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財政係\03・決算統計\R05\55_財政状況資料集\06_HPアップ用\"/>
    </mc:Choice>
  </mc:AlternateContent>
  <xr:revisionPtr revIDLastSave="0" documentId="13_ncr:1_{8FAE20BA-BAB4-496A-B19D-53600317B0F6}"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l="1"/>
  <c r="AM35" i="10" s="1"/>
  <c r="AM36" i="10" s="1"/>
  <c r="BE34" i="10" l="1"/>
  <c r="BE35" i="10" s="1"/>
  <c r="BW34" i="10" s="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<sst xmlns="http://schemas.openxmlformats.org/spreadsheetml/2006/main" count="1114" uniqueCount="591">
  <si>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</si>
  <si>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</si>
  <si>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</si>
  <si>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</si>
  <si>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</si>
  <si>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</si>
  <si>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</si>
  <si>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</si>
  <si>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</si>
  <si>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</si>
  <si>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</si>
  <si>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</si>
  <si>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</si>
  <si>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</si>
  <si>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</si>
  <si>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</si>
  <si>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</si>
  <si>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</si>
  <si>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</si>
  <si>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</si>
  <si>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</si>
  <si>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</si>
  <si>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</si>
  <si>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</si>
  <si>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</si>
  <si>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</si>
  <si>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</si>
  <si>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</si>
  <si>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</si>
  <si>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</si>
  <si>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</si>
  <si>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</si>
  <si>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</si>
  <si>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</si>
  <si>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</si>
  <si>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</si>
  <si>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</si>
  <si>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</si>
  <si>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</si>
  <si>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</si>
  <si>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</si>
  <si>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</si>
  <si>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</si>
  <si>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</si>
  <si>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</si>
  <si>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</si>
  <si>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</si>
  <si>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</si>
  <si>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</si>
  <si>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</si>
  <si>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</si>
  <si>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</si>
  <si>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</si>
  <si>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</si>
  <si>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</si>
  <si>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</si>
  <si>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</si>
  <si>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</si>
  <si>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</si>
  <si>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</si>
  <si>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</si>
  <si>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</si>
  <si>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</si>
  <si>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</si>
  <si>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</si>
  <si>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</si>
  <si>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</si>
  <si>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</si>
  <si>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</si>
  <si>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</si>
  <si>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</si>
  <si>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</si>
  <si>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</si>
  <si>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</si>
  <si>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</si>
  <si>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</si>
  <si>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</si>
  <si>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</si>
  <si>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</si>
  <si>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</si>
  <si>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</si>
  <si>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</si>
  <si>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</si>
  <si>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</si>
  <si>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</si>
  <si>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</si>
  <si>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</si>
  <si>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</si>
  <si>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</si>
  <si>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</si>
  <si>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</si>
  <si>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</si>
  <si>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</si>
  <si>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</si>
  <si>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</si>
  <si>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</si>
  <si>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</si>
  <si>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</si>
  <si>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</si>
  <si>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</si>
  <si>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草津町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</si>
  <si>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</si>
  <si>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</si>
  <si>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</si>
  <si>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</si>
  <si>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</si>
  <si>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</si>
  <si>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</si>
  <si>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</si>
  <si>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</si>
  <si>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</si>
  <si>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</si>
  <si>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</si>
  <si>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</si>
  <si>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</si>
  <si>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</si>
  <si>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</si>
  <si>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</si>
  <si>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</si>
  <si>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</si>
  <si>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</si>
  <si>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</si>
  <si>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</si>
  <si>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</si>
  <si>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</si>
  <si>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</si>
  <si>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</si>
  <si>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</si>
  <si>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</si>
  <si>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</si>
  <si>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</si>
  <si>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</si>
  <si>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</si>
  <si>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</si>
  <si>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</si>
  <si>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</si>
  <si>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</si>
  <si>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</si>
  <si>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</si>
  <si>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</si>
  <si>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</si>
  <si>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</si>
  <si>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</si>
  <si>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</si>
  <si>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</si>
  <si>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</si>
  <si>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</si>
  <si>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</si>
  <si>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</si>
  <si>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</si>
  <si>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</si>
  <si>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</si>
  <si>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</si>
  <si>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</si>
  <si>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</si>
  <si>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</si>
  <si>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</si>
  <si>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</si>
  <si>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</si>
  <si>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</si>
  <si>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</si>
  <si>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</si>
  <si>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</si>
  <si>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</si>
  <si>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</si>
  <si>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</si>
  <si>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</si>
  <si>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</si>
  <si>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</si>
  <si>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</si>
  <si>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</si>
  <si>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</si>
  <si>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</si>
  <si>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</si>
  <si>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</si>
  <si>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</si>
  <si>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</si>
  <si>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</si>
  <si>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</si>
  <si>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</si>
  <si>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</si>
  <si>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</si>
  <si>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</si>
  <si>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</si>
  <si>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</si>
  <si>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</si>
  <si>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</si>
  <si>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</si>
  <si>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</si>
  <si>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</si>
  <si>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</si>
  <si>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</si>
  <si>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</si>
  <si>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</si>
  <si>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</si>
  <si>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</si>
  <si>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</si>
  <si>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</si>
  <si>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</si>
  <si>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</si>
  <si>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</si>
  <si>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</si>
  <si>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</si>
  <si>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</si>
  <si>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</si>
  <si>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</si>
  <si>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</si>
  <si>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</si>
  <si>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</si>
  <si>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</si>
  <si>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</si>
  <si>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</si>
  <si>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</si>
  <si>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</si>
  <si>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</si>
  <si>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</si>
  <si>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</si>
  <si>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群馬県草津町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</si>
  <si>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</si>
  <si>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</si>
  <si>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</si>
  <si>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</si>
  <si>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</si>
  <si>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</si>
  <si>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</si>
  <si>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</si>
  <si>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</si>
  <si>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</si>
  <si>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</si>
  <si>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</si>
  <si>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</si>
  <si>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</si>
  <si>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</si>
  <si>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</si>
  <si>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</si>
  <si>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</si>
  <si>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</si>
  <si>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</si>
  <si>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</si>
  <si>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</si>
  <si>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</si>
  <si>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</si>
  <si>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</si>
  <si>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</si>
  <si>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</si>
  <si>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</si>
  <si>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</si>
  <si>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</si>
  <si>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</si>
  <si>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</si>
  <si>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</si>
  <si>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</si>
  <si>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</si>
  <si>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</si>
  <si>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</si>
  <si>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</si>
  <si>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</si>
  <si>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</si>
  <si>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</si>
  <si>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</si>
  <si>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</si>
  <si>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</si>
  <si>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</si>
  <si>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</si>
  <si>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</si>
  <si>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</si>
  <si>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</si>
  <si>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</si>
  <si>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</si>
  <si>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</si>
  <si>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</si>
  <si>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</si>
  <si>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</si>
  <si>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</si>
  <si>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</si>
  <si>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</si>
  <si>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</si>
  <si>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</si>
  <si>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</si>
  <si>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</si>
  <si>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</si>
  <si>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</si>
  <si>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</si>
  <si>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</si>
  <si>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</si>
  <si>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</si>
  <si>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</si>
  <si>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</si>
  <si>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</si>
  <si>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</si>
  <si>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</si>
  <si>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</si>
  <si>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</si>
  <si>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</si>
  <si>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</si>
  <si>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</si>
  <si>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</si>
  <si>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</si>
  <si>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</si>
  <si>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</si>
  <si>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</si>
  <si>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</si>
  <si>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</si>
  <si>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</si>
  <si>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</si>
  <si>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</si>
  <si>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</si>
  <si>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</si>
  <si>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</si>
  <si>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</si>
  <si>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</si>
  <si>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</si>
  <si>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</si>
  <si>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</si>
  <si>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</si>
  <si>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</si>
  <si>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</si>
  <si>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</si>
  <si>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</si>
  <si>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</si>
  <si>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</si>
  <si>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</si>
  <si>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</si>
  <si>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</si>
  <si>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</si>
  <si>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</si>
  <si>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</si>
  <si>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</si>
  <si>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</si>
  <si>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</si>
  <si>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</si>
  <si>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</si>
  <si>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</si>
  <si>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</si>
  <si>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</si>
  <si>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</si>
  <si>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</si>
  <si>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</si>
  <si>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</si>
  <si>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</si>
  <si>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</si>
  <si>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</si>
  <si>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</si>
  <si>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</si>
  <si>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</si>
  <si>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</si>
  <si>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</si>
  <si>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観光施設</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</si>
  <si>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</si>
  <si>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</si>
  <si>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</si>
  <si>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</si>
  <si>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</si>
  <si>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</si>
  <si>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</si>
  <si>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</si>
  <si>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</si>
  <si>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</si>
  <si>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</si>
  <si>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</si>
  <si>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</si>
  <si>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</si>
  <si>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</si>
  <si>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</si>
  <si>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</si>
  <si>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</si>
  <si>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</si>
  <si>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</si>
  <si>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</si>
  <si>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</si>
  <si>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群馬県草津町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</si>
  <si>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</si>
  <si>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</si>
  <si>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</si>
  <si>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</si>
  <si>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</si>
  <si>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</si>
  <si>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</si>
  <si>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</si>
  <si>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</si>
  <si>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</si>
  <si>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</si>
  <si>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</si>
  <si>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</si>
  <si>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</si>
  <si>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</si>
  <si>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</si>
  <si>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</si>
  <si>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</si>
  <si>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</si>
  <si>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</si>
  <si>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</si>
  <si>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</si>
  <si>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</si>
  <si>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</si>
  <si>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</si>
  <si>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</si>
  <si>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</si>
  <si>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</si>
  <si>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</si>
  <si>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</si>
  <si>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</si>
  <si>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</si>
  <si>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</si>
  <si>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</si>
  <si>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</si>
  <si>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</si>
  <si>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</si>
  <si>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</si>
  <si>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温泉温水供給事業会計</t>
    <phoneticPr fontId="5"/>
  </si>
  <si>
    <t>千客万来事業会計</t>
    <phoneticPr fontId="5"/>
  </si>
  <si>
    <t>公共下水道事業特別会計</t>
    <phoneticPr fontId="5"/>
  </si>
  <si>
    <t>法非適用企業</t>
    <phoneticPr fontId="5"/>
  </si>
  <si>
    <t>前口簡易水道事業特別会計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</si>
  <si>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</si>
  <si>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</si>
  <si>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</si>
  <si>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</si>
  <si>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</si>
  <si>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</si>
  <si>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</si>
  <si>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</si>
  <si>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</si>
  <si>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</si>
  <si>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</si>
  <si>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</si>
  <si>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</si>
  <si>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</si>
  <si>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</si>
  <si>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</si>
  <si>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</si>
  <si>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</si>
  <si>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</si>
  <si>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</si>
  <si>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</si>
  <si>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</si>
  <si>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</si>
  <si>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</si>
  <si>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</si>
  <si>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</si>
  <si>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</si>
  <si>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</si>
  <si>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</si>
  <si>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</si>
  <si>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</si>
  <si>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</si>
  <si>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</si>
  <si>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</si>
  <si>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</si>
  <si>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</si>
  <si>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</si>
  <si>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</si>
  <si>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</si>
  <si>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</si>
  <si>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</si>
  <si>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</si>
  <si>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</si>
  <si>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</si>
  <si>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</si>
  <si>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</si>
  <si>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</si>
  <si>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</si>
  <si>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</si>
  <si>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</si>
  <si>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</si>
  <si>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</si>
  <si>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</si>
  <si>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</si>
  <si>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</si>
  <si>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</si>
  <si>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温泉温水供給事業会計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</si>
  <si>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</si>
  <si>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</si>
  <si>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</si>
  <si>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</si>
  <si>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</si>
  <si>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</si>
  <si>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</si>
  <si>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</si>
  <si>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</si>
  <si>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</si>
  <si>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</si>
  <si>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</si>
  <si>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</si>
  <si>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</si>
  <si>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</si>
  <si>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</si>
  <si>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</si>
  <si>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</si>
  <si>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</si>
  <si>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</si>
  <si>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</si>
  <si>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</si>
  <si>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</si>
  <si>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</si>
  <si>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</si>
  <si>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</si>
  <si>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</si>
  <si>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</si>
  <si>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</si>
  <si>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</si>
  <si>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</si>
  <si>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</si>
  <si>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</si>
  <si>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</si>
  <si>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</si>
  <si>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</si>
  <si>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</si>
  <si>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</si>
  <si>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</si>
  <si>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</si>
  <si>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</si>
  <si>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</si>
  <si>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</si>
  <si>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</si>
  <si>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</si>
  <si>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</si>
  <si>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</si>
  <si>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</si>
  <si>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</si>
  <si>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</si>
  <si>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</si>
  <si>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</si>
  <si>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</si>
  <si>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</si>
  <si>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</si>
  <si>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</si>
  <si>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</si>
  <si>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</si>
  <si>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</si>
  <si>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</si>
  <si>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</si>
  <si>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</si>
  <si>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</si>
  <si>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</si>
  <si>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</si>
  <si>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</si>
  <si>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</si>
  <si>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</si>
  <si>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</si>
  <si>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</si>
  <si>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</si>
  <si>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</si>
  <si>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</si>
  <si>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</si>
  <si>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</si>
  <si>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</si>
  <si>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</si>
  <si>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</si>
  <si>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</si>
  <si>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</si>
  <si>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</si>
  <si>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</si>
  <si>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</si>
  <si>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</si>
  <si>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</si>
  <si>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</si>
  <si>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2.20</t>
  </si>
  <si>
    <t>温泉温水供給事業会計</t>
  </si>
  <si>
    <t>千客万来事業会計</t>
  </si>
  <si>
    <t>水道事業会計</t>
  </si>
  <si>
    <t>公共下水道事業特別会計</t>
  </si>
  <si>
    <t>一般会計</t>
  </si>
  <si>
    <t>介護保険特別会計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</si>
  <si>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</si>
  <si>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</si>
  <si>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</si>
  <si>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</si>
  <si>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</si>
  <si>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</si>
  <si>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</si>
  <si>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</si>
  <si>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</si>
  <si>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</si>
  <si>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吾妻広域町村圏振興整備組合（一般会計）</t>
    <rPh sb="0" eb="2">
      <t>アガツマ</t>
    </rPh>
    <rPh sb="2" eb="4">
      <t>コウイキ</t>
    </rPh>
    <rPh sb="4" eb="6">
      <t>チョウソン</t>
    </rPh>
    <rPh sb="6" eb="7">
      <t>ケン</t>
    </rPh>
    <rPh sb="7" eb="9">
      <t>シンコウ</t>
    </rPh>
    <rPh sb="9" eb="11">
      <t>セイビ</t>
    </rPh>
    <rPh sb="11" eb="13">
      <t>クミアイ</t>
    </rPh>
    <rPh sb="14" eb="16">
      <t>イッパン</t>
    </rPh>
    <rPh sb="16" eb="18">
      <t>カイケイ</t>
    </rPh>
    <phoneticPr fontId="2"/>
  </si>
  <si>
    <t>吾妻広域町村圏振興整備組合（病院事業）</t>
    <rPh sb="0" eb="2">
      <t>アガツマ</t>
    </rPh>
    <rPh sb="2" eb="4">
      <t>コウイキ</t>
    </rPh>
    <rPh sb="4" eb="6">
      <t>チョウソン</t>
    </rPh>
    <rPh sb="6" eb="7">
      <t>ケン</t>
    </rPh>
    <rPh sb="7" eb="9">
      <t>シンコウ</t>
    </rPh>
    <rPh sb="9" eb="11">
      <t>セイビ</t>
    </rPh>
    <rPh sb="11" eb="13">
      <t>クミアイ</t>
    </rPh>
    <rPh sb="14" eb="16">
      <t>ビョウイン</t>
    </rPh>
    <rPh sb="16" eb="18">
      <t>ジギョウ</t>
    </rPh>
    <phoneticPr fontId="2"/>
  </si>
  <si>
    <t>西吾妻衛生施設組合</t>
    <rPh sb="0" eb="1">
      <t>ニシ</t>
    </rPh>
    <rPh sb="1" eb="3">
      <t>アガツマ</t>
    </rPh>
    <rPh sb="3" eb="5">
      <t>エイセイ</t>
    </rPh>
    <rPh sb="5" eb="7">
      <t>シセツ</t>
    </rPh>
    <rPh sb="7" eb="9">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</si>
  <si>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</si>
  <si>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</si>
  <si>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</si>
  <si>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</si>
  <si>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西吾妻福祉病院組合</t>
    <rPh sb="0" eb="1">
      <t>ニシ</t>
    </rPh>
    <rPh sb="1" eb="3">
      <t>アガツマ</t>
    </rPh>
    <rPh sb="3" eb="5">
      <t>フクシ</t>
    </rPh>
    <rPh sb="5" eb="7">
      <t>ビョウイン</t>
    </rPh>
    <rPh sb="7" eb="9">
      <t>クミアイ</t>
    </rPh>
    <phoneticPr fontId="2"/>
  </si>
  <si>
    <t>吾妻環境施設組合</t>
    <rPh sb="0" eb="2">
      <t>アガツマ</t>
    </rPh>
    <rPh sb="2" eb="4">
      <t>カンキョウ</t>
    </rPh>
    <rPh sb="4" eb="6">
      <t>シセツ</t>
    </rPh>
    <rPh sb="6" eb="8">
      <t>クミアイ</t>
    </rPh>
    <phoneticPr fontId="2"/>
  </si>
  <si>
    <t>草津観光公社</t>
    <rPh sb="0" eb="2">
      <t>クサツ</t>
    </rPh>
    <rPh sb="2" eb="4">
      <t>カンコウ</t>
    </rPh>
    <rPh sb="4" eb="6">
      <t>コウシャ</t>
    </rPh>
    <phoneticPr fontId="2"/>
  </si>
  <si>
    <t>ザスパ</t>
    <phoneticPr fontId="2"/>
  </si>
  <si>
    <t>-</t>
    <phoneticPr fontId="2"/>
  </si>
  <si>
    <t>草津よいとこ元気基金</t>
    <rPh sb="0" eb="2">
      <t>クサツ</t>
    </rPh>
    <rPh sb="6" eb="8">
      <t>ゲンキ</t>
    </rPh>
    <rPh sb="8" eb="10">
      <t>キキン</t>
    </rPh>
    <phoneticPr fontId="5"/>
  </si>
  <si>
    <t>公共施設整備基金</t>
    <rPh sb="0" eb="2">
      <t>コウキョウ</t>
    </rPh>
    <rPh sb="2" eb="4">
      <t>シセツ</t>
    </rPh>
    <rPh sb="4" eb="6">
      <t>セイビ</t>
    </rPh>
    <rPh sb="6" eb="8">
      <t>キキン</t>
    </rPh>
    <phoneticPr fontId="2"/>
  </si>
  <si>
    <t>社会福祉基金</t>
    <rPh sb="0" eb="2">
      <t>シャカイ</t>
    </rPh>
    <rPh sb="2" eb="4">
      <t>フクシ</t>
    </rPh>
    <rPh sb="4" eb="6">
      <t>キキン</t>
    </rPh>
    <phoneticPr fontId="2"/>
  </si>
  <si>
    <t>スポーツ振興基金</t>
    <rPh sb="4" eb="6">
      <t>シンコウ</t>
    </rPh>
    <rPh sb="6" eb="8">
      <t>キキン</t>
    </rPh>
    <phoneticPr fontId="2"/>
  </si>
  <si>
    <t>小学校施設整備基金</t>
    <rPh sb="0" eb="3">
      <t>ショウガッコウ</t>
    </rPh>
    <rPh sb="3" eb="5">
      <t>シセツ</t>
    </rPh>
    <rPh sb="5" eb="7">
      <t>セイビ</t>
    </rPh>
    <rPh sb="7" eb="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</si>
</sst>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0"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18" xfId="12"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61C1-4558-92B3-28EC5C7DA50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107377</c:v>
                </c:pt>
                <c:pt idx="1">
                  <c:v>101290</c:v>
                </c:pt>
                <c:pt idx="2">
                  <c:v>118728</c:v>
                </c:pt>
                <c:pt idx="3">
                  <c:v>72696</c:v>
                </c:pt>
                <c:pt idx="4">
                  <c:v>90927</c:v>
                </c:pt>
              </c:numCache>
            </c:numRef>
          </c:val>
          <c:smooth val="0"/>
          <c:extLst>
            <c:ext xmlns:c16="http://schemas.microsoft.com/office/drawing/2014/chart" uri="{C3380CC4-5D6E-409C-BE32-E72D297353CC}">
              <c16:uniqueId val="{00000001-61C1-4558-92B3-28EC5C7DA50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5.69</c:v>
                </c:pt>
                <c:pt idx="1">
                  <c:v>5.07</c:v>
                </c:pt>
                <c:pt idx="2">
                  <c:v>5.88</c:v>
                </c:pt>
                <c:pt idx="3">
                  <c:v>3.93</c:v>
                </c:pt>
                <c:pt idx="4">
                  <c:v>3.59</c:v>
                </c:pt>
              </c:numCache>
            </c:numRef>
          </c:val>
          <c:extLst>
            <c:ext xmlns:c16="http://schemas.microsoft.com/office/drawing/2014/chart" uri="{C3380CC4-5D6E-409C-BE32-E72D297353CC}">
              <c16:uniqueId val="{00000000-AC1F-44CC-9F9B-A3EF42D650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74.790000000000006</c:v>
                </c:pt>
                <c:pt idx="1">
                  <c:v>79.78</c:v>
                </c:pt>
                <c:pt idx="2">
                  <c:v>81.650000000000006</c:v>
                </c:pt>
                <c:pt idx="3">
                  <c:v>86.15</c:v>
                </c:pt>
                <c:pt idx="4">
                  <c:v>93.4</c:v>
                </c:pt>
              </c:numCache>
            </c:numRef>
          </c:val>
          <c:extLst>
            <c:ext xmlns:c16="http://schemas.microsoft.com/office/drawing/2014/chart" uri="{C3380CC4-5D6E-409C-BE32-E72D297353CC}">
              <c16:uniqueId val="{00000001-AC1F-44CC-9F9B-A3EF42D6506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-2.2000000000000002</c:v>
                </c:pt>
                <c:pt idx="1">
                  <c:v>1.97</c:v>
                </c:pt>
                <c:pt idx="2">
                  <c:v>4.17</c:v>
                </c:pt>
                <c:pt idx="3">
                  <c:v>7.53</c:v>
                </c:pt>
                <c:pt idx="4">
                  <c:v>1.51</c:v>
                </c:pt>
              </c:numCache>
            </c:numRef>
          </c:val>
          <c:smooth val="0"/>
          <c:extLst>
            <c:ext xmlns:c16="http://schemas.microsoft.com/office/drawing/2014/chart" uri="{C3380CC4-5D6E-409C-BE32-E72D297353CC}">
              <c16:uniqueId val="{00000002-AC1F-44CC-9F9B-A3EF42D6506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0.01</c:v>
                </c:pt>
                <c:pt idx="4">
                  <c:v>#N/A</c:v>
                </c:pt>
                <c:pt idx="5">
                  <c:v>0.03</c:v>
                </c:pt>
                <c:pt idx="6">
                  <c:v>#N/A</c:v>
                </c:pt>
                <c:pt idx="7">
                  <c:v>0.04</c:v>
                </c:pt>
                <c:pt idx="8">
                  <c:v>#N/A</c:v>
                </c:pt>
                <c:pt idx="9">
                  <c:v>0.02</c:v>
                </c:pt>
              </c:numCache>
            </c:numRef>
          </c:val>
          <c:extLst>
            <c:ext xmlns:c16="http://schemas.microsoft.com/office/drawing/2014/chart" uri="{C3380CC4-5D6E-409C-BE32-E72D297353CC}">
              <c16:uniqueId val="{00000000-8283-4417-BF4D-DD7C1570BF3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283-4417-BF4D-DD7C1570BF3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0.23</c:v>
                </c:pt>
                <c:pt idx="2">
                  <c:v>#N/A</c:v>
                </c:pt>
                <c:pt idx="3">
                  <c:v>0.24</c:v>
                </c:pt>
                <c:pt idx="4">
                  <c:v>#N/A</c:v>
                </c:pt>
                <c:pt idx="5">
                  <c:v>0.25</c:v>
                </c:pt>
                <c:pt idx="6">
                  <c:v>#N/A</c:v>
                </c:pt>
                <c:pt idx="7">
                  <c:v>0.24</c:v>
                </c:pt>
                <c:pt idx="8">
                  <c:v>#N/A</c:v>
                </c:pt>
                <c:pt idx="9">
                  <c:v>0.32</c:v>
                </c:pt>
              </c:numCache>
            </c:numRef>
          </c:val>
          <c:extLst>
            <c:ext xmlns:c16="http://schemas.microsoft.com/office/drawing/2014/chart" uri="{C3380CC4-5D6E-409C-BE32-E72D297353CC}">
              <c16:uniqueId val="{00000002-8283-4417-BF4D-DD7C1570BF39}"/>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0.77</c:v>
                </c:pt>
                <c:pt idx="2">
                  <c:v>#N/A</c:v>
                </c:pt>
                <c:pt idx="3">
                  <c:v>0.62</c:v>
                </c:pt>
                <c:pt idx="4">
                  <c:v>#N/A</c:v>
                </c:pt>
                <c:pt idx="5">
                  <c:v>0.26</c:v>
                </c:pt>
                <c:pt idx="6">
                  <c:v>#N/A</c:v>
                </c:pt>
                <c:pt idx="7">
                  <c:v>0.48</c:v>
                </c:pt>
                <c:pt idx="8">
                  <c:v>#N/A</c:v>
                </c:pt>
                <c:pt idx="9">
                  <c:v>0.64</c:v>
                </c:pt>
              </c:numCache>
            </c:numRef>
          </c:val>
          <c:extLst>
            <c:ext xmlns:c16="http://schemas.microsoft.com/office/drawing/2014/chart" uri="{C3380CC4-5D6E-409C-BE32-E72D297353CC}">
              <c16:uniqueId val="{00000003-8283-4417-BF4D-DD7C1570BF39}"/>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1.74</c:v>
                </c:pt>
                <c:pt idx="2">
                  <c:v>#N/A</c:v>
                </c:pt>
                <c:pt idx="3">
                  <c:v>1.2</c:v>
                </c:pt>
                <c:pt idx="4">
                  <c:v>#N/A</c:v>
                </c:pt>
                <c:pt idx="5">
                  <c:v>1.05</c:v>
                </c:pt>
                <c:pt idx="6">
                  <c:v>#N/A</c:v>
                </c:pt>
                <c:pt idx="7">
                  <c:v>0.66</c:v>
                </c:pt>
                <c:pt idx="8">
                  <c:v>#N/A</c:v>
                </c:pt>
                <c:pt idx="9">
                  <c:v>0.77</c:v>
                </c:pt>
              </c:numCache>
            </c:numRef>
          </c:val>
          <c:extLst>
            <c:ext xmlns:c16="http://schemas.microsoft.com/office/drawing/2014/chart" uri="{C3380CC4-5D6E-409C-BE32-E72D297353CC}">
              <c16:uniqueId val="{00000004-8283-4417-BF4D-DD7C1570BF39}"/>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5.73</c:v>
                </c:pt>
                <c:pt idx="2">
                  <c:v>#N/A</c:v>
                </c:pt>
                <c:pt idx="3">
                  <c:v>5.12</c:v>
                </c:pt>
                <c:pt idx="4">
                  <c:v>#N/A</c:v>
                </c:pt>
                <c:pt idx="5">
                  <c:v>5.92</c:v>
                </c:pt>
                <c:pt idx="6">
                  <c:v>#N/A</c:v>
                </c:pt>
                <c:pt idx="7">
                  <c:v>3.97</c:v>
                </c:pt>
                <c:pt idx="8">
                  <c:v>#N/A</c:v>
                </c:pt>
                <c:pt idx="9">
                  <c:v>3.63</c:v>
                </c:pt>
              </c:numCache>
            </c:numRef>
          </c:val>
          <c:extLst>
            <c:ext xmlns:c16="http://schemas.microsoft.com/office/drawing/2014/chart" uri="{C3380CC4-5D6E-409C-BE32-E72D297353CC}">
              <c16:uniqueId val="{00000005-8283-4417-BF4D-DD7C1570BF39}"/>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1.54</c:v>
                </c:pt>
                <c:pt idx="2">
                  <c:v>#N/A</c:v>
                </c:pt>
                <c:pt idx="3">
                  <c:v>3.23</c:v>
                </c:pt>
                <c:pt idx="4">
                  <c:v>#N/A</c:v>
                </c:pt>
                <c:pt idx="5">
                  <c:v>3.8</c:v>
                </c:pt>
                <c:pt idx="6">
                  <c:v>#N/A</c:v>
                </c:pt>
                <c:pt idx="7">
                  <c:v>6.11</c:v>
                </c:pt>
                <c:pt idx="8">
                  <c:v>#N/A</c:v>
                </c:pt>
                <c:pt idx="9">
                  <c:v>6.11</c:v>
                </c:pt>
              </c:numCache>
            </c:numRef>
          </c:val>
          <c:extLst>
            <c:ext xmlns:c16="http://schemas.microsoft.com/office/drawing/2014/chart" uri="{C3380CC4-5D6E-409C-BE32-E72D297353CC}">
              <c16:uniqueId val="{00000006-8283-4417-BF4D-DD7C1570BF39}"/>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35.24</c:v>
                </c:pt>
                <c:pt idx="2">
                  <c:v>#N/A</c:v>
                </c:pt>
                <c:pt idx="3">
                  <c:v>35.56</c:v>
                </c:pt>
                <c:pt idx="4">
                  <c:v>#N/A</c:v>
                </c:pt>
                <c:pt idx="5">
                  <c:v>31.07</c:v>
                </c:pt>
                <c:pt idx="6">
                  <c:v>#N/A</c:v>
                </c:pt>
                <c:pt idx="7">
                  <c:v>28.06</c:v>
                </c:pt>
                <c:pt idx="8">
                  <c:v>#N/A</c:v>
                </c:pt>
                <c:pt idx="9">
                  <c:v>30.43</c:v>
                </c:pt>
              </c:numCache>
            </c:numRef>
          </c:val>
          <c:extLst>
            <c:ext xmlns:c16="http://schemas.microsoft.com/office/drawing/2014/chart" uri="{C3380CC4-5D6E-409C-BE32-E72D297353CC}">
              <c16:uniqueId val="{00000007-8283-4417-BF4D-DD7C1570BF39}"/>
            </c:ext>
          </c:extLst>
        </c:ser>
        <c:ser>
          <c:idx val="8"/>
          <c:order val="8"/>
          <c:tx>
            <c:strRef>
              <c:f>データシート!$A$35</c:f>
              <c:strCache>
                <c:ptCount val="1"/>
                <c:pt idx="0">
                  <c:v>千客万来事業会計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32.909999999999997</c:v>
                </c:pt>
                <c:pt idx="2">
                  <c:v>#N/A</c:v>
                </c:pt>
                <c:pt idx="3">
                  <c:v>39.25</c:v>
                </c:pt>
                <c:pt idx="4">
                  <c:v>#N/A</c:v>
                </c:pt>
                <c:pt idx="5">
                  <c:v>33.1</c:v>
                </c:pt>
                <c:pt idx="6">
                  <c:v>#N/A</c:v>
                </c:pt>
                <c:pt idx="7">
                  <c:v>35</c:v>
                </c:pt>
                <c:pt idx="8">
                  <c:v>#N/A</c:v>
                </c:pt>
                <c:pt idx="9">
                  <c:v>37.01</c:v>
                </c:pt>
              </c:numCache>
            </c:numRef>
          </c:val>
          <c:extLst>
            <c:ext xmlns:c16="http://schemas.microsoft.com/office/drawing/2014/chart" uri="{C3380CC4-5D6E-409C-BE32-E72D297353CC}">
              <c16:uniqueId val="{00000008-8283-4417-BF4D-DD7C1570BF39}"/>
            </c:ext>
          </c:extLst>
        </c:ser>
        <c:ser>
          <c:idx val="9"/>
          <c:order val="9"/>
          <c:tx>
            <c:strRef>
              <c:f>データシート!$A$36</c:f>
              <c:strCache>
                <c:ptCount val="1"/>
                <c:pt idx="0">
                  <c:v>温泉温水供給事業会計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59.97</c:v>
                </c:pt>
                <c:pt idx="2">
                  <c:v>#N/A</c:v>
                </c:pt>
                <c:pt idx="3">
                  <c:v>71.02</c:v>
                </c:pt>
                <c:pt idx="4">
                  <c:v>#N/A</c:v>
                </c:pt>
                <c:pt idx="5">
                  <c:v>72.14</c:v>
                </c:pt>
                <c:pt idx="6">
                  <c:v>#N/A</c:v>
                </c:pt>
                <c:pt idx="7">
                  <c:v>69.55</c:v>
                </c:pt>
                <c:pt idx="8">
                  <c:v>#N/A</c:v>
                </c:pt>
                <c:pt idx="9">
                  <c:v>65.69</c:v>
                </c:pt>
              </c:numCache>
            </c:numRef>
          </c:val>
          <c:extLst>
            <c:ext xmlns:c16="http://schemas.microsoft.com/office/drawing/2014/chart" uri="{C3380CC4-5D6E-409C-BE32-E72D297353CC}">
              <c16:uniqueId val="{00000009-8283-4417-BF4D-DD7C1570BF3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274</c:v>
                </c:pt>
                <c:pt idx="5">
                  <c:v>286</c:v>
                </c:pt>
                <c:pt idx="8">
                  <c:v>287</c:v>
                </c:pt>
                <c:pt idx="11">
                  <c:v>410</c:v>
                </c:pt>
                <c:pt idx="14">
                  <c:v>291</c:v>
                </c:pt>
              </c:numCache>
            </c:numRef>
          </c:val>
          <c:extLst>
            <c:ext xmlns:c16="http://schemas.microsoft.com/office/drawing/2014/chart" uri="{C3380CC4-5D6E-409C-BE32-E72D297353CC}">
              <c16:uniqueId val="{00000000-0EAD-43A1-9741-0341A12C6EF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EAD-43A1-9741-0341A12C6EF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0EAD-43A1-9741-0341A12C6EF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52</c:v>
                </c:pt>
                <c:pt idx="3">
                  <c:v>49</c:v>
                </c:pt>
                <c:pt idx="6">
                  <c:v>51</c:v>
                </c:pt>
                <c:pt idx="9">
                  <c:v>53</c:v>
                </c:pt>
                <c:pt idx="12">
                  <c:v>51</c:v>
                </c:pt>
              </c:numCache>
            </c:numRef>
          </c:val>
          <c:extLst>
            <c:ext xmlns:c16="http://schemas.microsoft.com/office/drawing/2014/chart" uri="{C3380CC4-5D6E-409C-BE32-E72D297353CC}">
              <c16:uniqueId val="{00000003-0EAD-43A1-9741-0341A12C6EF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c:v>
                </c:pt>
                <c:pt idx="3">
                  <c:v>16</c:v>
                </c:pt>
                <c:pt idx="6">
                  <c:v>16</c:v>
                </c:pt>
                <c:pt idx="9">
                  <c:v>16</c:v>
                </c:pt>
                <c:pt idx="12">
                  <c:v>25</c:v>
                </c:pt>
              </c:numCache>
            </c:numRef>
          </c:val>
          <c:extLst>
            <c:ext xmlns:c16="http://schemas.microsoft.com/office/drawing/2014/chart" uri="{C3380CC4-5D6E-409C-BE32-E72D297353CC}">
              <c16:uniqueId val="{00000004-0EAD-43A1-9741-0341A12C6EF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AD-43A1-9741-0341A12C6EF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EAD-43A1-9741-0341A12C6EF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300</c:v>
                </c:pt>
                <c:pt idx="3">
                  <c:v>314</c:v>
                </c:pt>
                <c:pt idx="6">
                  <c:v>319</c:v>
                </c:pt>
                <c:pt idx="9">
                  <c:v>432</c:v>
                </c:pt>
                <c:pt idx="12">
                  <c:v>307</c:v>
                </c:pt>
              </c:numCache>
            </c:numRef>
          </c:val>
          <c:extLst>
            <c:ext xmlns:c16="http://schemas.microsoft.com/office/drawing/2014/chart" uri="{C3380CC4-5D6E-409C-BE32-E72D297353CC}">
              <c16:uniqueId val="{00000007-0EAD-43A1-9741-0341A12C6EF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95</c:v>
                </c:pt>
                <c:pt idx="2">
                  <c:v>#N/A</c:v>
                </c:pt>
                <c:pt idx="3">
                  <c:v>#N/A</c:v>
                </c:pt>
                <c:pt idx="4">
                  <c:v>94</c:v>
                </c:pt>
                <c:pt idx="5">
                  <c:v>#N/A</c:v>
                </c:pt>
                <c:pt idx="6">
                  <c:v>#N/A</c:v>
                </c:pt>
                <c:pt idx="7">
                  <c:v>100</c:v>
                </c:pt>
                <c:pt idx="8">
                  <c:v>#N/A</c:v>
                </c:pt>
                <c:pt idx="9">
                  <c:v>#N/A</c:v>
                </c:pt>
                <c:pt idx="10">
                  <c:v>92</c:v>
                </c:pt>
                <c:pt idx="11">
                  <c:v>#N/A</c:v>
                </c:pt>
                <c:pt idx="12">
                  <c:v>#N/A</c:v>
                </c:pt>
                <c:pt idx="13">
                  <c:v>93</c:v>
                </c:pt>
                <c:pt idx="14">
                  <c:v>#N/A</c:v>
                </c:pt>
              </c:numCache>
            </c:numRef>
          </c:val>
          <c:smooth val="0"/>
          <c:extLst>
            <c:ext xmlns:c16="http://schemas.microsoft.com/office/drawing/2014/chart" uri="{C3380CC4-5D6E-409C-BE32-E72D297353CC}">
              <c16:uniqueId val="{00000008-0EAD-43A1-9741-0341A12C6EF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3297</c:v>
                </c:pt>
                <c:pt idx="5">
                  <c:v>3224</c:v>
                </c:pt>
                <c:pt idx="8">
                  <c:v>3260</c:v>
                </c:pt>
                <c:pt idx="11">
                  <c:v>3403</c:v>
                </c:pt>
                <c:pt idx="14">
                  <c:v>3343</c:v>
                </c:pt>
              </c:numCache>
            </c:numRef>
          </c:val>
          <c:extLst>
            <c:ext xmlns:c16="http://schemas.microsoft.com/office/drawing/2014/chart" uri="{C3380CC4-5D6E-409C-BE32-E72D297353CC}">
              <c16:uniqueId val="{00000000-AA5D-4019-A003-968D67D923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306</c:v>
                </c:pt>
                <c:pt idx="5">
                  <c:v>324</c:v>
                </c:pt>
                <c:pt idx="8">
                  <c:v>518</c:v>
                </c:pt>
                <c:pt idx="11">
                  <c:v>17</c:v>
                </c:pt>
                <c:pt idx="14">
                  <c:v>9</c:v>
                </c:pt>
              </c:numCache>
            </c:numRef>
          </c:val>
          <c:extLst>
            <c:ext xmlns:c16="http://schemas.microsoft.com/office/drawing/2014/chart" uri="{C3380CC4-5D6E-409C-BE32-E72D297353CC}">
              <c16:uniqueId val="{00000001-AA5D-4019-A003-968D67D923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3696</c:v>
                </c:pt>
                <c:pt idx="5">
                  <c:v>4161</c:v>
                </c:pt>
                <c:pt idx="8">
                  <c:v>4395</c:v>
                </c:pt>
                <c:pt idx="11">
                  <c:v>5154</c:v>
                </c:pt>
                <c:pt idx="14">
                  <c:v>5728</c:v>
                </c:pt>
              </c:numCache>
            </c:numRef>
          </c:val>
          <c:extLst>
            <c:ext xmlns:c16="http://schemas.microsoft.com/office/drawing/2014/chart" uri="{C3380CC4-5D6E-409C-BE32-E72D297353CC}">
              <c16:uniqueId val="{00000002-AA5D-4019-A003-968D67D923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A5D-4019-A003-968D67D923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A5D-4019-A003-968D67D923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5D-4019-A003-968D67D923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1832</c:v>
                </c:pt>
                <c:pt idx="3">
                  <c:v>1772</c:v>
                </c:pt>
                <c:pt idx="6">
                  <c:v>1747</c:v>
                </c:pt>
                <c:pt idx="9">
                  <c:v>1737</c:v>
                </c:pt>
                <c:pt idx="12">
                  <c:v>1742</c:v>
                </c:pt>
              </c:numCache>
            </c:numRef>
          </c:val>
          <c:extLst>
            <c:ext xmlns:c16="http://schemas.microsoft.com/office/drawing/2014/chart" uri="{C3380CC4-5D6E-409C-BE32-E72D297353CC}">
              <c16:uniqueId val="{00000006-AA5D-4019-A003-968D67D923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436</c:v>
                </c:pt>
                <c:pt idx="3">
                  <c:v>423</c:v>
                </c:pt>
                <c:pt idx="6">
                  <c:v>455</c:v>
                </c:pt>
                <c:pt idx="9">
                  <c:v>432</c:v>
                </c:pt>
                <c:pt idx="12">
                  <c:v>394</c:v>
                </c:pt>
              </c:numCache>
            </c:numRef>
          </c:val>
          <c:extLst>
            <c:ext xmlns:c16="http://schemas.microsoft.com/office/drawing/2014/chart" uri="{C3380CC4-5D6E-409C-BE32-E72D297353CC}">
              <c16:uniqueId val="{00000007-AA5D-4019-A003-968D67D923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208</c:v>
                </c:pt>
                <c:pt idx="3">
                  <c:v>204</c:v>
                </c:pt>
                <c:pt idx="6">
                  <c:v>239</c:v>
                </c:pt>
                <c:pt idx="9">
                  <c:v>491</c:v>
                </c:pt>
                <c:pt idx="12">
                  <c:v>598</c:v>
                </c:pt>
              </c:numCache>
            </c:numRef>
          </c:val>
          <c:extLst>
            <c:ext xmlns:c16="http://schemas.microsoft.com/office/drawing/2014/chart" uri="{C3380CC4-5D6E-409C-BE32-E72D297353CC}">
              <c16:uniqueId val="{00000008-AA5D-4019-A003-968D67D923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c:v>
                </c:pt>
                <c:pt idx="3">
                  <c:v>3</c:v>
                </c:pt>
                <c:pt idx="6">
                  <c:v>3</c:v>
                </c:pt>
                <c:pt idx="9">
                  <c:v>2</c:v>
                </c:pt>
                <c:pt idx="12">
                  <c:v>2</c:v>
                </c:pt>
              </c:numCache>
            </c:numRef>
          </c:val>
          <c:extLst>
            <c:ext xmlns:c16="http://schemas.microsoft.com/office/drawing/2014/chart" uri="{C3380CC4-5D6E-409C-BE32-E72D297353CC}">
              <c16:uniqueId val="{00000009-AA5D-4019-A003-968D67D923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3578</c:v>
                </c:pt>
                <c:pt idx="3">
                  <c:v>3443</c:v>
                </c:pt>
                <c:pt idx="6">
                  <c:v>3529</c:v>
                </c:pt>
                <c:pt idx="9">
                  <c:v>3362</c:v>
                </c:pt>
                <c:pt idx="12">
                  <c:v>3185</c:v>
                </c:pt>
              </c:numCache>
            </c:numRef>
          </c:val>
          <c:extLst>
            <c:ext xmlns:c16="http://schemas.microsoft.com/office/drawing/2014/chart" uri="{C3380CC4-5D6E-409C-BE32-E72D297353CC}">
              <c16:uniqueId val="{0000000A-AA5D-4019-A003-968D67D9235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A5D-4019-A003-968D67D9235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2030</c:v>
                </c:pt>
                <c:pt idx="1">
                  <c:v>2349</c:v>
                </c:pt>
                <c:pt idx="2">
                  <c:v>2462</c:v>
                </c:pt>
              </c:numCache>
            </c:numRef>
          </c:val>
          <c:extLst>
            <c:ext xmlns:c16="http://schemas.microsoft.com/office/drawing/2014/chart" uri="{C3380CC4-5D6E-409C-BE32-E72D297353CC}">
              <c16:uniqueId val="{00000000-AFCC-4084-82D2-A38AAE242B7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30</c:v>
                </c:pt>
                <c:pt idx="1">
                  <c:v>91</c:v>
                </c:pt>
                <c:pt idx="2">
                  <c:v>241</c:v>
                </c:pt>
              </c:numCache>
            </c:numRef>
          </c:val>
          <c:extLst>
            <c:ext xmlns:c16="http://schemas.microsoft.com/office/drawing/2014/chart" uri="{C3380CC4-5D6E-409C-BE32-E72D297353CC}">
              <c16:uniqueId val="{00000001-AFCC-4084-82D2-A38AAE242B7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2099</c:v>
                </c:pt>
                <c:pt idx="1">
                  <c:v>2501</c:v>
                </c:pt>
                <c:pt idx="2">
                  <c:v>2824</c:v>
                </c:pt>
              </c:numCache>
            </c:numRef>
          </c:val>
          <c:extLst>
            <c:ext xmlns:c16="http://schemas.microsoft.com/office/drawing/2014/chart" uri="{C3380CC4-5D6E-409C-BE32-E72D297353CC}">
              <c16:uniqueId val="{00000002-AFCC-4084-82D2-A38AAE242B7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群馬県草津町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令和４年度の分子については前年並みとなる一方、臨時財政対策債発行可能額が大幅な減少となり、分母である標準財政規模が圧縮された結果、単年度実質公債費比率については約０</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１ポイントの悪化となっている。しかしながら、元年度の単年度実質公債費比率が４年度算定よりも約０</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５ポイント高かったため、３ヵ年平均でみると前年度よりも０</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２ポイントの改善となった</a:t>
          </a:r>
          <a:r>
            <a:rPr kumimoji="1" lang="ja-JP" altLang="en-US" sz="1100">
              <a:solidFill>
                <a:schemeClr val="dk1"/>
              </a:solidFill>
              <a:effectLst/>
              <a:latin typeface="+mn-ea"/>
              <a:ea typeface="+mn-ea"/>
              <a:cs typeface="+mn-cs"/>
            </a:rPr>
            <a:t>。今後も引き続き起債の適正管理に努めていく</a:t>
          </a:r>
          <a:r>
            <a:rPr kumimoji="1" lang="ja-JP" altLang="ja-JP" sz="1100">
              <a:solidFill>
                <a:schemeClr val="dk1"/>
              </a:solidFill>
              <a:effectLst/>
              <a:latin typeface="+mn-ea"/>
              <a:ea typeface="+mn-ea"/>
              <a:cs typeface="+mn-cs"/>
            </a:rPr>
            <a:t>。</a:t>
          </a:r>
          <a:endParaRPr lang="ja-JP" altLang="ja-JP" sz="1400">
            <a:effectLst/>
            <a:latin typeface="+mn-ea"/>
            <a:ea typeface="+mn-ea"/>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地方債</a:t>
          </a:r>
          <a:r>
            <a:rPr kumimoji="1" lang="ja-JP" altLang="en-US" sz="1100">
              <a:solidFill>
                <a:schemeClr val="dk1"/>
              </a:solidFill>
              <a:effectLst/>
              <a:latin typeface="+mn-lt"/>
              <a:ea typeface="+mn-ea"/>
              <a:cs typeface="+mn-cs"/>
            </a:rPr>
            <a:t>を利用していない</a:t>
          </a:r>
          <a:r>
            <a:rPr kumimoji="1" lang="ja-JP" altLang="ja-JP" sz="1100">
              <a:solidFill>
                <a:schemeClr val="dk1"/>
              </a:solidFill>
              <a:effectLst/>
              <a:latin typeface="+mn-lt"/>
              <a:ea typeface="+mn-ea"/>
              <a:cs typeface="+mn-cs"/>
            </a:rPr>
            <a:t>。</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群馬県草津町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将来負担比率については減少傾向にある。地方債現在高がほぼ横ばいで推移している一方、財政調整基金や草津よいとこ元気基金による充当可能財源の増加により、比率の上昇を抑制することができたが、今後は人口減少による税収の落ち込みや大型</a:t>
          </a:r>
          <a:r>
            <a:rPr kumimoji="1" lang="ja-JP" altLang="ja-JP" sz="1100">
              <a:solidFill>
                <a:schemeClr val="dk1"/>
              </a:solidFill>
              <a:effectLst/>
              <a:latin typeface="+mn-lt"/>
              <a:ea typeface="+mn-ea"/>
              <a:cs typeface="+mn-cs"/>
            </a:rPr>
            <a:t>インフラ設備の更新</a:t>
          </a:r>
          <a:r>
            <a:rPr kumimoji="1" lang="ja-JP" altLang="en-US" sz="1100">
              <a:solidFill>
                <a:schemeClr val="dk1"/>
              </a:solidFill>
              <a:effectLst/>
              <a:latin typeface="+mn-lt"/>
              <a:ea typeface="+mn-ea"/>
              <a:cs typeface="+mn-cs"/>
            </a:rPr>
            <a:t>により基金の大幅な減少が懸念される。引き続き、事業の見直しによる徹底的な行政コストの削減に取り組むとともに、出来る限り基金を確保していくことで、将来負担比率の軽減を図っていく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群馬県草津町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・令和４年度末の基金残高は約５５億２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７００万円であり、前年度から約５億８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６００万円の増となった。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・主なものとしては、財政調整基金が約１億１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３００万円の増、減債基金が１億５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０００万円の増、公共施設整備基金が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約１億８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０００万円の増、草津よいとこ元気基金が約</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１億４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３００万円の増となって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草津町の主産業は観光であり、税収は景気の動向に影響を受けやすい。また、活火山である草津白根山を抱え、噴火による災害とも常に隣り合わせの状況にある。そのため、財政調整基金については、決算状況を踏まえながら可能な範囲で積立を行っている。また、今後は老朽化した公共施設の更新を控えており、財政調整基金に限らず、将来に向けて基金全体の底上げ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・草津よいとこ元気基金：温泉、観光及び産業振興に関する事業など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・公共施設整備基金：草津町の公共施設整備のため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・社会福祉基金：罹災救助等社会福祉のため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・スポーツ振興基金：スポーツ選手育成等スポーツ振興のため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・小学校施設整備基金：小学校施設整備のため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・草津よいとこ元気基金：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ふるさと納税寄附金の積立と事業取崩に</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より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約１億４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００万円の増</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老朽化する公共施設更新のため約１億８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０００万円の積立による増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・社会福祉基金：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条例及び利子により約１０万円の積立による増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・スポーツ振興基金：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条例により１０万円の積立による増</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・小学校施設整備基金：条例により１０万円の積立による増</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・草津よいとこ元気基金：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寄付目的にあった取崩を予定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社会福祉基金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スポーツ振興基金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小学校施設整備基金：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事業を実施するための必要額の積立及び取崩を予定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・令和４年度末の基金残高は約２４億６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０００万円であり、前年度から約１億１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３００万円の増となった。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・前年度剰余金の積立てを行ったため増加となっているが、緊縮予算による財政運営やふるさと納税の開始により事業財源を見込むことができるようになったため、取崩しも少ない傾向にある。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・大規模災害等への備えとして標準財政規模と同程度となるように、一定規模の残高の確保に努めていく。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・令和４年度末の基金残高は約２億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０００万円であり、前年度から１億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００万円の増となった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・大規模投資事業の償還に備えた積立をおこなったため増加となっている。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・地方債を財源とした老朽施設の更新が見込まれることから、公債費による一般財源の圧迫がないよう計画的に積立を行っていく。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234BB80C-C873-4F09-AEBA-FC54C728ABB9}"/>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108B93B0-C7BA-490B-9C9F-24456550D9FC}"/>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A944088A-8B0F-407C-8457-90ACAB655B71}"/>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CE6F92E0-158A-4EB1-A229-FFAE31DB414D}"/>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群馬県草津町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7169D291-92D9-458B-99F5-91269264D08B}"/>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CC061DEB-0298-4F06-B67D-E55B87E5F51C}"/>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980DC5D0-7711-45E8-8ABF-D5AAC18FE54D}"/>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85CDE7D-1628-434E-AF31-0D03AA0D3753}"/>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C4A18581-92A3-4272-9AF4-3A4276E108D7}"/>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43A6878-9BF0-4ED7-9251-EEB18F0A76D3}"/>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6,082
5,695
49.75
6,590,789
6,484,350
94,555
2,635,749
3,185,052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974C8650-F9CB-4A84-94BF-B66CCACCA86A}"/>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37B7E691-5F6B-48E4-ACEE-9DFEE3ABB7F6}"/>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A38030A4-10D7-4FDF-8C89-B3C99EE9CAE4}"/>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3482F58F-29BC-499E-B234-8A96A80E1D17}"/>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2DBAE43C-31BA-4283-B37A-10589F4900C7}"/>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B30CD0CC-F323-4881-9562-AA859EFFD6F8}"/>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E5C615B-0EF8-4294-B7F2-E20F2FBF6086}"/>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66BF73BF-40EB-4FC2-925E-65F75F0EB279}"/>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10F21B2-71E4-417E-88CB-C82208D72E4F}"/>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8416F4CA-6342-4FBF-9CAF-30837D14A1D1}"/>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E6DF0A84-BD1C-4D0F-BEFA-BD0D664BFFA5}"/>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A00E80E1-7163-4209-BB08-A45393BEA93B}"/>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862D57CA-AF12-43F7-8460-A371D60FCB38}"/>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8F6F6D69-91BE-4E6E-A87F-A69243AC4323}"/>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ADBDAF46-E318-42E6-BA3E-938FE50CD484}"/>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5AD981DC-63EE-435A-9F4E-42D7B94097C4}"/>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66FB085-B493-40E9-AC0F-960A6D2FBE88}"/>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4DBD598D-7732-4556-AB6A-4CE18FE6D777}"/>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1ADCCD36-BF3C-4E12-9DBD-30A686CCCD06}"/>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FA9F4615-333C-4129-AF88-7F4A9C6ADEFD}"/>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3D314A66-565C-4BD9-A6A3-FA60B8612CF5}"/>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DFE8C82D-F119-495D-8171-D12763E38A40}"/>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A9E155C7-E6BC-427A-8135-7A64F31D1584}"/>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561409AC-4512-487C-A026-375F60DDC556}"/>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26498FDA-F2A0-4C29-92E2-BA90F3B05337}"/>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1FBA3490-C3B0-4AE1-BF11-A8CF572DB45F}"/>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5D617ABD-ECC7-49E5-AE57-E5929FFA574D}"/>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5C9D5BF-2359-4248-ABBE-4E3DA1C6E260}"/>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8C03865-C6A4-4EE4-8C14-AC1E1164B82D}"/>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B7884111-A0BA-435C-9C9A-CE32B1BEC9AC}"/>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610A8E0F-8E4B-4C5A-AC28-5C1AF04C553B}"/>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9D019AE8-BE94-43E1-8BFE-4A56F81F4307}"/>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9D0A2199-DC91-4841-AF49-480841FA646C}"/>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74592E8E-A946-4753-973C-B21C581D75B6}"/>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3689E6E7-4FA8-4040-BCA5-41C1A53DB93C}"/>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DB3B783E-1640-4CED-BC1A-AF76C01FB335}"/>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C0B76AE9-A1D4-417F-9B7E-A4E1AE68E842}"/>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類似団体平均を０</a:t>
          </a:r>
          <a:r>
            <a:rPr kumimoji="1" lang="en-US" altLang="ja-JP" sz="1100">
              <a:latin typeface="+mn-ea"/>
              <a:ea typeface="+mn-ea"/>
            </a:rPr>
            <a:t>.</a:t>
          </a:r>
          <a:r>
            <a:rPr kumimoji="1" lang="ja-JP" altLang="en-US" sz="1100">
              <a:latin typeface="+mn-ea"/>
              <a:ea typeface="+mn-ea"/>
            </a:rPr>
            <a:t>２３ポイント上回る０</a:t>
          </a:r>
          <a:r>
            <a:rPr kumimoji="1" lang="en-US" altLang="ja-JP" sz="1100">
              <a:latin typeface="+mn-ea"/>
              <a:ea typeface="+mn-ea"/>
            </a:rPr>
            <a:t>.</a:t>
          </a:r>
          <a:r>
            <a:rPr kumimoji="1" lang="ja-JP" altLang="en-US" sz="1100">
              <a:latin typeface="+mn-ea"/>
              <a:ea typeface="+mn-ea"/>
            </a:rPr>
            <a:t>６１であり、前年度と比較すると０</a:t>
          </a:r>
          <a:r>
            <a:rPr kumimoji="1" lang="en-US" altLang="ja-JP" sz="1100">
              <a:latin typeface="+mn-ea"/>
              <a:ea typeface="+mn-ea"/>
            </a:rPr>
            <a:t>.</a:t>
          </a:r>
          <a:r>
            <a:rPr kumimoji="1" lang="ja-JP" altLang="en-US" sz="1100">
              <a:latin typeface="+mn-ea"/>
              <a:ea typeface="+mn-ea"/>
            </a:rPr>
            <a:t>０４ポイントの減少となった。令和４年度の単年度指数が１９０６１９０６令和元年度よりも減少したことが主な要因であり、単年度でみると、税収の伸びにより基準財政収入額が増加となっているが、臨時財政対策債発行可能額の大幅な減により前年度からは横ばいとなっている。類似団体と比較すると良好な数値ではあるもののここ数年で低下傾向にあり、引き続き収納対策の強化等による自主財源の確保と、事業の徹底した見直しによる歳出削減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1E1BB17-2B98-4CC6-96CD-8AA7543B5E35}"/>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136ABD8E-07FE-4CC5-A3FC-51B28039F8F2}"/>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2055CA42-85B9-419A-9D12-4AB44EC692EE}"/>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AA7A52E3-5778-4805-B42C-FD2A233824D2}"/>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C8B58EF8-CE97-4928-93BE-DF68B2ADD5B0}"/>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D5128CA4-AE21-4382-B19D-24685308CE6D}"/>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C57B5695-755B-4EC3-9EBB-7F5A9CDA06AB}"/>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E8DA8A51-AA90-4953-ACC5-F33ADE99F349}"/>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F17B4DE1-D0B4-41A2-8088-039AE5FC2173}"/>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16E917BB-FED0-4738-91D6-62FBE1023C45}"/>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E5A74D37-1919-4806-9BC8-8826C55796A5}"/>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996F841E-28C9-4403-A6AE-C0A0E6DEBEB7}"/>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26B1F5F0-EAAF-4731-B3F7-CC46B9E09BBD}"/>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151A6812-A997-4152-8613-87A703F3E6B8}"/>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350FFB20-CB1A-42DB-8E1B-6244387E0147}"/>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460BA311-E31A-4D38-A8E0-B70D566237D7}"/>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3A9DA3B3-9141-4ECB-9EBD-A2A48A78EAB8}"/>
            </a:ext>
          </a:extLst>
        </xdr:cNvPr>
        <xdr:cNvCxnSpPr/>
      </xdr:nvCxnSpPr>
      <xdr:spPr>
        <a:xfrm flipV="1">
          <a:off x="4514850" y="6212054"/>
          <a:ext cx="0" cy="12832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18C1469F-9B42-484B-BEFA-A9F6F67AB938}"/>
            </a:ext>
          </a:extLst>
        </xdr:cNvPr>
        <xdr:cNvSpPr txBox="1"/>
      </xdr:nvSpPr>
      <xdr:spPr>
        <a:xfrm>
          <a:off x="4584700" y="746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8559D103-0340-4B13-AD99-7A36682BE6A9}"/>
            </a:ext>
          </a:extLst>
        </xdr:cNvPr>
        <xdr:cNvCxnSpPr/>
      </xdr:nvCxnSpPr>
      <xdr:spPr>
        <a:xfrm>
          <a:off x="4425950" y="74952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D2C0A5BF-9330-474A-8B38-ED8239A6BEEE}"/>
            </a:ext>
          </a:extLst>
        </xdr:cNvPr>
        <xdr:cNvSpPr txBox="1"/>
      </xdr:nvSpPr>
      <xdr:spPr>
        <a:xfrm>
          <a:off x="4584700" y="596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7564AAEE-3E5F-471E-8784-14F4112CC6A4}"/>
            </a:ext>
          </a:extLst>
        </xdr:cNvPr>
        <xdr:cNvCxnSpPr/>
      </xdr:nvCxnSpPr>
      <xdr:spPr>
        <a:xfrm>
          <a:off x="4425950" y="62120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70455</xdr:rowOff>
    </xdr:from>
    <xdr:to>
      <xdr:col>23</xdr:col>
      <xdr:colOff>133350</xdr:colOff>
      <xdr:row>41</xdr:row>
      <xdr:rowOff>116417</xdr:rowOff>
    </xdr:to>
    <xdr:cxnSp macro="">
      <xdr:nvCxnSpPr>
        <xdr:cNvPr id="70" name="直線コネクタ 69">
          <a:extLst>
            <a:ext uri="{FF2B5EF4-FFF2-40B4-BE49-F238E27FC236}">
              <a16:creationId xmlns:a16="http://schemas.microsoft.com/office/drawing/2014/main" id="{16B8914B-DAEF-4A07-BE1C-76543F745679}"/>
            </a:ext>
          </a:extLst>
        </xdr:cNvPr>
        <xdr:cNvCxnSpPr/>
      </xdr:nvCxnSpPr>
      <xdr:spPr>
        <a:xfrm>
          <a:off x="3752850" y="6943695"/>
          <a:ext cx="762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307C237D-D656-40C7-8C73-5F1F314245FD}"/>
            </a:ext>
          </a:extLst>
        </xdr:cNvPr>
        <xdr:cNvSpPr txBox="1"/>
      </xdr:nvSpPr>
      <xdr:spPr>
        <a:xfrm>
          <a:off x="4584700" y="717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8DBD02A3-3EDE-425A-87D4-022560C29CFD}"/>
            </a:ext>
          </a:extLst>
        </xdr:cNvPr>
        <xdr:cNvSpPr/>
      </xdr:nvSpPr>
      <xdr:spPr>
        <a:xfrm>
          <a:off x="4464050" y="71993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24493</xdr:rowOff>
    </xdr:from>
    <xdr:to>
      <xdr:col>19</xdr:col>
      <xdr:colOff>133350</xdr:colOff>
      <xdr:row>41</xdr:row>
      <xdr:rowOff>70455</xdr:rowOff>
    </xdr:to>
    <xdr:cxnSp macro="">
      <xdr:nvCxnSpPr>
        <xdr:cNvPr id="73" name="直線コネクタ 72">
          <a:extLst>
            <a:ext uri="{FF2B5EF4-FFF2-40B4-BE49-F238E27FC236}">
              <a16:creationId xmlns:a16="http://schemas.microsoft.com/office/drawing/2014/main" id="{26EE4950-64FA-468B-9487-4CB83206107A}"/>
            </a:ext>
          </a:extLst>
        </xdr:cNvPr>
        <xdr:cNvCxnSpPr/>
      </xdr:nvCxnSpPr>
      <xdr:spPr>
        <a:xfrm>
          <a:off x="2940050" y="6897733"/>
          <a:ext cx="8128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1CA98CF7-08F8-420F-AE9D-B48D9CFE6404}"/>
            </a:ext>
          </a:extLst>
        </xdr:cNvPr>
        <xdr:cNvSpPr/>
      </xdr:nvSpPr>
      <xdr:spPr>
        <a:xfrm>
          <a:off x="3702050" y="71993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a:extLst>
            <a:ext uri="{FF2B5EF4-FFF2-40B4-BE49-F238E27FC236}">
              <a16:creationId xmlns:a16="http://schemas.microsoft.com/office/drawing/2014/main" id="{A8F50974-2F6E-45FB-AD37-F7F277D16903}"/>
            </a:ext>
          </a:extLst>
        </xdr:cNvPr>
        <xdr:cNvSpPr txBox="1"/>
      </xdr:nvSpPr>
      <xdr:spPr>
        <a:xfrm>
          <a:off x="3409950" y="7281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161472</xdr:rowOff>
    </xdr:from>
    <xdr:to>
      <xdr:col>15</xdr:col>
      <xdr:colOff>82550</xdr:colOff>
      <xdr:row>41</xdr:row>
      <xdr:rowOff>24493</xdr:rowOff>
    </xdr:to>
    <xdr:cxnSp macro="">
      <xdr:nvCxnSpPr>
        <xdr:cNvPr id="76" name="直線コネクタ 75">
          <a:extLst>
            <a:ext uri="{FF2B5EF4-FFF2-40B4-BE49-F238E27FC236}">
              <a16:creationId xmlns:a16="http://schemas.microsoft.com/office/drawing/2014/main" id="{704E7BC6-571C-4DBA-AC85-ECD526EBC356}"/>
            </a:ext>
          </a:extLst>
        </xdr:cNvPr>
        <xdr:cNvCxnSpPr/>
      </xdr:nvCxnSpPr>
      <xdr:spPr>
        <a:xfrm>
          <a:off x="2127250" y="6867072"/>
          <a:ext cx="812800" cy="3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5426E55B-F6B2-4F70-BEDC-9CCD82DD726E}"/>
            </a:ext>
          </a:extLst>
        </xdr:cNvPr>
        <xdr:cNvSpPr/>
      </xdr:nvSpPr>
      <xdr:spPr>
        <a:xfrm>
          <a:off x="2889250" y="71648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a:extLst>
            <a:ext uri="{FF2B5EF4-FFF2-40B4-BE49-F238E27FC236}">
              <a16:creationId xmlns:a16="http://schemas.microsoft.com/office/drawing/2014/main" id="{57B02808-B914-4652-89C0-9A54B1DB2DDF}"/>
            </a:ext>
          </a:extLst>
        </xdr:cNvPr>
        <xdr:cNvSpPr txBox="1"/>
      </xdr:nvSpPr>
      <xdr:spPr>
        <a:xfrm>
          <a:off x="2597150" y="724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149981</xdr:rowOff>
    </xdr:from>
    <xdr:to>
      <xdr:col>11</xdr:col>
      <xdr:colOff>31750</xdr:colOff>
      <xdr:row>40</xdr:row>
      <xdr:rowOff>161472</xdr:rowOff>
    </xdr:to>
    <xdr:cxnSp macro="">
      <xdr:nvCxnSpPr>
        <xdr:cNvPr id="79" name="直線コネクタ 78">
          <a:extLst>
            <a:ext uri="{FF2B5EF4-FFF2-40B4-BE49-F238E27FC236}">
              <a16:creationId xmlns:a16="http://schemas.microsoft.com/office/drawing/2014/main" id="{8192C644-B8C1-4B94-BB48-69209C21FFF0}"/>
            </a:ext>
          </a:extLst>
        </xdr:cNvPr>
        <xdr:cNvCxnSpPr/>
      </xdr:nvCxnSpPr>
      <xdr:spPr>
        <a:xfrm>
          <a:off x="1333500" y="6855581"/>
          <a:ext cx="79375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9519B335-F885-44A0-8F72-3BCC2C5570E3}"/>
            </a:ext>
          </a:extLst>
        </xdr:cNvPr>
        <xdr:cNvSpPr/>
      </xdr:nvSpPr>
      <xdr:spPr>
        <a:xfrm>
          <a:off x="2095500" y="716485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38903</xdr:rowOff>
    </xdr:from>
    <xdr:ext cx="762000" cy="259045"/>
    <xdr:sp macro="" textlink="">
      <xdr:nvSpPr>
        <xdr:cNvPr id="81" name="テキスト ボックス 80">
          <a:extLst>
            <a:ext uri="{FF2B5EF4-FFF2-40B4-BE49-F238E27FC236}">
              <a16:creationId xmlns:a16="http://schemas.microsoft.com/office/drawing/2014/main" id="{99A590C9-7270-44C9-B48E-E700A9E5D1B6}"/>
            </a:ext>
          </a:extLst>
        </xdr:cNvPr>
        <xdr:cNvSpPr txBox="1"/>
      </xdr:nvSpPr>
      <xdr:spPr>
        <a:xfrm>
          <a:off x="1784350" y="724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84FFC8E7-EB70-4324-ABA1-10AC929C8857}"/>
            </a:ext>
          </a:extLst>
        </xdr:cNvPr>
        <xdr:cNvSpPr/>
      </xdr:nvSpPr>
      <xdr:spPr>
        <a:xfrm>
          <a:off x="1282700" y="71878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129782BB-D556-4077-994A-932959AB9D30}"/>
            </a:ext>
          </a:extLst>
        </xdr:cNvPr>
        <xdr:cNvSpPr txBox="1"/>
      </xdr:nvSpPr>
      <xdr:spPr>
        <a:xfrm>
          <a:off x="971550" y="727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8CC1B1A1-2274-45DC-A466-05E7B27EC3EE}"/>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FF064644-F62E-41F9-BC17-EA7761BE3181}"/>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1092CC6C-4E8E-48EC-B2E8-0A2440E4E97F}"/>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AEFFA420-6BFA-44AD-AD32-378FBBC6BDAF}"/>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1DD2C956-6260-4444-9119-A47C42756AC5}"/>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9" name="楕円 88">
          <a:extLst>
            <a:ext uri="{FF2B5EF4-FFF2-40B4-BE49-F238E27FC236}">
              <a16:creationId xmlns:a16="http://schemas.microsoft.com/office/drawing/2014/main" id="{8594B0A2-1D3E-45F8-B71F-154E4017DF6C}"/>
            </a:ext>
          </a:extLst>
        </xdr:cNvPr>
        <xdr:cNvSpPr/>
      </xdr:nvSpPr>
      <xdr:spPr>
        <a:xfrm>
          <a:off x="4464050" y="693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90" name="財政力該当値テキスト">
          <a:extLst>
            <a:ext uri="{FF2B5EF4-FFF2-40B4-BE49-F238E27FC236}">
              <a16:creationId xmlns:a16="http://schemas.microsoft.com/office/drawing/2014/main" id="{9CAF7F6C-C0E1-4403-9652-C45CFBE4EA13}"/>
            </a:ext>
          </a:extLst>
        </xdr:cNvPr>
        <xdr:cNvSpPr txBox="1"/>
      </xdr:nvSpPr>
      <xdr:spPr>
        <a:xfrm>
          <a:off x="4584700" y="678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19655</xdr:rowOff>
    </xdr:from>
    <xdr:to>
      <xdr:col>19</xdr:col>
      <xdr:colOff>184150</xdr:colOff>
      <xdr:row>41</xdr:row>
      <xdr:rowOff>121255</xdr:rowOff>
    </xdr:to>
    <xdr:sp macro="" textlink="">
      <xdr:nvSpPr>
        <xdr:cNvPr id="91" name="楕円 90">
          <a:extLst>
            <a:ext uri="{FF2B5EF4-FFF2-40B4-BE49-F238E27FC236}">
              <a16:creationId xmlns:a16="http://schemas.microsoft.com/office/drawing/2014/main" id="{DBB1AD54-8413-41A2-8FF9-5DD3FF0CC917}"/>
            </a:ext>
          </a:extLst>
        </xdr:cNvPr>
        <xdr:cNvSpPr/>
      </xdr:nvSpPr>
      <xdr:spPr>
        <a:xfrm>
          <a:off x="3702050" y="689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131432</xdr:rowOff>
    </xdr:from>
    <xdr:ext cx="736600" cy="259045"/>
    <xdr:sp macro="" textlink="">
      <xdr:nvSpPr>
        <xdr:cNvPr id="92" name="テキスト ボックス 91">
          <a:extLst>
            <a:ext uri="{FF2B5EF4-FFF2-40B4-BE49-F238E27FC236}">
              <a16:creationId xmlns:a16="http://schemas.microsoft.com/office/drawing/2014/main" id="{A5A643A4-0B84-4801-B441-B037DF981991}"/>
            </a:ext>
          </a:extLst>
        </xdr:cNvPr>
        <xdr:cNvSpPr txBox="1"/>
      </xdr:nvSpPr>
      <xdr:spPr>
        <a:xfrm>
          <a:off x="3409950" y="666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145143</xdr:rowOff>
    </xdr:from>
    <xdr:to>
      <xdr:col>15</xdr:col>
      <xdr:colOff>133350</xdr:colOff>
      <xdr:row>41</xdr:row>
      <xdr:rowOff>75293</xdr:rowOff>
    </xdr:to>
    <xdr:sp macro="" textlink="">
      <xdr:nvSpPr>
        <xdr:cNvPr id="93" name="楕円 92">
          <a:extLst>
            <a:ext uri="{FF2B5EF4-FFF2-40B4-BE49-F238E27FC236}">
              <a16:creationId xmlns:a16="http://schemas.microsoft.com/office/drawing/2014/main" id="{D576802D-52D9-4D6B-8C89-0BC7B9689C24}"/>
            </a:ext>
          </a:extLst>
        </xdr:cNvPr>
        <xdr:cNvSpPr/>
      </xdr:nvSpPr>
      <xdr:spPr>
        <a:xfrm>
          <a:off x="2889250" y="68507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85470</xdr:rowOff>
    </xdr:from>
    <xdr:ext cx="762000" cy="259045"/>
    <xdr:sp macro="" textlink="">
      <xdr:nvSpPr>
        <xdr:cNvPr id="94" name="テキスト ボックス 93">
          <a:extLst>
            <a:ext uri="{FF2B5EF4-FFF2-40B4-BE49-F238E27FC236}">
              <a16:creationId xmlns:a16="http://schemas.microsoft.com/office/drawing/2014/main" id="{65C3AE56-0167-43AC-9166-2CCB8A4E3040}"/>
            </a:ext>
          </a:extLst>
        </xdr:cNvPr>
        <xdr:cNvSpPr txBox="1"/>
      </xdr:nvSpPr>
      <xdr:spPr>
        <a:xfrm>
          <a:off x="2597150" y="662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110672</xdr:rowOff>
    </xdr:from>
    <xdr:to>
      <xdr:col>11</xdr:col>
      <xdr:colOff>82550</xdr:colOff>
      <xdr:row>41</xdr:row>
      <xdr:rowOff>40822</xdr:rowOff>
    </xdr:to>
    <xdr:sp macro="" textlink="">
      <xdr:nvSpPr>
        <xdr:cNvPr id="95" name="楕円 94">
          <a:extLst>
            <a:ext uri="{FF2B5EF4-FFF2-40B4-BE49-F238E27FC236}">
              <a16:creationId xmlns:a16="http://schemas.microsoft.com/office/drawing/2014/main" id="{3EE2BC63-B5B0-4E7F-9A50-2DCA36F6C054}"/>
            </a:ext>
          </a:extLst>
        </xdr:cNvPr>
        <xdr:cNvSpPr/>
      </xdr:nvSpPr>
      <xdr:spPr>
        <a:xfrm>
          <a:off x="2095500" y="681627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50999</xdr:rowOff>
    </xdr:from>
    <xdr:ext cx="762000" cy="259045"/>
    <xdr:sp macro="" textlink="">
      <xdr:nvSpPr>
        <xdr:cNvPr id="96" name="テキスト ボックス 95">
          <a:extLst>
            <a:ext uri="{FF2B5EF4-FFF2-40B4-BE49-F238E27FC236}">
              <a16:creationId xmlns:a16="http://schemas.microsoft.com/office/drawing/2014/main" id="{7723C7E9-3FEF-4278-AC73-A774DBB0F4D5}"/>
            </a:ext>
          </a:extLst>
        </xdr:cNvPr>
        <xdr:cNvSpPr txBox="1"/>
      </xdr:nvSpPr>
      <xdr:spPr>
        <a:xfrm>
          <a:off x="1784350" y="6588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99181</xdr:rowOff>
    </xdr:from>
    <xdr:to>
      <xdr:col>7</xdr:col>
      <xdr:colOff>31750</xdr:colOff>
      <xdr:row>41</xdr:row>
      <xdr:rowOff>29331</xdr:rowOff>
    </xdr:to>
    <xdr:sp macro="" textlink="">
      <xdr:nvSpPr>
        <xdr:cNvPr id="97" name="楕円 96">
          <a:extLst>
            <a:ext uri="{FF2B5EF4-FFF2-40B4-BE49-F238E27FC236}">
              <a16:creationId xmlns:a16="http://schemas.microsoft.com/office/drawing/2014/main" id="{085A9784-5C12-4C1E-A2F0-4C9CECD91A44}"/>
            </a:ext>
          </a:extLst>
        </xdr:cNvPr>
        <xdr:cNvSpPr/>
      </xdr:nvSpPr>
      <xdr:spPr>
        <a:xfrm>
          <a:off x="1282700" y="680478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39508</xdr:rowOff>
    </xdr:from>
    <xdr:ext cx="762000" cy="259045"/>
    <xdr:sp macro="" textlink="">
      <xdr:nvSpPr>
        <xdr:cNvPr id="98" name="テキスト ボックス 97">
          <a:extLst>
            <a:ext uri="{FF2B5EF4-FFF2-40B4-BE49-F238E27FC236}">
              <a16:creationId xmlns:a16="http://schemas.microsoft.com/office/drawing/2014/main" id="{6529C23E-2283-4EE7-B76A-4B35C7DA0612}"/>
            </a:ext>
          </a:extLst>
        </xdr:cNvPr>
        <xdr:cNvSpPr txBox="1"/>
      </xdr:nvSpPr>
      <xdr:spPr>
        <a:xfrm>
          <a:off x="971550" y="657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17AD72A4-4A72-4D1A-9765-9E2B3F0087B6}"/>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868EA31C-DE80-4174-8E5F-E2CDB839DA07}"/>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CE03F3E3-A1AE-42E2-9D40-4C398D8DB71D}"/>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AA2ECA18-E67F-415F-977E-095E90629DEA}"/>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D779CFC2-F979-4B62-8FFE-B8BC45E3C043}"/>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A7B779D2-ED33-40C4-B803-D9C62B405B5D}"/>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133E1B1F-BE4D-4968-AFDA-84A76ACA12CE}"/>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9B5B7D8A-9DF3-45C1-AC33-74A011A3CA3F}"/>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FA18C6FA-93F7-4997-9D33-113E70110121}"/>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C1765D9D-2349-481C-B470-2A6C2F816A14}"/>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6B4A9FDD-63CF-4E01-A984-816B31F83227}"/>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5BA2C636-DFCC-4813-A1E3-9EF708ADDBC6}"/>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5DBD11E1-113F-48FF-BD10-D3EF44A4FFB4}"/>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類似団体平均を０</a:t>
          </a:r>
          <a:r>
            <a:rPr kumimoji="1" lang="en-US" altLang="ja-JP" sz="1200">
              <a:latin typeface="+mn-ea"/>
              <a:ea typeface="+mn-ea"/>
            </a:rPr>
            <a:t>.</a:t>
          </a:r>
          <a:r>
            <a:rPr kumimoji="1" lang="ja-JP" altLang="en-US" sz="1200">
              <a:latin typeface="+mn-ea"/>
              <a:ea typeface="+mn-ea"/>
            </a:rPr>
            <a:t>４ポイント上回る８７</a:t>
          </a:r>
          <a:r>
            <a:rPr kumimoji="1" lang="en-US" altLang="ja-JP" sz="1200">
              <a:latin typeface="+mn-ea"/>
              <a:ea typeface="+mn-ea"/>
            </a:rPr>
            <a:t>.</a:t>
          </a:r>
          <a:r>
            <a:rPr kumimoji="1" lang="ja-JP" altLang="en-US" sz="1200">
              <a:latin typeface="+mn-ea"/>
              <a:ea typeface="+mn-ea"/>
            </a:rPr>
            <a:t>３</a:t>
          </a:r>
          <a:r>
            <a:rPr kumimoji="1" lang="en-US" altLang="ja-JP" sz="1200">
              <a:latin typeface="+mn-ea"/>
              <a:ea typeface="+mn-ea"/>
            </a:rPr>
            <a:t>%</a:t>
          </a:r>
          <a:r>
            <a:rPr kumimoji="1" lang="ja-JP" altLang="en-US" sz="1200">
              <a:latin typeface="+mn-ea"/>
              <a:ea typeface="+mn-ea"/>
            </a:rPr>
            <a:t>であり、前年度と比較すると０</a:t>
          </a:r>
          <a:r>
            <a:rPr kumimoji="1" lang="en-US" altLang="ja-JP" sz="1200">
              <a:latin typeface="+mn-ea"/>
              <a:ea typeface="+mn-ea"/>
            </a:rPr>
            <a:t>.</a:t>
          </a:r>
          <a:r>
            <a:rPr kumimoji="1" lang="ja-JP" altLang="en-US" sz="1200">
              <a:latin typeface="+mn-ea"/>
              <a:ea typeface="+mn-ea"/>
            </a:rPr>
            <a:t>７ポイントの増加となった。維持補修費や公債費の圧縮による経常経費充当一般財源の減少額を、臨時財政対策債発行可能額の減による経常一般財源の減少額が上回ったことが主な要因と考えられる。依然として高水準で推移しており、増嵩傾向にある経常経費の削減を進めるとともに、徴税対策や施設使用料の見直しなど自主財源の確保に注力し、改善を図りたい。</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1D46F603-7904-4BF3-BD89-AE55318E9267}"/>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5D1FD23B-E9DA-49C3-AA64-47916C5B9CAC}"/>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A3864D1F-405D-44B6-8B70-BC3D2FE7F813}"/>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5CCE8D58-38DA-4785-B135-4BD0611F56D9}"/>
            </a:ext>
          </a:extLst>
        </xdr:cNvPr>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93612144-2296-4993-8C6D-DC478F51B475}"/>
            </a:ext>
          </a:extLst>
        </xdr:cNvPr>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2F8EDAD3-728D-4D90-9592-491F58C38426}"/>
            </a:ext>
          </a:extLst>
        </xdr:cNvPr>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DF8B0962-FE84-4DBC-B7AE-05959C516BAA}"/>
            </a:ext>
          </a:extLst>
        </xdr:cNvPr>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ECE047C-43AD-4C5D-AAE1-991558AF90D1}"/>
            </a:ext>
          </a:extLst>
        </xdr:cNvPr>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B5A75D38-0DFB-4831-9B60-B78616C5B2F6}"/>
            </a:ext>
          </a:extLst>
        </xdr:cNvPr>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F539C34E-3465-461C-A1E3-A3ADCFB8A1D6}"/>
            </a:ext>
          </a:extLst>
        </xdr:cNvPr>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91B9FC6-C176-43DB-A14A-41D4B289AAC5}"/>
            </a:ext>
          </a:extLst>
        </xdr:cNvPr>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B11590C5-CE06-463F-8A02-9C22A14278D3}"/>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310EF0A9-8C91-4C89-9805-E9817E8D82E7}"/>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4B023C4E-2CC0-40E0-A9CB-44C5D10E66F3}"/>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442C05D1-8068-42CB-98D5-135A588D7900}"/>
            </a:ext>
          </a:extLst>
        </xdr:cNvPr>
        <xdr:cNvCxnSpPr/>
      </xdr:nvCxnSpPr>
      <xdr:spPr>
        <a:xfrm flipV="1">
          <a:off x="4514850" y="9933178"/>
          <a:ext cx="0" cy="1228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B01E8E2B-CB48-42A4-B226-D9E3B722947C}"/>
            </a:ext>
          </a:extLst>
        </xdr:cNvPr>
        <xdr:cNvSpPr txBox="1"/>
      </xdr:nvSpPr>
      <xdr:spPr>
        <a:xfrm>
          <a:off x="4584700" y="111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A206A22E-BBB7-472C-9125-1E38C95F21B9}"/>
            </a:ext>
          </a:extLst>
        </xdr:cNvPr>
        <xdr:cNvCxnSpPr/>
      </xdr:nvCxnSpPr>
      <xdr:spPr>
        <a:xfrm>
          <a:off x="4425950" y="111612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BB64C582-B409-41D3-8426-69B6CB16C73A}"/>
            </a:ext>
          </a:extLst>
        </xdr:cNvPr>
        <xdr:cNvSpPr txBox="1"/>
      </xdr:nvSpPr>
      <xdr:spPr>
        <a:xfrm>
          <a:off x="4584700" y="968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5007B0BF-D07F-4480-A6C8-9925CA6B502F}"/>
            </a:ext>
          </a:extLst>
        </xdr:cNvPr>
        <xdr:cNvCxnSpPr/>
      </xdr:nvCxnSpPr>
      <xdr:spPr>
        <a:xfrm>
          <a:off x="4425950" y="99331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70866</xdr:rowOff>
    </xdr:from>
    <xdr:to>
      <xdr:col>23</xdr:col>
      <xdr:colOff>133350</xdr:colOff>
      <xdr:row>63</xdr:row>
      <xdr:rowOff>104648</xdr:rowOff>
    </xdr:to>
    <xdr:cxnSp macro="">
      <xdr:nvCxnSpPr>
        <xdr:cNvPr id="131" name="直線コネクタ 130">
          <a:extLst>
            <a:ext uri="{FF2B5EF4-FFF2-40B4-BE49-F238E27FC236}">
              <a16:creationId xmlns:a16="http://schemas.microsoft.com/office/drawing/2014/main" id="{A6641A6E-3D4E-455F-A196-F924466EE2AE}"/>
            </a:ext>
          </a:extLst>
        </xdr:cNvPr>
        <xdr:cNvCxnSpPr/>
      </xdr:nvCxnSpPr>
      <xdr:spPr>
        <a:xfrm>
          <a:off x="3752850" y="10632186"/>
          <a:ext cx="762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51071</xdr:rowOff>
    </xdr:from>
    <xdr:ext cx="762000" cy="259045"/>
    <xdr:sp macro="" textlink="">
      <xdr:nvSpPr>
        <xdr:cNvPr id="132" name="財政構造の弾力性平均値テキスト">
          <a:extLst>
            <a:ext uri="{FF2B5EF4-FFF2-40B4-BE49-F238E27FC236}">
              <a16:creationId xmlns:a16="http://schemas.microsoft.com/office/drawing/2014/main" id="{0116FBC6-3113-409B-BBD2-0E24C04E2C6F}"/>
            </a:ext>
          </a:extLst>
        </xdr:cNvPr>
        <xdr:cNvSpPr txBox="1"/>
      </xdr:nvSpPr>
      <xdr:spPr>
        <a:xfrm>
          <a:off x="4584700" y="104447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94A376AF-7570-4026-8815-5C47048E9A1B}"/>
            </a:ext>
          </a:extLst>
        </xdr:cNvPr>
        <xdr:cNvSpPr/>
      </xdr:nvSpPr>
      <xdr:spPr>
        <a:xfrm>
          <a:off x="4464050" y="10595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70866</xdr:rowOff>
    </xdr:from>
    <xdr:to>
      <xdr:col>19</xdr:col>
      <xdr:colOff>133350</xdr:colOff>
      <xdr:row>65</xdr:row>
      <xdr:rowOff>65786</xdr:rowOff>
    </xdr:to>
    <xdr:cxnSp macro="">
      <xdr:nvCxnSpPr>
        <xdr:cNvPr id="134" name="直線コネクタ 133">
          <a:extLst>
            <a:ext uri="{FF2B5EF4-FFF2-40B4-BE49-F238E27FC236}">
              <a16:creationId xmlns:a16="http://schemas.microsoft.com/office/drawing/2014/main" id="{D89490F3-03AE-4BE9-BD50-93141A534467}"/>
            </a:ext>
          </a:extLst>
        </xdr:cNvPr>
        <xdr:cNvCxnSpPr/>
      </xdr:nvCxnSpPr>
      <xdr:spPr>
        <a:xfrm flipV="1">
          <a:off x="2940050" y="10632186"/>
          <a:ext cx="8128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9FF04CF4-E34C-4D1F-9CE7-3AC1332989E5}"/>
            </a:ext>
          </a:extLst>
        </xdr:cNvPr>
        <xdr:cNvSpPr/>
      </xdr:nvSpPr>
      <xdr:spPr>
        <a:xfrm>
          <a:off x="3702050" y="1044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6" name="テキスト ボックス 135">
          <a:extLst>
            <a:ext uri="{FF2B5EF4-FFF2-40B4-BE49-F238E27FC236}">
              <a16:creationId xmlns:a16="http://schemas.microsoft.com/office/drawing/2014/main" id="{1F3C08A9-D1C4-48B0-854D-F737C1AEB138}"/>
            </a:ext>
          </a:extLst>
        </xdr:cNvPr>
        <xdr:cNvSpPr txBox="1"/>
      </xdr:nvSpPr>
      <xdr:spPr>
        <a:xfrm>
          <a:off x="3409950" y="10216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65786</xdr:rowOff>
    </xdr:from>
    <xdr:to>
      <xdr:col>15</xdr:col>
      <xdr:colOff>82550</xdr:colOff>
      <xdr:row>65</xdr:row>
      <xdr:rowOff>104394</xdr:rowOff>
    </xdr:to>
    <xdr:cxnSp macro="">
      <xdr:nvCxnSpPr>
        <xdr:cNvPr id="137" name="直線コネクタ 136">
          <a:extLst>
            <a:ext uri="{FF2B5EF4-FFF2-40B4-BE49-F238E27FC236}">
              <a16:creationId xmlns:a16="http://schemas.microsoft.com/office/drawing/2014/main" id="{95C62D32-9BA7-46B6-953D-B03B18542A5A}"/>
            </a:ext>
          </a:extLst>
        </xdr:cNvPr>
        <xdr:cNvCxnSpPr/>
      </xdr:nvCxnSpPr>
      <xdr:spPr>
        <a:xfrm flipV="1">
          <a:off x="2127250" y="10962386"/>
          <a:ext cx="8128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a16="http://schemas.microsoft.com/office/drawing/2014/main" id="{CF7FC119-DEAB-4ACB-8045-DD4A3CB9EC42}"/>
            </a:ext>
          </a:extLst>
        </xdr:cNvPr>
        <xdr:cNvSpPr/>
      </xdr:nvSpPr>
      <xdr:spPr>
        <a:xfrm>
          <a:off x="2889250" y="1075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134129</xdr:rowOff>
    </xdr:from>
    <xdr:ext cx="762000" cy="259045"/>
    <xdr:sp macro="" textlink="">
      <xdr:nvSpPr>
        <xdr:cNvPr id="139" name="テキスト ボックス 138">
          <a:extLst>
            <a:ext uri="{FF2B5EF4-FFF2-40B4-BE49-F238E27FC236}">
              <a16:creationId xmlns:a16="http://schemas.microsoft.com/office/drawing/2014/main" id="{78EF702F-2029-448A-916E-A96BAB9EE6F7}"/>
            </a:ext>
          </a:extLst>
        </xdr:cNvPr>
        <xdr:cNvSpPr txBox="1"/>
      </xdr:nvSpPr>
      <xdr:spPr>
        <a:xfrm>
          <a:off x="2597150" y="1052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104394</xdr:rowOff>
    </xdr:from>
    <xdr:to>
      <xdr:col>11</xdr:col>
      <xdr:colOff>31750</xdr:colOff>
      <xdr:row>66</xdr:row>
      <xdr:rowOff>130810</xdr:rowOff>
    </xdr:to>
    <xdr:cxnSp macro="">
      <xdr:nvCxnSpPr>
        <xdr:cNvPr id="140" name="直線コネクタ 139">
          <a:extLst>
            <a:ext uri="{FF2B5EF4-FFF2-40B4-BE49-F238E27FC236}">
              <a16:creationId xmlns:a16="http://schemas.microsoft.com/office/drawing/2014/main" id="{2E62E4B6-CEE4-4BF4-99C1-E22B792095B3}"/>
            </a:ext>
          </a:extLst>
        </xdr:cNvPr>
        <xdr:cNvCxnSpPr/>
      </xdr:nvCxnSpPr>
      <xdr:spPr>
        <a:xfrm flipV="1">
          <a:off x="1333500" y="11000994"/>
          <a:ext cx="793750" cy="19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a:extLst>
            <a:ext uri="{FF2B5EF4-FFF2-40B4-BE49-F238E27FC236}">
              <a16:creationId xmlns:a16="http://schemas.microsoft.com/office/drawing/2014/main" id="{F0B5A16E-30E4-4F1E-87CE-D06003BCFF7E}"/>
            </a:ext>
          </a:extLst>
        </xdr:cNvPr>
        <xdr:cNvSpPr/>
      </xdr:nvSpPr>
      <xdr:spPr>
        <a:xfrm>
          <a:off x="2095500" y="1079957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10939</xdr:rowOff>
    </xdr:from>
    <xdr:ext cx="762000" cy="259045"/>
    <xdr:sp macro="" textlink="">
      <xdr:nvSpPr>
        <xdr:cNvPr id="142" name="テキスト ボックス 141">
          <a:extLst>
            <a:ext uri="{FF2B5EF4-FFF2-40B4-BE49-F238E27FC236}">
              <a16:creationId xmlns:a16="http://schemas.microsoft.com/office/drawing/2014/main" id="{F880E785-9BE7-4B40-99F6-303D8F4857FD}"/>
            </a:ext>
          </a:extLst>
        </xdr:cNvPr>
        <xdr:cNvSpPr txBox="1"/>
      </xdr:nvSpPr>
      <xdr:spPr>
        <a:xfrm>
          <a:off x="1784350" y="1057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a:extLst>
            <a:ext uri="{FF2B5EF4-FFF2-40B4-BE49-F238E27FC236}">
              <a16:creationId xmlns:a16="http://schemas.microsoft.com/office/drawing/2014/main" id="{2CFCA456-00A1-4FF5-BE03-F64311FE5E53}"/>
            </a:ext>
          </a:extLst>
        </xdr:cNvPr>
        <xdr:cNvSpPr/>
      </xdr:nvSpPr>
      <xdr:spPr>
        <a:xfrm>
          <a:off x="1282700" y="107802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4" name="テキスト ボックス 143">
          <a:extLst>
            <a:ext uri="{FF2B5EF4-FFF2-40B4-BE49-F238E27FC236}">
              <a16:creationId xmlns:a16="http://schemas.microsoft.com/office/drawing/2014/main" id="{A7DED67F-D2EE-43A0-A5B9-CD066FB7C822}"/>
            </a:ext>
          </a:extLst>
        </xdr:cNvPr>
        <xdr:cNvSpPr txBox="1"/>
      </xdr:nvSpPr>
      <xdr:spPr>
        <a:xfrm>
          <a:off x="971550" y="1055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4FACB554-FCAA-4AA7-B838-2BBC121C97C8}"/>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D8A1E6F5-8ED1-42FF-A2AD-3748ABFF3E2A}"/>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BC72DB92-F973-4FA0-9258-39D49E15BBA1}"/>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4FFA6916-8CBE-4D52-B1E5-52A0F532AA36}"/>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811C1A85-53ED-4EBB-A09D-1731E59C8DED}"/>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50" name="楕円 149">
          <a:extLst>
            <a:ext uri="{FF2B5EF4-FFF2-40B4-BE49-F238E27FC236}">
              <a16:creationId xmlns:a16="http://schemas.microsoft.com/office/drawing/2014/main" id="{E3715D37-405F-4D27-B73A-8C1A6D51129E}"/>
            </a:ext>
          </a:extLst>
        </xdr:cNvPr>
        <xdr:cNvSpPr/>
      </xdr:nvSpPr>
      <xdr:spPr>
        <a:xfrm>
          <a:off x="4464050" y="1061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25925</xdr:rowOff>
    </xdr:from>
    <xdr:ext cx="762000" cy="259045"/>
    <xdr:sp macro="" textlink="">
      <xdr:nvSpPr>
        <xdr:cNvPr id="151" name="財政構造の弾力性該当値テキスト">
          <a:extLst>
            <a:ext uri="{FF2B5EF4-FFF2-40B4-BE49-F238E27FC236}">
              <a16:creationId xmlns:a16="http://schemas.microsoft.com/office/drawing/2014/main" id="{51D2506F-E6CE-407B-8A75-E6346E07C6D9}"/>
            </a:ext>
          </a:extLst>
        </xdr:cNvPr>
        <xdr:cNvSpPr txBox="1"/>
      </xdr:nvSpPr>
      <xdr:spPr>
        <a:xfrm>
          <a:off x="4584700" y="1058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20066</xdr:rowOff>
    </xdr:from>
    <xdr:to>
      <xdr:col>19</xdr:col>
      <xdr:colOff>184150</xdr:colOff>
      <xdr:row>63</xdr:row>
      <xdr:rowOff>121666</xdr:rowOff>
    </xdr:to>
    <xdr:sp macro="" textlink="">
      <xdr:nvSpPr>
        <xdr:cNvPr id="152" name="楕円 151">
          <a:extLst>
            <a:ext uri="{FF2B5EF4-FFF2-40B4-BE49-F238E27FC236}">
              <a16:creationId xmlns:a16="http://schemas.microsoft.com/office/drawing/2014/main" id="{DB099192-320E-4DD4-BD1B-2673A862FED9}"/>
            </a:ext>
          </a:extLst>
        </xdr:cNvPr>
        <xdr:cNvSpPr/>
      </xdr:nvSpPr>
      <xdr:spPr>
        <a:xfrm>
          <a:off x="3702050" y="10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106443</xdr:rowOff>
    </xdr:from>
    <xdr:ext cx="736600" cy="259045"/>
    <xdr:sp macro="" textlink="">
      <xdr:nvSpPr>
        <xdr:cNvPr id="153" name="テキスト ボックス 152">
          <a:extLst>
            <a:ext uri="{FF2B5EF4-FFF2-40B4-BE49-F238E27FC236}">
              <a16:creationId xmlns:a16="http://schemas.microsoft.com/office/drawing/2014/main" id="{86372E95-EBF4-4837-9419-6F9E0888C0B9}"/>
            </a:ext>
          </a:extLst>
        </xdr:cNvPr>
        <xdr:cNvSpPr txBox="1"/>
      </xdr:nvSpPr>
      <xdr:spPr>
        <a:xfrm>
          <a:off x="3409950" y="10667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14986</xdr:rowOff>
    </xdr:from>
    <xdr:to>
      <xdr:col>15</xdr:col>
      <xdr:colOff>133350</xdr:colOff>
      <xdr:row>65</xdr:row>
      <xdr:rowOff>116586</xdr:rowOff>
    </xdr:to>
    <xdr:sp macro="" textlink="">
      <xdr:nvSpPr>
        <xdr:cNvPr id="154" name="楕円 153">
          <a:extLst>
            <a:ext uri="{FF2B5EF4-FFF2-40B4-BE49-F238E27FC236}">
              <a16:creationId xmlns:a16="http://schemas.microsoft.com/office/drawing/2014/main" id="{5860D11E-D58D-41F7-8BE0-0667673C9689}"/>
            </a:ext>
          </a:extLst>
        </xdr:cNvPr>
        <xdr:cNvSpPr/>
      </xdr:nvSpPr>
      <xdr:spPr>
        <a:xfrm>
          <a:off x="2889250" y="109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101363</xdr:rowOff>
    </xdr:from>
    <xdr:ext cx="762000" cy="259045"/>
    <xdr:sp macro="" textlink="">
      <xdr:nvSpPr>
        <xdr:cNvPr id="155" name="テキスト ボックス 154">
          <a:extLst>
            <a:ext uri="{FF2B5EF4-FFF2-40B4-BE49-F238E27FC236}">
              <a16:creationId xmlns:a16="http://schemas.microsoft.com/office/drawing/2014/main" id="{01595AAD-C279-4421-8372-D837ED3F5AE2}"/>
            </a:ext>
          </a:extLst>
        </xdr:cNvPr>
        <xdr:cNvSpPr txBox="1"/>
      </xdr:nvSpPr>
      <xdr:spPr>
        <a:xfrm>
          <a:off x="2597150" y="1099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53594</xdr:rowOff>
    </xdr:from>
    <xdr:to>
      <xdr:col>11</xdr:col>
      <xdr:colOff>82550</xdr:colOff>
      <xdr:row>65</xdr:row>
      <xdr:rowOff>155194</xdr:rowOff>
    </xdr:to>
    <xdr:sp macro="" textlink="">
      <xdr:nvSpPr>
        <xdr:cNvPr id="156" name="楕円 155">
          <a:extLst>
            <a:ext uri="{FF2B5EF4-FFF2-40B4-BE49-F238E27FC236}">
              <a16:creationId xmlns:a16="http://schemas.microsoft.com/office/drawing/2014/main" id="{FBB29187-91C4-4A4B-83F9-AEF7BD3754D2}"/>
            </a:ext>
          </a:extLst>
        </xdr:cNvPr>
        <xdr:cNvSpPr/>
      </xdr:nvSpPr>
      <xdr:spPr>
        <a:xfrm>
          <a:off x="2095500" y="109501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139971</xdr:rowOff>
    </xdr:from>
    <xdr:ext cx="762000" cy="259045"/>
    <xdr:sp macro="" textlink="">
      <xdr:nvSpPr>
        <xdr:cNvPr id="157" name="テキスト ボックス 156">
          <a:extLst>
            <a:ext uri="{FF2B5EF4-FFF2-40B4-BE49-F238E27FC236}">
              <a16:creationId xmlns:a16="http://schemas.microsoft.com/office/drawing/2014/main" id="{E6F2D6E3-3EAF-4D00-8F43-57357265AFA2}"/>
            </a:ext>
          </a:extLst>
        </xdr:cNvPr>
        <xdr:cNvSpPr txBox="1"/>
      </xdr:nvSpPr>
      <xdr:spPr>
        <a:xfrm>
          <a:off x="1784350" y="1103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80010</xdr:rowOff>
    </xdr:from>
    <xdr:to>
      <xdr:col>7</xdr:col>
      <xdr:colOff>31750</xdr:colOff>
      <xdr:row>67</xdr:row>
      <xdr:rowOff>10160</xdr:rowOff>
    </xdr:to>
    <xdr:sp macro="" textlink="">
      <xdr:nvSpPr>
        <xdr:cNvPr id="158" name="楕円 157">
          <a:extLst>
            <a:ext uri="{FF2B5EF4-FFF2-40B4-BE49-F238E27FC236}">
              <a16:creationId xmlns:a16="http://schemas.microsoft.com/office/drawing/2014/main" id="{73B7EDFE-5EF8-42BA-9AE3-749D8D7721BD}"/>
            </a:ext>
          </a:extLst>
        </xdr:cNvPr>
        <xdr:cNvSpPr/>
      </xdr:nvSpPr>
      <xdr:spPr>
        <a:xfrm>
          <a:off x="1282700" y="1114425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166387</xdr:rowOff>
    </xdr:from>
    <xdr:ext cx="762000" cy="259045"/>
    <xdr:sp macro="" textlink="">
      <xdr:nvSpPr>
        <xdr:cNvPr id="159" name="テキスト ボックス 158">
          <a:extLst>
            <a:ext uri="{FF2B5EF4-FFF2-40B4-BE49-F238E27FC236}">
              <a16:creationId xmlns:a16="http://schemas.microsoft.com/office/drawing/2014/main" id="{A57B5C47-4E86-4B8C-9F05-1701A364B96C}"/>
            </a:ext>
          </a:extLst>
        </xdr:cNvPr>
        <xdr:cNvSpPr txBox="1"/>
      </xdr:nvSpPr>
      <xdr:spPr>
        <a:xfrm>
          <a:off x="971550" y="1123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4ADA920A-D392-4215-B1C8-A0736A36D9F1}"/>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7B88E9DA-E5F1-40D5-AF5C-0431A6DAB33B}"/>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297C8879-3575-4FF6-9F1B-B69E399D19FC}"/>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[402,835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F3D6BACE-E48F-450A-9F58-43FB55F84275}"/>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D9B79CE5-6F1A-49E8-8077-6FE1AE6A889A}"/>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78775B92-FF83-401B-8CAA-25ED24E51DDD}"/>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7FCBDC72-F39F-45B4-9D0A-6CD0A36F17A5}"/>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BCB2D176-D0F3-4753-82CD-A9F80FFCD3CA}"/>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47496A31-7E89-4FAB-B70B-52E8937D3379}"/>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63BD1A0E-A673-4F03-853E-46DA00F39162}"/>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F0FB86AF-B9E0-43EA-B0E5-CB76D0D631AD}"/>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3F4BC0EB-688C-4E6E-AFD7-EB5EB4C6CE92}"/>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16D65460-D456-4E69-B629-9C0F72DD9C82}"/>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類似団体平均を１１０</a:t>
          </a:r>
          <a:r>
            <a:rPr kumimoji="1" lang="en-US" altLang="ja-JP" sz="1100">
              <a:latin typeface="+mn-ea"/>
              <a:ea typeface="+mn-ea"/>
            </a:rPr>
            <a:t>,</a:t>
          </a:r>
          <a:r>
            <a:rPr kumimoji="1" lang="ja-JP" altLang="en-US" sz="1100">
              <a:latin typeface="+mn-ea"/>
              <a:ea typeface="+mn-ea"/>
            </a:rPr>
            <a:t>９７６円上回る４０２</a:t>
          </a:r>
          <a:r>
            <a:rPr kumimoji="1" lang="en-US" altLang="ja-JP" sz="1100">
              <a:latin typeface="+mn-ea"/>
              <a:ea typeface="+mn-ea"/>
            </a:rPr>
            <a:t>,</a:t>
          </a:r>
          <a:r>
            <a:rPr kumimoji="1" lang="ja-JP" altLang="en-US" sz="1100">
              <a:latin typeface="+mn-ea"/>
              <a:ea typeface="+mn-ea"/>
            </a:rPr>
            <a:t>８３５円であり、前年度と比較すると９１</a:t>
          </a:r>
          <a:r>
            <a:rPr kumimoji="1" lang="en-US" altLang="ja-JP" sz="1100">
              <a:latin typeface="+mn-ea"/>
              <a:ea typeface="+mn-ea"/>
            </a:rPr>
            <a:t>,</a:t>
          </a:r>
          <a:r>
            <a:rPr kumimoji="1" lang="ja-JP" altLang="en-US" sz="1100">
              <a:latin typeface="+mn-ea"/>
              <a:ea typeface="+mn-ea"/>
            </a:rPr>
            <a:t>４１９円の増加となった。経済活性化のための商品券・クーポン券事業が実施されたことや一般廃棄物処分委託費が増加したことが主な要因であり、類似団体平均に比べ高くなっているのは、観光関係の委託経費に費用がかかっているためである。今後は予算編成における事業見直しを通じて、徹底したコスト削減や委託内容の見直しを行い、物件費の抑制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1F02392-8AE8-44F2-9159-EAB964CE8580}"/>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30386732-6A4A-4C19-B378-436B313BEB07}"/>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C7AEB0AE-CF04-46DC-AFF7-1F208412720F}"/>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D848DEAA-4931-4E1E-89ED-27B73E78D99D}"/>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C8B9679E-A910-4A73-8F2E-55BFE7507472}"/>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173E532B-DD3B-40B0-9916-7D0C45CCF03F}"/>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34FB3554-7EB4-4D5A-8516-89645829399C}"/>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7AAF80FE-DAA6-4C54-B59C-DA5DA97A44B5}"/>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2E5BCCCA-FEF9-429B-9E21-A550069C6E83}"/>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6DC37C4B-4721-404A-B70B-D6A0F60A5655}"/>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225A5D5D-CC59-447E-AC8D-DD30C381CDCA}"/>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26E22BEC-7FA5-4F71-A8C1-73089F288356}"/>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50DDBF7F-1342-46B2-B063-81F5351208C8}"/>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BAF5C3FA-1FAC-4537-B6F7-55A3194659AF}"/>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A4FD2023-E2BC-41A1-9F6A-A8F94F8DC89E}"/>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A0272576-6457-4E92-B49F-343CB9B20D3B}"/>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574B782C-BB47-412A-9561-BDAF2EFAB461}"/>
            </a:ext>
          </a:extLst>
        </xdr:cNvPr>
        <xdr:cNvCxnSpPr/>
      </xdr:nvCxnSpPr>
      <xdr:spPr>
        <a:xfrm flipV="1">
          <a:off x="4514850" y="13405959"/>
          <a:ext cx="0" cy="1604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236E81C8-826E-4121-9B4B-1F9697884E6E}"/>
            </a:ext>
          </a:extLst>
        </xdr:cNvPr>
        <xdr:cNvSpPr txBox="1"/>
      </xdr:nvSpPr>
      <xdr:spPr>
        <a:xfrm>
          <a:off x="4584700" y="1498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B9DBF845-9B29-4AC8-B644-FFD97742851D}"/>
            </a:ext>
          </a:extLst>
        </xdr:cNvPr>
        <xdr:cNvCxnSpPr/>
      </xdr:nvCxnSpPr>
      <xdr:spPr>
        <a:xfrm>
          <a:off x="4425950" y="150107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FF21F91D-C91D-4580-9F29-FEEB0F4E0923}"/>
            </a:ext>
          </a:extLst>
        </xdr:cNvPr>
        <xdr:cNvSpPr txBox="1"/>
      </xdr:nvSpPr>
      <xdr:spPr>
        <a:xfrm>
          <a:off x="4584700" y="131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98D4C732-A37B-4CBD-8F0E-AA1D7B6A6543}"/>
            </a:ext>
          </a:extLst>
        </xdr:cNvPr>
        <xdr:cNvCxnSpPr/>
      </xdr:nvCxnSpPr>
      <xdr:spPr>
        <a:xfrm>
          <a:off x="4425950" y="134059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137255</xdr:rowOff>
    </xdr:from>
    <xdr:to>
      <xdr:col>23</xdr:col>
      <xdr:colOff>133350</xdr:colOff>
      <xdr:row>82</xdr:row>
      <xdr:rowOff>149634</xdr:rowOff>
    </xdr:to>
    <xdr:cxnSp macro="">
      <xdr:nvCxnSpPr>
        <xdr:cNvPr id="194" name="直線コネクタ 193">
          <a:extLst>
            <a:ext uri="{FF2B5EF4-FFF2-40B4-BE49-F238E27FC236}">
              <a16:creationId xmlns:a16="http://schemas.microsoft.com/office/drawing/2014/main" id="{CA2BB3E6-5183-459E-8BBB-C0CE258B3359}"/>
            </a:ext>
          </a:extLst>
        </xdr:cNvPr>
        <xdr:cNvCxnSpPr/>
      </xdr:nvCxnSpPr>
      <xdr:spPr>
        <a:xfrm>
          <a:off x="3752850" y="13716095"/>
          <a:ext cx="762000" cy="18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63657</xdr:rowOff>
    </xdr:from>
    <xdr:ext cx="762000" cy="259045"/>
    <xdr:sp macro="" textlink="">
      <xdr:nvSpPr>
        <xdr:cNvPr id="195" name="人件費・物件費等の状況平均値テキスト">
          <a:extLst>
            <a:ext uri="{FF2B5EF4-FFF2-40B4-BE49-F238E27FC236}">
              <a16:creationId xmlns:a16="http://schemas.microsoft.com/office/drawing/2014/main" id="{E6813BBF-72BD-4B6C-8003-878E17776CDE}"/>
            </a:ext>
          </a:extLst>
        </xdr:cNvPr>
        <xdr:cNvSpPr txBox="1"/>
      </xdr:nvSpPr>
      <xdr:spPr>
        <a:xfrm>
          <a:off x="4584700" y="1347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8CFCD002-FB97-427E-AC54-66829485F961}"/>
            </a:ext>
          </a:extLst>
        </xdr:cNvPr>
        <xdr:cNvSpPr/>
      </xdr:nvSpPr>
      <xdr:spPr>
        <a:xfrm>
          <a:off x="4464050" y="1362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83429</xdr:rowOff>
    </xdr:from>
    <xdr:to>
      <xdr:col>19</xdr:col>
      <xdr:colOff>133350</xdr:colOff>
      <xdr:row>81</xdr:row>
      <xdr:rowOff>137255</xdr:rowOff>
    </xdr:to>
    <xdr:cxnSp macro="">
      <xdr:nvCxnSpPr>
        <xdr:cNvPr id="197" name="直線コネクタ 196">
          <a:extLst>
            <a:ext uri="{FF2B5EF4-FFF2-40B4-BE49-F238E27FC236}">
              <a16:creationId xmlns:a16="http://schemas.microsoft.com/office/drawing/2014/main" id="{4A558534-0A48-4E0D-86B6-3960B2323B63}"/>
            </a:ext>
          </a:extLst>
        </xdr:cNvPr>
        <xdr:cNvCxnSpPr/>
      </xdr:nvCxnSpPr>
      <xdr:spPr>
        <a:xfrm>
          <a:off x="2940050" y="13662269"/>
          <a:ext cx="812800" cy="5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D5126C3E-FE80-4374-8A8C-B3EC9A1AB6E6}"/>
            </a:ext>
          </a:extLst>
        </xdr:cNvPr>
        <xdr:cNvSpPr/>
      </xdr:nvSpPr>
      <xdr:spPr>
        <a:xfrm>
          <a:off x="3702050" y="13591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124544</xdr:rowOff>
    </xdr:from>
    <xdr:ext cx="736600" cy="259045"/>
    <xdr:sp macro="" textlink="">
      <xdr:nvSpPr>
        <xdr:cNvPr id="199" name="テキスト ボックス 198">
          <a:extLst>
            <a:ext uri="{FF2B5EF4-FFF2-40B4-BE49-F238E27FC236}">
              <a16:creationId xmlns:a16="http://schemas.microsoft.com/office/drawing/2014/main" id="{B3AA0095-80A8-4961-B47E-33CB16433A75}"/>
            </a:ext>
          </a:extLst>
        </xdr:cNvPr>
        <xdr:cNvSpPr txBox="1"/>
      </xdr:nvSpPr>
      <xdr:spPr>
        <a:xfrm>
          <a:off x="3409950" y="13368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37061</xdr:rowOff>
    </xdr:from>
    <xdr:to>
      <xdr:col>15</xdr:col>
      <xdr:colOff>82550</xdr:colOff>
      <xdr:row>81</xdr:row>
      <xdr:rowOff>83429</xdr:rowOff>
    </xdr:to>
    <xdr:cxnSp macro="">
      <xdr:nvCxnSpPr>
        <xdr:cNvPr id="200" name="直線コネクタ 199">
          <a:extLst>
            <a:ext uri="{FF2B5EF4-FFF2-40B4-BE49-F238E27FC236}">
              <a16:creationId xmlns:a16="http://schemas.microsoft.com/office/drawing/2014/main" id="{C61FCEBA-BD75-4CE9-B664-D2545E05D135}"/>
            </a:ext>
          </a:extLst>
        </xdr:cNvPr>
        <xdr:cNvCxnSpPr/>
      </xdr:nvCxnSpPr>
      <xdr:spPr>
        <a:xfrm>
          <a:off x="2127250" y="13615901"/>
          <a:ext cx="812800" cy="4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a16="http://schemas.microsoft.com/office/drawing/2014/main" id="{1DFFC801-ECC2-4057-9B1C-A81F3BCD52E0}"/>
            </a:ext>
          </a:extLst>
        </xdr:cNvPr>
        <xdr:cNvSpPr/>
      </xdr:nvSpPr>
      <xdr:spPr>
        <a:xfrm>
          <a:off x="2889250" y="135742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103390</xdr:rowOff>
    </xdr:from>
    <xdr:ext cx="762000" cy="259045"/>
    <xdr:sp macro="" textlink="">
      <xdr:nvSpPr>
        <xdr:cNvPr id="202" name="テキスト ボックス 201">
          <a:extLst>
            <a:ext uri="{FF2B5EF4-FFF2-40B4-BE49-F238E27FC236}">
              <a16:creationId xmlns:a16="http://schemas.microsoft.com/office/drawing/2014/main" id="{2C437104-86DC-4981-A830-185D58CA0FB1}"/>
            </a:ext>
          </a:extLst>
        </xdr:cNvPr>
        <xdr:cNvSpPr txBox="1"/>
      </xdr:nvSpPr>
      <xdr:spPr>
        <a:xfrm>
          <a:off x="2597150" y="1334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37061</xdr:rowOff>
    </xdr:from>
    <xdr:to>
      <xdr:col>11</xdr:col>
      <xdr:colOff>31750</xdr:colOff>
      <xdr:row>81</xdr:row>
      <xdr:rowOff>50895</xdr:rowOff>
    </xdr:to>
    <xdr:cxnSp macro="">
      <xdr:nvCxnSpPr>
        <xdr:cNvPr id="203" name="直線コネクタ 202">
          <a:extLst>
            <a:ext uri="{FF2B5EF4-FFF2-40B4-BE49-F238E27FC236}">
              <a16:creationId xmlns:a16="http://schemas.microsoft.com/office/drawing/2014/main" id="{65F78528-5D9F-4F92-BA61-38059F0A5C94}"/>
            </a:ext>
          </a:extLst>
        </xdr:cNvPr>
        <xdr:cNvCxnSpPr/>
      </xdr:nvCxnSpPr>
      <xdr:spPr>
        <a:xfrm flipV="1">
          <a:off x="1333500" y="13615901"/>
          <a:ext cx="793750" cy="1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a:extLst>
            <a:ext uri="{FF2B5EF4-FFF2-40B4-BE49-F238E27FC236}">
              <a16:creationId xmlns:a16="http://schemas.microsoft.com/office/drawing/2014/main" id="{C06E05B0-002C-4ACD-9E7B-862B0A64AAF7}"/>
            </a:ext>
          </a:extLst>
        </xdr:cNvPr>
        <xdr:cNvSpPr/>
      </xdr:nvSpPr>
      <xdr:spPr>
        <a:xfrm>
          <a:off x="2095500" y="1353980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68935</xdr:rowOff>
    </xdr:from>
    <xdr:ext cx="762000" cy="259045"/>
    <xdr:sp macro="" textlink="">
      <xdr:nvSpPr>
        <xdr:cNvPr id="205" name="テキスト ボックス 204">
          <a:extLst>
            <a:ext uri="{FF2B5EF4-FFF2-40B4-BE49-F238E27FC236}">
              <a16:creationId xmlns:a16="http://schemas.microsoft.com/office/drawing/2014/main" id="{F4B47F80-F57A-4BD0-A940-9AA3B1A4C376}"/>
            </a:ext>
          </a:extLst>
        </xdr:cNvPr>
        <xdr:cNvSpPr txBox="1"/>
      </xdr:nvSpPr>
      <xdr:spPr>
        <a:xfrm>
          <a:off x="1784350" y="1331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a:extLst>
            <a:ext uri="{FF2B5EF4-FFF2-40B4-BE49-F238E27FC236}">
              <a16:creationId xmlns:a16="http://schemas.microsoft.com/office/drawing/2014/main" id="{AE54F73F-D007-47BE-92C0-D743710E7794}"/>
            </a:ext>
          </a:extLst>
        </xdr:cNvPr>
        <xdr:cNvSpPr/>
      </xdr:nvSpPr>
      <xdr:spPr>
        <a:xfrm>
          <a:off x="1282700" y="1352484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53976</xdr:rowOff>
    </xdr:from>
    <xdr:ext cx="762000" cy="259045"/>
    <xdr:sp macro="" textlink="">
      <xdr:nvSpPr>
        <xdr:cNvPr id="207" name="テキスト ボックス 206">
          <a:extLst>
            <a:ext uri="{FF2B5EF4-FFF2-40B4-BE49-F238E27FC236}">
              <a16:creationId xmlns:a16="http://schemas.microsoft.com/office/drawing/2014/main" id="{1C99A569-737C-48DC-9836-9E87A9AAEE4E}"/>
            </a:ext>
          </a:extLst>
        </xdr:cNvPr>
        <xdr:cNvSpPr txBox="1"/>
      </xdr:nvSpPr>
      <xdr:spPr>
        <a:xfrm>
          <a:off x="971550" y="1329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AED031AD-F181-4621-B804-9CDE29041849}"/>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B2D63118-45C5-4C52-9D70-8A5437C838F6}"/>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2F1AA109-B1E2-40FB-B797-A89082C59869}"/>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D1D967BD-B16D-4499-8A7D-10522AE0A24D}"/>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49A86887-E191-4022-ADA7-E11BAE6B1D1C}"/>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98834</xdr:rowOff>
    </xdr:from>
    <xdr:to>
      <xdr:col>23</xdr:col>
      <xdr:colOff>184150</xdr:colOff>
      <xdr:row>83</xdr:row>
      <xdr:rowOff>28984</xdr:rowOff>
    </xdr:to>
    <xdr:sp macro="" textlink="">
      <xdr:nvSpPr>
        <xdr:cNvPr id="213" name="楕円 212">
          <a:extLst>
            <a:ext uri="{FF2B5EF4-FFF2-40B4-BE49-F238E27FC236}">
              <a16:creationId xmlns:a16="http://schemas.microsoft.com/office/drawing/2014/main" id="{1E30B520-8D48-4B10-AFAC-8CF4DBE8D991}"/>
            </a:ext>
          </a:extLst>
        </xdr:cNvPr>
        <xdr:cNvSpPr/>
      </xdr:nvSpPr>
      <xdr:spPr>
        <a:xfrm>
          <a:off x="4464050" y="138453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70911</xdr:rowOff>
    </xdr:from>
    <xdr:ext cx="762000" cy="259045"/>
    <xdr:sp macro="" textlink="">
      <xdr:nvSpPr>
        <xdr:cNvPr id="214" name="人件費・物件費等の状況該当値テキスト">
          <a:extLst>
            <a:ext uri="{FF2B5EF4-FFF2-40B4-BE49-F238E27FC236}">
              <a16:creationId xmlns:a16="http://schemas.microsoft.com/office/drawing/2014/main" id="{15FE493A-70D4-4A0F-9C36-FB7198532666}"/>
            </a:ext>
          </a:extLst>
        </xdr:cNvPr>
        <xdr:cNvSpPr txBox="1"/>
      </xdr:nvSpPr>
      <xdr:spPr>
        <a:xfrm>
          <a:off x="4584700" y="1381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86455</xdr:rowOff>
    </xdr:from>
    <xdr:to>
      <xdr:col>19</xdr:col>
      <xdr:colOff>184150</xdr:colOff>
      <xdr:row>82</xdr:row>
      <xdr:rowOff>16605</xdr:rowOff>
    </xdr:to>
    <xdr:sp macro="" textlink="">
      <xdr:nvSpPr>
        <xdr:cNvPr id="215" name="楕円 214">
          <a:extLst>
            <a:ext uri="{FF2B5EF4-FFF2-40B4-BE49-F238E27FC236}">
              <a16:creationId xmlns:a16="http://schemas.microsoft.com/office/drawing/2014/main" id="{CEE8B7A9-FE92-4B08-99CE-B8002AC8B0DE}"/>
            </a:ext>
          </a:extLst>
        </xdr:cNvPr>
        <xdr:cNvSpPr/>
      </xdr:nvSpPr>
      <xdr:spPr>
        <a:xfrm>
          <a:off x="3702050" y="13665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1382</xdr:rowOff>
    </xdr:from>
    <xdr:ext cx="736600" cy="259045"/>
    <xdr:sp macro="" textlink="">
      <xdr:nvSpPr>
        <xdr:cNvPr id="216" name="テキスト ボックス 215">
          <a:extLst>
            <a:ext uri="{FF2B5EF4-FFF2-40B4-BE49-F238E27FC236}">
              <a16:creationId xmlns:a16="http://schemas.microsoft.com/office/drawing/2014/main" id="{17AB7464-3E6A-4486-803C-1FCBC7551170}"/>
            </a:ext>
          </a:extLst>
        </xdr:cNvPr>
        <xdr:cNvSpPr txBox="1"/>
      </xdr:nvSpPr>
      <xdr:spPr>
        <a:xfrm>
          <a:off x="3409950" y="13747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32629</xdr:rowOff>
    </xdr:from>
    <xdr:to>
      <xdr:col>15</xdr:col>
      <xdr:colOff>133350</xdr:colOff>
      <xdr:row>81</xdr:row>
      <xdr:rowOff>134229</xdr:rowOff>
    </xdr:to>
    <xdr:sp macro="" textlink="">
      <xdr:nvSpPr>
        <xdr:cNvPr id="217" name="楕円 216">
          <a:extLst>
            <a:ext uri="{FF2B5EF4-FFF2-40B4-BE49-F238E27FC236}">
              <a16:creationId xmlns:a16="http://schemas.microsoft.com/office/drawing/2014/main" id="{414542B2-30D7-4ADE-9824-7833CBF6EA72}"/>
            </a:ext>
          </a:extLst>
        </xdr:cNvPr>
        <xdr:cNvSpPr/>
      </xdr:nvSpPr>
      <xdr:spPr>
        <a:xfrm>
          <a:off x="2889250" y="1361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119006</xdr:rowOff>
    </xdr:from>
    <xdr:ext cx="762000" cy="259045"/>
    <xdr:sp macro="" textlink="">
      <xdr:nvSpPr>
        <xdr:cNvPr id="218" name="テキスト ボックス 217">
          <a:extLst>
            <a:ext uri="{FF2B5EF4-FFF2-40B4-BE49-F238E27FC236}">
              <a16:creationId xmlns:a16="http://schemas.microsoft.com/office/drawing/2014/main" id="{D4CAE7AB-AA25-457D-AACD-B329DCB857D2}"/>
            </a:ext>
          </a:extLst>
        </xdr:cNvPr>
        <xdr:cNvSpPr txBox="1"/>
      </xdr:nvSpPr>
      <xdr:spPr>
        <a:xfrm>
          <a:off x="2597150" y="1369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157711</xdr:rowOff>
    </xdr:from>
    <xdr:to>
      <xdr:col>11</xdr:col>
      <xdr:colOff>82550</xdr:colOff>
      <xdr:row>81</xdr:row>
      <xdr:rowOff>87861</xdr:rowOff>
    </xdr:to>
    <xdr:sp macro="" textlink="">
      <xdr:nvSpPr>
        <xdr:cNvPr id="219" name="楕円 218">
          <a:extLst>
            <a:ext uri="{FF2B5EF4-FFF2-40B4-BE49-F238E27FC236}">
              <a16:creationId xmlns:a16="http://schemas.microsoft.com/office/drawing/2014/main" id="{7B19FA51-2F91-44C4-B70D-53D64F7218F4}"/>
            </a:ext>
          </a:extLst>
        </xdr:cNvPr>
        <xdr:cNvSpPr/>
      </xdr:nvSpPr>
      <xdr:spPr>
        <a:xfrm>
          <a:off x="2095500" y="1356891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72638</xdr:rowOff>
    </xdr:from>
    <xdr:ext cx="762000" cy="259045"/>
    <xdr:sp macro="" textlink="">
      <xdr:nvSpPr>
        <xdr:cNvPr id="220" name="テキスト ボックス 219">
          <a:extLst>
            <a:ext uri="{FF2B5EF4-FFF2-40B4-BE49-F238E27FC236}">
              <a16:creationId xmlns:a16="http://schemas.microsoft.com/office/drawing/2014/main" id="{A620DABE-6004-417C-9821-A0D5DA58C03E}"/>
            </a:ext>
          </a:extLst>
        </xdr:cNvPr>
        <xdr:cNvSpPr txBox="1"/>
      </xdr:nvSpPr>
      <xdr:spPr>
        <a:xfrm>
          <a:off x="1784350" y="1365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95</xdr:rowOff>
    </xdr:from>
    <xdr:to>
      <xdr:col>7</xdr:col>
      <xdr:colOff>31750</xdr:colOff>
      <xdr:row>81</xdr:row>
      <xdr:rowOff>101695</xdr:rowOff>
    </xdr:to>
    <xdr:sp macro="" textlink="">
      <xdr:nvSpPr>
        <xdr:cNvPr id="221" name="楕円 220">
          <a:extLst>
            <a:ext uri="{FF2B5EF4-FFF2-40B4-BE49-F238E27FC236}">
              <a16:creationId xmlns:a16="http://schemas.microsoft.com/office/drawing/2014/main" id="{B9BFB29B-E127-4470-8134-A38BD3E55894}"/>
            </a:ext>
          </a:extLst>
        </xdr:cNvPr>
        <xdr:cNvSpPr/>
      </xdr:nvSpPr>
      <xdr:spPr>
        <a:xfrm>
          <a:off x="1282700" y="135789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86472</xdr:rowOff>
    </xdr:from>
    <xdr:ext cx="762000" cy="259045"/>
    <xdr:sp macro="" textlink="">
      <xdr:nvSpPr>
        <xdr:cNvPr id="222" name="テキスト ボックス 221">
          <a:extLst>
            <a:ext uri="{FF2B5EF4-FFF2-40B4-BE49-F238E27FC236}">
              <a16:creationId xmlns:a16="http://schemas.microsoft.com/office/drawing/2014/main" id="{D4599582-11E1-446E-A5B0-F449AF8E0524}"/>
            </a:ext>
          </a:extLst>
        </xdr:cNvPr>
        <xdr:cNvSpPr txBox="1"/>
      </xdr:nvSpPr>
      <xdr:spPr>
        <a:xfrm>
          <a:off x="971550" y="13665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B561F270-BC40-4AD5-A2BB-E0467D6E0F84}"/>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9B7420C2-103E-4360-985C-3245A45C2AF3}"/>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83C41170-6DE6-4353-9720-E9B6E9240EB7}"/>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E4DB1F03-7CBE-46E2-B195-AA0EF6158769}"/>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643CCCDE-56EC-452D-B55E-F6AA3054A252}"/>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43CE9449-44FF-4B6B-A887-3B4A1F926171}"/>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A7B2AA07-A273-430A-A086-C6B134CE5D78}"/>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9641768B-C0C0-4A2C-AE1E-9EED215A62F1}"/>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1A4404AD-0D25-4819-A9D1-291DF7530290}"/>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CA099D1E-ADF6-4202-AEFC-E0C8F0A5FD1D}"/>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D0C073D6-7FA4-495F-A9B4-C3ED192D83F0}"/>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D9D6A7B1-9391-40B9-9B8C-32B36FDBA827}"/>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9FBCB155-FE34-4067-9C40-F193FA14528B}"/>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類似団体平均を０</a:t>
          </a:r>
          <a:r>
            <a:rPr kumimoji="1" lang="en-US" altLang="ja-JP" sz="1300">
              <a:latin typeface="+mn-ea"/>
              <a:ea typeface="+mn-ea"/>
            </a:rPr>
            <a:t>.</a:t>
          </a:r>
          <a:r>
            <a:rPr kumimoji="1" lang="ja-JP" altLang="en-US" sz="1300">
              <a:latin typeface="+mn-ea"/>
              <a:ea typeface="+mn-ea"/>
            </a:rPr>
            <a:t>３ポイント上回る９５</a:t>
          </a:r>
          <a:r>
            <a:rPr kumimoji="1" lang="en-US" altLang="ja-JP" sz="1300">
              <a:latin typeface="+mn-ea"/>
              <a:ea typeface="+mn-ea"/>
            </a:rPr>
            <a:t>.</a:t>
          </a:r>
          <a:r>
            <a:rPr kumimoji="1" lang="ja-JP" altLang="en-US" sz="1300">
              <a:latin typeface="+mn-ea"/>
              <a:ea typeface="+mn-ea"/>
            </a:rPr>
            <a:t>８であり、前年度と比較すると０</a:t>
          </a:r>
          <a:r>
            <a:rPr kumimoji="1" lang="en-US" altLang="ja-JP" sz="1300">
              <a:latin typeface="+mn-ea"/>
              <a:ea typeface="+mn-ea"/>
            </a:rPr>
            <a:t>.</a:t>
          </a:r>
          <a:r>
            <a:rPr kumimoji="1" lang="ja-JP" altLang="en-US" sz="1300">
              <a:latin typeface="+mn-ea"/>
              <a:ea typeface="+mn-ea"/>
            </a:rPr>
            <a:t>２ポイントの減少となった。引き続き財政状況を考慮しながら、国の制度や人事院勧告に準拠した給与水準となるよう適正化を図っていく。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98D290BB-1516-49A0-A895-72580C55170F}"/>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56DFF0CE-9D9A-4BB8-B8EC-4DE75593F621}"/>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19DE65BB-4F1C-44BB-B505-4E3BFEA3F3CF}"/>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EFB40F22-0C36-4951-90A6-2F9A04638DEC}"/>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5C34C791-053D-43EF-B788-A1F81C6F4046}"/>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91E96D2E-E135-4A4C-893D-C1469F06AB15}"/>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C0CE7907-E37A-4FE8-8CA6-50873C91540C}"/>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E5A29625-BAF3-4D6F-B1D2-425811B36F80}"/>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20C16314-586A-4CB3-B36A-5120758903BB}"/>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D591DB81-0C2A-453F-B4A8-38B4608F7C91}"/>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CE979BF6-2EA5-4F38-A536-B27FE6A72CED}"/>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D2F3A2E9-6043-47C0-93A8-03B37D37838C}"/>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F42DB80C-3A32-4A4D-941B-14E2972D5DF8}"/>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A8E8C121-3444-4808-9BA9-64EAAFAF60CD}"/>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8BC9A0D2-A5D0-46AA-A5F5-BA2E0B5DDF33}"/>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E3BA291C-033F-44EC-A3DA-622B07951023}"/>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5D444873-DDF9-40DE-9540-A68B37C44537}"/>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306FBF1C-BBED-4F23-AFAE-58480B9D7174}"/>
            </a:ext>
          </a:extLst>
        </xdr:cNvPr>
        <xdr:cNvCxnSpPr/>
      </xdr:nvCxnSpPr>
      <xdr:spPr>
        <a:xfrm flipV="1">
          <a:off x="15474950" y="13641433"/>
          <a:ext cx="0" cy="1482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AE017AC0-8BCF-496B-98CB-12D3C0BD068F}"/>
            </a:ext>
          </a:extLst>
        </xdr:cNvPr>
        <xdr:cNvSpPr txBox="1"/>
      </xdr:nvSpPr>
      <xdr:spPr>
        <a:xfrm>
          <a:off x="15563850" y="15095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B0C295E2-050E-4546-B00D-CD1A5D0A87D4}"/>
            </a:ext>
          </a:extLst>
        </xdr:cNvPr>
        <xdr:cNvCxnSpPr/>
      </xdr:nvCxnSpPr>
      <xdr:spPr>
        <a:xfrm>
          <a:off x="15405100" y="151238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76CCF903-7D07-4690-A008-9763B8A1DC14}"/>
            </a:ext>
          </a:extLst>
        </xdr:cNvPr>
        <xdr:cNvSpPr txBox="1"/>
      </xdr:nvSpPr>
      <xdr:spPr>
        <a:xfrm>
          <a:off x="15563850" y="1339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8C7D0030-E98C-4172-AADF-07765BE32D80}"/>
            </a:ext>
          </a:extLst>
        </xdr:cNvPr>
        <xdr:cNvCxnSpPr/>
      </xdr:nvCxnSpPr>
      <xdr:spPr>
        <a:xfrm>
          <a:off x="15405100" y="136414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9677</xdr:rowOff>
    </xdr:from>
    <xdr:to>
      <xdr:col>81</xdr:col>
      <xdr:colOff>44450</xdr:colOff>
      <xdr:row>86</xdr:row>
      <xdr:rowOff>32657</xdr:rowOff>
    </xdr:to>
    <xdr:cxnSp macro="">
      <xdr:nvCxnSpPr>
        <xdr:cNvPr id="258" name="直線コネクタ 257">
          <a:extLst>
            <a:ext uri="{FF2B5EF4-FFF2-40B4-BE49-F238E27FC236}">
              <a16:creationId xmlns:a16="http://schemas.microsoft.com/office/drawing/2014/main" id="{C97D8A04-BB9B-42F1-BC52-4A2AC4DFE404}"/>
            </a:ext>
          </a:extLst>
        </xdr:cNvPr>
        <xdr:cNvCxnSpPr/>
      </xdr:nvCxnSpPr>
      <xdr:spPr>
        <a:xfrm flipV="1">
          <a:off x="14712950" y="14426717"/>
          <a:ext cx="762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112382</xdr:rowOff>
    </xdr:from>
    <xdr:ext cx="762000" cy="259045"/>
    <xdr:sp macro="" textlink="">
      <xdr:nvSpPr>
        <xdr:cNvPr id="259" name="給与水準   （国との比較）平均値テキスト">
          <a:extLst>
            <a:ext uri="{FF2B5EF4-FFF2-40B4-BE49-F238E27FC236}">
              <a16:creationId xmlns:a16="http://schemas.microsoft.com/office/drawing/2014/main" id="{F85E9CD9-A8D6-4318-AFFF-7DF213CA88EA}"/>
            </a:ext>
          </a:extLst>
        </xdr:cNvPr>
        <xdr:cNvSpPr txBox="1"/>
      </xdr:nvSpPr>
      <xdr:spPr>
        <a:xfrm>
          <a:off x="15563850" y="14194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96B6DE31-443B-4398-B016-B4E9A1D62B04}"/>
            </a:ext>
          </a:extLst>
        </xdr:cNvPr>
        <xdr:cNvSpPr/>
      </xdr:nvSpPr>
      <xdr:spPr>
        <a:xfrm>
          <a:off x="15427960" y="143452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86</xdr:row>
      <xdr:rowOff>32657</xdr:rowOff>
    </xdr:to>
    <xdr:cxnSp macro="">
      <xdr:nvCxnSpPr>
        <xdr:cNvPr id="261" name="直線コネクタ 260">
          <a:extLst>
            <a:ext uri="{FF2B5EF4-FFF2-40B4-BE49-F238E27FC236}">
              <a16:creationId xmlns:a16="http://schemas.microsoft.com/office/drawing/2014/main" id="{324C40DD-A18B-43C6-BDC4-36983FB63D42}"/>
            </a:ext>
          </a:extLst>
        </xdr:cNvPr>
        <xdr:cNvCxnSpPr/>
      </xdr:nvCxnSpPr>
      <xdr:spPr>
        <a:xfrm>
          <a:off x="13903960" y="14350093"/>
          <a:ext cx="80899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C02CE060-7D0C-4532-A227-2EE279807E8D}"/>
            </a:ext>
          </a:extLst>
        </xdr:cNvPr>
        <xdr:cNvSpPr/>
      </xdr:nvSpPr>
      <xdr:spPr>
        <a:xfrm>
          <a:off x="14665960" y="143452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63" name="テキスト ボックス 262">
          <a:extLst>
            <a:ext uri="{FF2B5EF4-FFF2-40B4-BE49-F238E27FC236}">
              <a16:creationId xmlns:a16="http://schemas.microsoft.com/office/drawing/2014/main" id="{8B1C7C1C-18D5-4C4C-94B2-AE3C6BEAC681}"/>
            </a:ext>
          </a:extLst>
        </xdr:cNvPr>
        <xdr:cNvSpPr txBox="1"/>
      </xdr:nvSpPr>
      <xdr:spPr>
        <a:xfrm>
          <a:off x="14370050" y="14117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100693</xdr:rowOff>
    </xdr:to>
    <xdr:cxnSp macro="">
      <xdr:nvCxnSpPr>
        <xdr:cNvPr id="264" name="直線コネクタ 263">
          <a:extLst>
            <a:ext uri="{FF2B5EF4-FFF2-40B4-BE49-F238E27FC236}">
              <a16:creationId xmlns:a16="http://schemas.microsoft.com/office/drawing/2014/main" id="{6CE2480B-8E82-40AB-BA5D-6F2D42E06552}"/>
            </a:ext>
          </a:extLst>
        </xdr:cNvPr>
        <xdr:cNvCxnSpPr/>
      </xdr:nvCxnSpPr>
      <xdr:spPr>
        <a:xfrm>
          <a:off x="13106400" y="14315621"/>
          <a:ext cx="79756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a:extLst>
            <a:ext uri="{FF2B5EF4-FFF2-40B4-BE49-F238E27FC236}">
              <a16:creationId xmlns:a16="http://schemas.microsoft.com/office/drawing/2014/main" id="{AEEA805C-2BA7-4856-9B4A-D7D022D1A115}"/>
            </a:ext>
          </a:extLst>
        </xdr:cNvPr>
        <xdr:cNvSpPr/>
      </xdr:nvSpPr>
      <xdr:spPr>
        <a:xfrm>
          <a:off x="13868400" y="143107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6" name="テキスト ボックス 265">
          <a:extLst>
            <a:ext uri="{FF2B5EF4-FFF2-40B4-BE49-F238E27FC236}">
              <a16:creationId xmlns:a16="http://schemas.microsoft.com/office/drawing/2014/main" id="{10A77B08-FC8D-4234-A91A-41E096DF7D08}"/>
            </a:ext>
          </a:extLst>
        </xdr:cNvPr>
        <xdr:cNvSpPr txBox="1"/>
      </xdr:nvSpPr>
      <xdr:spPr>
        <a:xfrm>
          <a:off x="13557250" y="1439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157238</xdr:rowOff>
    </xdr:from>
    <xdr:to>
      <xdr:col>68</xdr:col>
      <xdr:colOff>152400</xdr:colOff>
      <xdr:row>85</xdr:row>
      <xdr:rowOff>66221</xdr:rowOff>
    </xdr:to>
    <xdr:cxnSp macro="">
      <xdr:nvCxnSpPr>
        <xdr:cNvPr id="267" name="直線コネクタ 266">
          <a:extLst>
            <a:ext uri="{FF2B5EF4-FFF2-40B4-BE49-F238E27FC236}">
              <a16:creationId xmlns:a16="http://schemas.microsoft.com/office/drawing/2014/main" id="{7E9C7373-D0FC-4742-A265-C26482C2F36D}"/>
            </a:ext>
          </a:extLst>
        </xdr:cNvPr>
        <xdr:cNvCxnSpPr/>
      </xdr:nvCxnSpPr>
      <xdr:spPr>
        <a:xfrm>
          <a:off x="12293600" y="14238998"/>
          <a:ext cx="812800" cy="7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a16="http://schemas.microsoft.com/office/drawing/2014/main" id="{A6871D96-FFD0-40FB-94A2-960BD6AC9C5D}"/>
            </a:ext>
          </a:extLst>
        </xdr:cNvPr>
        <xdr:cNvSpPr/>
      </xdr:nvSpPr>
      <xdr:spPr>
        <a:xfrm>
          <a:off x="13055600" y="14276312"/>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69" name="テキスト ボックス 268">
          <a:extLst>
            <a:ext uri="{FF2B5EF4-FFF2-40B4-BE49-F238E27FC236}">
              <a16:creationId xmlns:a16="http://schemas.microsoft.com/office/drawing/2014/main" id="{BDF479FC-851B-45BA-81B1-368CAF1122D7}"/>
            </a:ext>
          </a:extLst>
        </xdr:cNvPr>
        <xdr:cNvSpPr txBox="1"/>
      </xdr:nvSpPr>
      <xdr:spPr>
        <a:xfrm>
          <a:off x="12763500" y="1436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a:extLst>
            <a:ext uri="{FF2B5EF4-FFF2-40B4-BE49-F238E27FC236}">
              <a16:creationId xmlns:a16="http://schemas.microsoft.com/office/drawing/2014/main" id="{4C782776-BE5C-4C44-BCCA-47A3B7376A9B}"/>
            </a:ext>
          </a:extLst>
        </xdr:cNvPr>
        <xdr:cNvSpPr/>
      </xdr:nvSpPr>
      <xdr:spPr>
        <a:xfrm>
          <a:off x="12242800" y="142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1" name="テキスト ボックス 270">
          <a:extLst>
            <a:ext uri="{FF2B5EF4-FFF2-40B4-BE49-F238E27FC236}">
              <a16:creationId xmlns:a16="http://schemas.microsoft.com/office/drawing/2014/main" id="{0581C126-FD68-4413-92DC-2AEAB3DE9328}"/>
            </a:ext>
          </a:extLst>
        </xdr:cNvPr>
        <xdr:cNvSpPr txBox="1"/>
      </xdr:nvSpPr>
      <xdr:spPr>
        <a:xfrm>
          <a:off x="11950700" y="1436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178F357-2E32-4DB7-A1FA-B8F2999EF926}"/>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AE950208-25AC-4DEC-911E-AB69A5A5DD76}"/>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BB4FA2FE-4D9C-4E35-8FF5-5F410DC33E97}"/>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75645D9E-D09E-47A7-B529-D54D5E38F9BE}"/>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EB8E78EE-943E-468C-9831-4CEE09016077}"/>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77" name="楕円 276">
          <a:extLst>
            <a:ext uri="{FF2B5EF4-FFF2-40B4-BE49-F238E27FC236}">
              <a16:creationId xmlns:a16="http://schemas.microsoft.com/office/drawing/2014/main" id="{54DDFA78-12BF-45C5-82DE-D73BAAF54F24}"/>
            </a:ext>
          </a:extLst>
        </xdr:cNvPr>
        <xdr:cNvSpPr/>
      </xdr:nvSpPr>
      <xdr:spPr>
        <a:xfrm>
          <a:off x="15427960" y="1437972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102404</xdr:rowOff>
    </xdr:from>
    <xdr:ext cx="762000" cy="259045"/>
    <xdr:sp macro="" textlink="">
      <xdr:nvSpPr>
        <xdr:cNvPr id="278" name="給与水準   （国との比較）該当値テキスト">
          <a:extLst>
            <a:ext uri="{FF2B5EF4-FFF2-40B4-BE49-F238E27FC236}">
              <a16:creationId xmlns:a16="http://schemas.microsoft.com/office/drawing/2014/main" id="{C85B4E30-9241-424F-8C40-DEA5B82518F2}"/>
            </a:ext>
          </a:extLst>
        </xdr:cNvPr>
        <xdr:cNvSpPr txBox="1"/>
      </xdr:nvSpPr>
      <xdr:spPr>
        <a:xfrm>
          <a:off x="15563850" y="1435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79" name="楕円 278">
          <a:extLst>
            <a:ext uri="{FF2B5EF4-FFF2-40B4-BE49-F238E27FC236}">
              <a16:creationId xmlns:a16="http://schemas.microsoft.com/office/drawing/2014/main" id="{E283B842-C062-4477-ACF8-BEDC3DD2CBF1}"/>
            </a:ext>
          </a:extLst>
        </xdr:cNvPr>
        <xdr:cNvSpPr/>
      </xdr:nvSpPr>
      <xdr:spPr>
        <a:xfrm>
          <a:off x="14665960" y="1440270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80" name="テキスト ボックス 279">
          <a:extLst>
            <a:ext uri="{FF2B5EF4-FFF2-40B4-BE49-F238E27FC236}">
              <a16:creationId xmlns:a16="http://schemas.microsoft.com/office/drawing/2014/main" id="{E84C749C-AD89-495D-AFDE-9B584C6472C9}"/>
            </a:ext>
          </a:extLst>
        </xdr:cNvPr>
        <xdr:cNvSpPr txBox="1"/>
      </xdr:nvSpPr>
      <xdr:spPr>
        <a:xfrm>
          <a:off x="14370050" y="14485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1" name="楕円 280">
          <a:extLst>
            <a:ext uri="{FF2B5EF4-FFF2-40B4-BE49-F238E27FC236}">
              <a16:creationId xmlns:a16="http://schemas.microsoft.com/office/drawing/2014/main" id="{CE73EB42-4F87-4940-B929-68E7C2A61CED}"/>
            </a:ext>
          </a:extLst>
        </xdr:cNvPr>
        <xdr:cNvSpPr/>
      </xdr:nvSpPr>
      <xdr:spPr>
        <a:xfrm>
          <a:off x="13868400" y="1429929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2" name="テキスト ボックス 281">
          <a:extLst>
            <a:ext uri="{FF2B5EF4-FFF2-40B4-BE49-F238E27FC236}">
              <a16:creationId xmlns:a16="http://schemas.microsoft.com/office/drawing/2014/main" id="{191802E5-BBD9-4E07-8D3B-FD5EEB2E06C3}"/>
            </a:ext>
          </a:extLst>
        </xdr:cNvPr>
        <xdr:cNvSpPr txBox="1"/>
      </xdr:nvSpPr>
      <xdr:spPr>
        <a:xfrm>
          <a:off x="13557250" y="1407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3" name="楕円 282">
          <a:extLst>
            <a:ext uri="{FF2B5EF4-FFF2-40B4-BE49-F238E27FC236}">
              <a16:creationId xmlns:a16="http://schemas.microsoft.com/office/drawing/2014/main" id="{93A4C089-6663-491D-A686-5A5C47E8A04E}"/>
            </a:ext>
          </a:extLst>
        </xdr:cNvPr>
        <xdr:cNvSpPr/>
      </xdr:nvSpPr>
      <xdr:spPr>
        <a:xfrm>
          <a:off x="13055600" y="14264821"/>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84" name="テキスト ボックス 283">
          <a:extLst>
            <a:ext uri="{FF2B5EF4-FFF2-40B4-BE49-F238E27FC236}">
              <a16:creationId xmlns:a16="http://schemas.microsoft.com/office/drawing/2014/main" id="{3A6D9886-5A79-49C6-BD15-829A0655669D}"/>
            </a:ext>
          </a:extLst>
        </xdr:cNvPr>
        <xdr:cNvSpPr txBox="1"/>
      </xdr:nvSpPr>
      <xdr:spPr>
        <a:xfrm>
          <a:off x="12763500" y="1404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106438</xdr:rowOff>
    </xdr:from>
    <xdr:to>
      <xdr:col>64</xdr:col>
      <xdr:colOff>152400</xdr:colOff>
      <xdr:row>85</xdr:row>
      <xdr:rowOff>36588</xdr:rowOff>
    </xdr:to>
    <xdr:sp macro="" textlink="">
      <xdr:nvSpPr>
        <xdr:cNvPr id="285" name="楕円 284">
          <a:extLst>
            <a:ext uri="{FF2B5EF4-FFF2-40B4-BE49-F238E27FC236}">
              <a16:creationId xmlns:a16="http://schemas.microsoft.com/office/drawing/2014/main" id="{263646EF-9355-4244-ACD9-508FBA5CC1CB}"/>
            </a:ext>
          </a:extLst>
        </xdr:cNvPr>
        <xdr:cNvSpPr/>
      </xdr:nvSpPr>
      <xdr:spPr>
        <a:xfrm>
          <a:off x="12242800" y="141881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46765</xdr:rowOff>
    </xdr:from>
    <xdr:ext cx="762000" cy="259045"/>
    <xdr:sp macro="" textlink="">
      <xdr:nvSpPr>
        <xdr:cNvPr id="286" name="テキスト ボックス 285">
          <a:extLst>
            <a:ext uri="{FF2B5EF4-FFF2-40B4-BE49-F238E27FC236}">
              <a16:creationId xmlns:a16="http://schemas.microsoft.com/office/drawing/2014/main" id="{8DB3B05F-D961-4E78-A865-CE9C09DD436C}"/>
            </a:ext>
          </a:extLst>
        </xdr:cNvPr>
        <xdr:cNvSpPr txBox="1"/>
      </xdr:nvSpPr>
      <xdr:spPr>
        <a:xfrm>
          <a:off x="11950700" y="13960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3166C895-77AD-42A2-80B8-B90C8115825E}"/>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B7F5B516-D076-4E93-A9C1-87E2AC585F9B}"/>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5D7D801C-BBD9-4C26-A2D0-E8F5A7F0812E}"/>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C6CAF576-799C-4B99-82AB-5BE998399BDA}"/>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D73FC12E-D1F4-4C7E-9D4F-1A4A4540111C}"/>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CF414B4C-3572-489B-A32E-642682DD9A86}"/>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8CE039F4-7DD0-4E63-86B1-3F3FD7EB0A74}"/>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5497F1D-18B3-49AD-8729-36A479439B69}"/>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A6F61CB8-30A1-4DCC-87C1-FEF70888D774}"/>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8D20A41-CFBD-4546-86E0-54E1B0F2281A}"/>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DB019D45-2BA9-4A5E-B19E-1E377223C050}"/>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1133A007-A174-4569-89DE-5D8A6F36E5BC}"/>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16782113-771C-43E0-8D7F-21A5711C0A8B}"/>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類似団体平均を０</a:t>
          </a:r>
          <a:r>
            <a:rPr kumimoji="1" lang="en-US" altLang="ja-JP" sz="1300">
              <a:latin typeface="+mn-ea"/>
              <a:ea typeface="+mn-ea"/>
            </a:rPr>
            <a:t>.</a:t>
          </a:r>
          <a:r>
            <a:rPr kumimoji="1" lang="ja-JP" altLang="en-US" sz="1300">
              <a:latin typeface="+mn-ea"/>
              <a:ea typeface="+mn-ea"/>
            </a:rPr>
            <a:t>９５人上回る１４</a:t>
          </a:r>
          <a:r>
            <a:rPr kumimoji="1" lang="en-US" altLang="ja-JP" sz="1300">
              <a:latin typeface="+mn-ea"/>
              <a:ea typeface="+mn-ea"/>
            </a:rPr>
            <a:t>.</a:t>
          </a:r>
          <a:r>
            <a:rPr kumimoji="1" lang="ja-JP" altLang="en-US" sz="1300">
              <a:latin typeface="+mn-ea"/>
              <a:ea typeface="+mn-ea"/>
            </a:rPr>
            <a:t>８人であり、前年度と比較すると０</a:t>
          </a:r>
          <a:r>
            <a:rPr kumimoji="1" lang="en-US" altLang="ja-JP" sz="1300">
              <a:latin typeface="+mn-ea"/>
              <a:ea typeface="+mn-ea"/>
            </a:rPr>
            <a:t>.</a:t>
          </a:r>
          <a:r>
            <a:rPr kumimoji="1" lang="ja-JP" altLang="en-US" sz="1300">
              <a:latin typeface="+mn-ea"/>
              <a:ea typeface="+mn-ea"/>
            </a:rPr>
            <a:t>０１人の増加となった。観光立町という特殊な事情もあり、職員数は類似団体平均と比較し高い水準にある。今後も退職者と採用者の調整による計画的な補充を行い、需要に応じた適切な定員管理を行う。</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6E5269CD-303E-4C49-8926-998E33379C4B}"/>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6786325D-7319-4897-BE20-BD6687375023}"/>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DEB876FF-7B9C-4DB1-B5E7-FCFE82DBFA94}"/>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54A73816-17DE-48F9-90BB-E67E5B34E2D7}"/>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1C4A5DA0-6649-4F09-872D-AC7621AE9B0B}"/>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2B57507E-C1FD-439F-A207-84EE18F5E7A5}"/>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D425B543-837B-43C8-A5B3-3A50A1328763}"/>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4843D7B8-83F7-43B3-8A12-D26BB9AFE852}"/>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C06785D1-2DF9-4595-87BF-B045417FCF24}"/>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411A5DB5-8DB3-403B-9100-331BB5C25CB2}"/>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13EB6463-248A-484F-862E-A82697B734A0}"/>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E1A73961-BB96-498C-82E4-6EADCD294554}"/>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746E8B12-64B1-4386-8A07-AE9E24170E13}"/>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B4EB4B4E-800E-48E2-91C3-101B266561C0}"/>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E165A192-108A-40B1-8533-F8DBC0624008}"/>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4B575E69-BEEF-4E6F-9F20-3CDD8D9D00ED}"/>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A925CEDF-33C2-4386-AFA1-51BB92ADDBF1}"/>
            </a:ext>
          </a:extLst>
        </xdr:cNvPr>
        <xdr:cNvCxnSpPr/>
      </xdr:nvCxnSpPr>
      <xdr:spPr>
        <a:xfrm flipV="1">
          <a:off x="15474950" y="10034524"/>
          <a:ext cx="0" cy="1260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C9331C51-61D1-4F32-95ED-0C4EB0CB0124}"/>
            </a:ext>
          </a:extLst>
        </xdr:cNvPr>
        <xdr:cNvSpPr txBox="1"/>
      </xdr:nvSpPr>
      <xdr:spPr>
        <a:xfrm>
          <a:off x="15563850" y="1126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CB3EF95E-C37D-4FCF-A4BC-1A9DE03C3E09}"/>
            </a:ext>
          </a:extLst>
        </xdr:cNvPr>
        <xdr:cNvCxnSpPr/>
      </xdr:nvCxnSpPr>
      <xdr:spPr>
        <a:xfrm>
          <a:off x="15405100" y="112949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361D5A9C-F346-4FAF-8829-2CB933A4A555}"/>
            </a:ext>
          </a:extLst>
        </xdr:cNvPr>
        <xdr:cNvSpPr txBox="1"/>
      </xdr:nvSpPr>
      <xdr:spPr>
        <a:xfrm>
          <a:off x="15563850" y="978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E8DBA86B-8F19-4A28-B720-2A4ADC82E9B0}"/>
            </a:ext>
          </a:extLst>
        </xdr:cNvPr>
        <xdr:cNvCxnSpPr/>
      </xdr:nvCxnSpPr>
      <xdr:spPr>
        <a:xfrm>
          <a:off x="15405100" y="100345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148209</xdr:rowOff>
    </xdr:from>
    <xdr:to>
      <xdr:col>81</xdr:col>
      <xdr:colOff>44450</xdr:colOff>
      <xdr:row>62</xdr:row>
      <xdr:rowOff>149013</xdr:rowOff>
    </xdr:to>
    <xdr:cxnSp macro="">
      <xdr:nvCxnSpPr>
        <xdr:cNvPr id="321" name="直線コネクタ 320">
          <a:extLst>
            <a:ext uri="{FF2B5EF4-FFF2-40B4-BE49-F238E27FC236}">
              <a16:creationId xmlns:a16="http://schemas.microsoft.com/office/drawing/2014/main" id="{9D96B838-2426-4792-B949-50EE2EAC1197}"/>
            </a:ext>
          </a:extLst>
        </xdr:cNvPr>
        <xdr:cNvCxnSpPr/>
      </xdr:nvCxnSpPr>
      <xdr:spPr>
        <a:xfrm>
          <a:off x="14712950" y="10541889"/>
          <a:ext cx="762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38329</xdr:rowOff>
    </xdr:from>
    <xdr:ext cx="762000" cy="259045"/>
    <xdr:sp macro="" textlink="">
      <xdr:nvSpPr>
        <xdr:cNvPr id="322" name="定員管理の状況平均値テキスト">
          <a:extLst>
            <a:ext uri="{FF2B5EF4-FFF2-40B4-BE49-F238E27FC236}">
              <a16:creationId xmlns:a16="http://schemas.microsoft.com/office/drawing/2014/main" id="{71EFB3D1-37A8-443D-A12B-873EFA763FA0}"/>
            </a:ext>
          </a:extLst>
        </xdr:cNvPr>
        <xdr:cNvSpPr txBox="1"/>
      </xdr:nvSpPr>
      <xdr:spPr>
        <a:xfrm>
          <a:off x="15563850" y="10264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3D80DFCE-1CF6-4748-8434-9B777B689423}"/>
            </a:ext>
          </a:extLst>
        </xdr:cNvPr>
        <xdr:cNvSpPr/>
      </xdr:nvSpPr>
      <xdr:spPr>
        <a:xfrm>
          <a:off x="15427960" y="10415482"/>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132927</xdr:rowOff>
    </xdr:from>
    <xdr:to>
      <xdr:col>77</xdr:col>
      <xdr:colOff>44450</xdr:colOff>
      <xdr:row>62</xdr:row>
      <xdr:rowOff>148209</xdr:rowOff>
    </xdr:to>
    <xdr:cxnSp macro="">
      <xdr:nvCxnSpPr>
        <xdr:cNvPr id="324" name="直線コネクタ 323">
          <a:extLst>
            <a:ext uri="{FF2B5EF4-FFF2-40B4-BE49-F238E27FC236}">
              <a16:creationId xmlns:a16="http://schemas.microsoft.com/office/drawing/2014/main" id="{ADE72278-B44A-493B-B446-E6A79A53ED71}"/>
            </a:ext>
          </a:extLst>
        </xdr:cNvPr>
        <xdr:cNvCxnSpPr/>
      </xdr:nvCxnSpPr>
      <xdr:spPr>
        <a:xfrm>
          <a:off x="13903960" y="10526607"/>
          <a:ext cx="80899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4596FB22-78E5-4B9C-BEAF-1BC184AA8963}"/>
            </a:ext>
          </a:extLst>
        </xdr:cNvPr>
        <xdr:cNvSpPr/>
      </xdr:nvSpPr>
      <xdr:spPr>
        <a:xfrm>
          <a:off x="14665960" y="1041226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130361</xdr:rowOff>
    </xdr:from>
    <xdr:ext cx="736600" cy="259045"/>
    <xdr:sp macro="" textlink="">
      <xdr:nvSpPr>
        <xdr:cNvPr id="326" name="テキスト ボックス 325">
          <a:extLst>
            <a:ext uri="{FF2B5EF4-FFF2-40B4-BE49-F238E27FC236}">
              <a16:creationId xmlns:a16="http://schemas.microsoft.com/office/drawing/2014/main" id="{1C55E0E6-1009-4F71-AC92-34C03FFCA099}"/>
            </a:ext>
          </a:extLst>
        </xdr:cNvPr>
        <xdr:cNvSpPr txBox="1"/>
      </xdr:nvSpPr>
      <xdr:spPr>
        <a:xfrm>
          <a:off x="14370050" y="10188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107993</xdr:rowOff>
    </xdr:from>
    <xdr:to>
      <xdr:col>72</xdr:col>
      <xdr:colOff>203200</xdr:colOff>
      <xdr:row>62</xdr:row>
      <xdr:rowOff>132927</xdr:rowOff>
    </xdr:to>
    <xdr:cxnSp macro="">
      <xdr:nvCxnSpPr>
        <xdr:cNvPr id="327" name="直線コネクタ 326">
          <a:extLst>
            <a:ext uri="{FF2B5EF4-FFF2-40B4-BE49-F238E27FC236}">
              <a16:creationId xmlns:a16="http://schemas.microsoft.com/office/drawing/2014/main" id="{11E180B6-2734-446C-B2F7-FA2AB0F44ADB}"/>
            </a:ext>
          </a:extLst>
        </xdr:cNvPr>
        <xdr:cNvCxnSpPr/>
      </xdr:nvCxnSpPr>
      <xdr:spPr>
        <a:xfrm>
          <a:off x="13106400" y="10501673"/>
          <a:ext cx="79756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a16="http://schemas.microsoft.com/office/drawing/2014/main" id="{C2CF8720-7DC6-4320-9FB1-16FCD2ADE613}"/>
            </a:ext>
          </a:extLst>
        </xdr:cNvPr>
        <xdr:cNvSpPr/>
      </xdr:nvSpPr>
      <xdr:spPr>
        <a:xfrm>
          <a:off x="13868400" y="104082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126340</xdr:rowOff>
    </xdr:from>
    <xdr:ext cx="762000" cy="259045"/>
    <xdr:sp macro="" textlink="">
      <xdr:nvSpPr>
        <xdr:cNvPr id="329" name="テキスト ボックス 328">
          <a:extLst>
            <a:ext uri="{FF2B5EF4-FFF2-40B4-BE49-F238E27FC236}">
              <a16:creationId xmlns:a16="http://schemas.microsoft.com/office/drawing/2014/main" id="{9B709169-4CF6-4DCC-B80B-95B501CB7902}"/>
            </a:ext>
          </a:extLst>
        </xdr:cNvPr>
        <xdr:cNvSpPr txBox="1"/>
      </xdr:nvSpPr>
      <xdr:spPr>
        <a:xfrm>
          <a:off x="13557250" y="1018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99144</xdr:rowOff>
    </xdr:from>
    <xdr:to>
      <xdr:col>68</xdr:col>
      <xdr:colOff>152400</xdr:colOff>
      <xdr:row>62</xdr:row>
      <xdr:rowOff>107993</xdr:rowOff>
    </xdr:to>
    <xdr:cxnSp macro="">
      <xdr:nvCxnSpPr>
        <xdr:cNvPr id="330" name="直線コネクタ 329">
          <a:extLst>
            <a:ext uri="{FF2B5EF4-FFF2-40B4-BE49-F238E27FC236}">
              <a16:creationId xmlns:a16="http://schemas.microsoft.com/office/drawing/2014/main" id="{E7DCD87E-DF2A-4098-B049-2D1238F02827}"/>
            </a:ext>
          </a:extLst>
        </xdr:cNvPr>
        <xdr:cNvCxnSpPr/>
      </xdr:nvCxnSpPr>
      <xdr:spPr>
        <a:xfrm>
          <a:off x="12293600" y="10492824"/>
          <a:ext cx="812800" cy="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a:extLst>
            <a:ext uri="{FF2B5EF4-FFF2-40B4-BE49-F238E27FC236}">
              <a16:creationId xmlns:a16="http://schemas.microsoft.com/office/drawing/2014/main" id="{B1220FDC-256A-475D-95DE-9043D80B76B8}"/>
            </a:ext>
          </a:extLst>
        </xdr:cNvPr>
        <xdr:cNvSpPr/>
      </xdr:nvSpPr>
      <xdr:spPr>
        <a:xfrm>
          <a:off x="13055600" y="10410656"/>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128753</xdr:rowOff>
    </xdr:from>
    <xdr:ext cx="762000" cy="259045"/>
    <xdr:sp macro="" textlink="">
      <xdr:nvSpPr>
        <xdr:cNvPr id="332" name="テキスト ボックス 331">
          <a:extLst>
            <a:ext uri="{FF2B5EF4-FFF2-40B4-BE49-F238E27FC236}">
              <a16:creationId xmlns:a16="http://schemas.microsoft.com/office/drawing/2014/main" id="{37196868-099A-41E6-9E62-B937BFBEE5D7}"/>
            </a:ext>
          </a:extLst>
        </xdr:cNvPr>
        <xdr:cNvSpPr txBox="1"/>
      </xdr:nvSpPr>
      <xdr:spPr>
        <a:xfrm>
          <a:off x="12763500" y="1018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a:extLst>
            <a:ext uri="{FF2B5EF4-FFF2-40B4-BE49-F238E27FC236}">
              <a16:creationId xmlns:a16="http://schemas.microsoft.com/office/drawing/2014/main" id="{08AA8991-A434-44EF-BD0D-29B7A55D9167}"/>
            </a:ext>
          </a:extLst>
        </xdr:cNvPr>
        <xdr:cNvSpPr/>
      </xdr:nvSpPr>
      <xdr:spPr>
        <a:xfrm>
          <a:off x="12242800" y="1040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EBE9BC19-AA35-436E-8E8E-51FBE283E65B}"/>
            </a:ext>
          </a:extLst>
        </xdr:cNvPr>
        <xdr:cNvSpPr txBox="1"/>
      </xdr:nvSpPr>
      <xdr:spPr>
        <a:xfrm>
          <a:off x="11950700" y="1018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DC9D42FC-063B-4AFF-9076-ED51283FFCA9}"/>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878416A0-9169-4071-BEEA-C98E8673B4AF}"/>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6AD78EFE-6494-47A1-95F8-48F8BCFDAC60}"/>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7C27753F-0C75-4CDC-99C1-80A4DF545E6A}"/>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68685ED3-00C7-4341-9330-4DF550CFAB96}"/>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98213</xdr:rowOff>
    </xdr:from>
    <xdr:to>
      <xdr:col>81</xdr:col>
      <xdr:colOff>95250</xdr:colOff>
      <xdr:row>63</xdr:row>
      <xdr:rowOff>28363</xdr:rowOff>
    </xdr:to>
    <xdr:sp macro="" textlink="">
      <xdr:nvSpPr>
        <xdr:cNvPr id="340" name="楕円 339">
          <a:extLst>
            <a:ext uri="{FF2B5EF4-FFF2-40B4-BE49-F238E27FC236}">
              <a16:creationId xmlns:a16="http://schemas.microsoft.com/office/drawing/2014/main" id="{554096F6-892F-49C8-BAC8-611DC1B54925}"/>
            </a:ext>
          </a:extLst>
        </xdr:cNvPr>
        <xdr:cNvSpPr/>
      </xdr:nvSpPr>
      <xdr:spPr>
        <a:xfrm>
          <a:off x="15427960" y="1049189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70290</xdr:rowOff>
    </xdr:from>
    <xdr:ext cx="762000" cy="259045"/>
    <xdr:sp macro="" textlink="">
      <xdr:nvSpPr>
        <xdr:cNvPr id="341" name="定員管理の状況該当値テキスト">
          <a:extLst>
            <a:ext uri="{FF2B5EF4-FFF2-40B4-BE49-F238E27FC236}">
              <a16:creationId xmlns:a16="http://schemas.microsoft.com/office/drawing/2014/main" id="{FB8CF4F6-325C-4595-A99A-C0622E40035C}"/>
            </a:ext>
          </a:extLst>
        </xdr:cNvPr>
        <xdr:cNvSpPr txBox="1"/>
      </xdr:nvSpPr>
      <xdr:spPr>
        <a:xfrm>
          <a:off x="15563850" y="1046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97409</xdr:rowOff>
    </xdr:from>
    <xdr:to>
      <xdr:col>77</xdr:col>
      <xdr:colOff>95250</xdr:colOff>
      <xdr:row>63</xdr:row>
      <xdr:rowOff>27559</xdr:rowOff>
    </xdr:to>
    <xdr:sp macro="" textlink="">
      <xdr:nvSpPr>
        <xdr:cNvPr id="342" name="楕円 341">
          <a:extLst>
            <a:ext uri="{FF2B5EF4-FFF2-40B4-BE49-F238E27FC236}">
              <a16:creationId xmlns:a16="http://schemas.microsoft.com/office/drawing/2014/main" id="{297405D8-84A4-4914-8BCD-4EDC7DC970F0}"/>
            </a:ext>
          </a:extLst>
        </xdr:cNvPr>
        <xdr:cNvSpPr/>
      </xdr:nvSpPr>
      <xdr:spPr>
        <a:xfrm>
          <a:off x="14665960" y="1049108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12336</xdr:rowOff>
    </xdr:from>
    <xdr:ext cx="736600" cy="259045"/>
    <xdr:sp macro="" textlink="">
      <xdr:nvSpPr>
        <xdr:cNvPr id="343" name="テキスト ボックス 342">
          <a:extLst>
            <a:ext uri="{FF2B5EF4-FFF2-40B4-BE49-F238E27FC236}">
              <a16:creationId xmlns:a16="http://schemas.microsoft.com/office/drawing/2014/main" id="{FAC9AF79-FEF8-477B-BBF1-51B406E2CE28}"/>
            </a:ext>
          </a:extLst>
        </xdr:cNvPr>
        <xdr:cNvSpPr txBox="1"/>
      </xdr:nvSpPr>
      <xdr:spPr>
        <a:xfrm>
          <a:off x="14370050" y="10573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82127</xdr:rowOff>
    </xdr:from>
    <xdr:to>
      <xdr:col>73</xdr:col>
      <xdr:colOff>44450</xdr:colOff>
      <xdr:row>63</xdr:row>
      <xdr:rowOff>12277</xdr:rowOff>
    </xdr:to>
    <xdr:sp macro="" textlink="">
      <xdr:nvSpPr>
        <xdr:cNvPr id="344" name="楕円 343">
          <a:extLst>
            <a:ext uri="{FF2B5EF4-FFF2-40B4-BE49-F238E27FC236}">
              <a16:creationId xmlns:a16="http://schemas.microsoft.com/office/drawing/2014/main" id="{6D1A166A-91A8-44A7-AEF8-46B1618229BB}"/>
            </a:ext>
          </a:extLst>
        </xdr:cNvPr>
        <xdr:cNvSpPr/>
      </xdr:nvSpPr>
      <xdr:spPr>
        <a:xfrm>
          <a:off x="13868400" y="1047580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168504</xdr:rowOff>
    </xdr:from>
    <xdr:ext cx="762000" cy="259045"/>
    <xdr:sp macro="" textlink="">
      <xdr:nvSpPr>
        <xdr:cNvPr id="345" name="テキスト ボックス 344">
          <a:extLst>
            <a:ext uri="{FF2B5EF4-FFF2-40B4-BE49-F238E27FC236}">
              <a16:creationId xmlns:a16="http://schemas.microsoft.com/office/drawing/2014/main" id="{7D778833-8679-4F69-AFBF-F2AECA8037CD}"/>
            </a:ext>
          </a:extLst>
        </xdr:cNvPr>
        <xdr:cNvSpPr txBox="1"/>
      </xdr:nvSpPr>
      <xdr:spPr>
        <a:xfrm>
          <a:off x="13557250" y="1056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57193</xdr:rowOff>
    </xdr:from>
    <xdr:to>
      <xdr:col>68</xdr:col>
      <xdr:colOff>203200</xdr:colOff>
      <xdr:row>62</xdr:row>
      <xdr:rowOff>158793</xdr:rowOff>
    </xdr:to>
    <xdr:sp macro="" textlink="">
      <xdr:nvSpPr>
        <xdr:cNvPr id="346" name="楕円 345">
          <a:extLst>
            <a:ext uri="{FF2B5EF4-FFF2-40B4-BE49-F238E27FC236}">
              <a16:creationId xmlns:a16="http://schemas.microsoft.com/office/drawing/2014/main" id="{824B90F5-2C08-4A42-9296-1CF3D9C4EEBC}"/>
            </a:ext>
          </a:extLst>
        </xdr:cNvPr>
        <xdr:cNvSpPr/>
      </xdr:nvSpPr>
      <xdr:spPr>
        <a:xfrm>
          <a:off x="13055600" y="10450873"/>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143570</xdr:rowOff>
    </xdr:from>
    <xdr:ext cx="762000" cy="259045"/>
    <xdr:sp macro="" textlink="">
      <xdr:nvSpPr>
        <xdr:cNvPr id="347" name="テキスト ボックス 346">
          <a:extLst>
            <a:ext uri="{FF2B5EF4-FFF2-40B4-BE49-F238E27FC236}">
              <a16:creationId xmlns:a16="http://schemas.microsoft.com/office/drawing/2014/main" id="{F5EACB47-808B-4F82-8037-A301970E949A}"/>
            </a:ext>
          </a:extLst>
        </xdr:cNvPr>
        <xdr:cNvSpPr txBox="1"/>
      </xdr:nvSpPr>
      <xdr:spPr>
        <a:xfrm>
          <a:off x="12763500" y="10537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48344</xdr:rowOff>
    </xdr:from>
    <xdr:to>
      <xdr:col>64</xdr:col>
      <xdr:colOff>152400</xdr:colOff>
      <xdr:row>62</xdr:row>
      <xdr:rowOff>149944</xdr:rowOff>
    </xdr:to>
    <xdr:sp macro="" textlink="">
      <xdr:nvSpPr>
        <xdr:cNvPr id="348" name="楕円 347">
          <a:extLst>
            <a:ext uri="{FF2B5EF4-FFF2-40B4-BE49-F238E27FC236}">
              <a16:creationId xmlns:a16="http://schemas.microsoft.com/office/drawing/2014/main" id="{2C81B638-D54D-45F8-9F55-A8C3232C5056}"/>
            </a:ext>
          </a:extLst>
        </xdr:cNvPr>
        <xdr:cNvSpPr/>
      </xdr:nvSpPr>
      <xdr:spPr>
        <a:xfrm>
          <a:off x="12242800" y="1044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134721</xdr:rowOff>
    </xdr:from>
    <xdr:ext cx="762000" cy="259045"/>
    <xdr:sp macro="" textlink="">
      <xdr:nvSpPr>
        <xdr:cNvPr id="349" name="テキスト ボックス 348">
          <a:extLst>
            <a:ext uri="{FF2B5EF4-FFF2-40B4-BE49-F238E27FC236}">
              <a16:creationId xmlns:a16="http://schemas.microsoft.com/office/drawing/2014/main" id="{72B62B0C-D5C1-43F8-A9D5-A9F637A36545}"/>
            </a:ext>
          </a:extLst>
        </xdr:cNvPr>
        <xdr:cNvSpPr txBox="1"/>
      </xdr:nvSpPr>
      <xdr:spPr>
        <a:xfrm>
          <a:off x="11950700" y="10528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DE03F92-DA4E-4216-BE39-2BFD21730222}"/>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105B1570-9D9F-43F6-83E2-B6B227A410B0}"/>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7C0F60A2-5F91-4C6E-9CF3-F06214E5FB75}"/>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1253247B-8989-4AEB-8A78-84E4CB834AB4}"/>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5C9FB7F8-520F-4E8A-8B62-4C626453AF09}"/>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69B60847-83E6-482E-8D2D-63A2EF784399}"/>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1DCDF20B-BC36-4B19-97D9-B644E62A3617}"/>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4169C3BA-8430-4042-8D4B-21C1CD71F8BD}"/>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9C2D9174-D5CA-4075-8A0C-C83C0A71A8BC}"/>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5CF5D798-481A-49B6-8D77-D98B3D108D6B}"/>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40CBDCF8-F0F1-4B49-AA8C-18D178559DA0}"/>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46C9471D-92F6-4996-B82E-2C4C5DBE7A7F}"/>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E891FE99-2710-4AE3-B98C-F49AA450065E}"/>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類似団体平均を４</a:t>
          </a:r>
          <a:r>
            <a:rPr kumimoji="1" lang="en-US" altLang="ja-JP" sz="1100">
              <a:latin typeface="+mn-ea"/>
              <a:ea typeface="+mn-ea"/>
            </a:rPr>
            <a:t>.</a:t>
          </a:r>
          <a:r>
            <a:rPr kumimoji="1" lang="ja-JP" altLang="en-US" sz="1100">
              <a:latin typeface="+mn-ea"/>
              <a:ea typeface="+mn-ea"/>
            </a:rPr>
            <a:t>１ポイント下回る４</a:t>
          </a:r>
          <a:r>
            <a:rPr kumimoji="1" lang="en-US" altLang="ja-JP" sz="1100">
              <a:latin typeface="+mn-ea"/>
              <a:ea typeface="+mn-ea"/>
            </a:rPr>
            <a:t>.</a:t>
          </a:r>
          <a:r>
            <a:rPr kumimoji="1" lang="ja-JP" altLang="en-US" sz="1100">
              <a:latin typeface="+mn-ea"/>
              <a:ea typeface="+mn-ea"/>
            </a:rPr>
            <a:t>０であり、前年度と比較すると０</a:t>
          </a:r>
          <a:r>
            <a:rPr kumimoji="1" lang="en-US" altLang="ja-JP" sz="1100">
              <a:latin typeface="+mn-ea"/>
              <a:ea typeface="+mn-ea"/>
            </a:rPr>
            <a:t>.</a:t>
          </a:r>
          <a:r>
            <a:rPr kumimoji="1" lang="ja-JP" altLang="en-US" sz="1100">
              <a:latin typeface="+mn-ea"/>
              <a:ea typeface="+mn-ea"/>
            </a:rPr>
            <a:t>２ポイントの減少となった。令和４年度の単年度比率が令和元年度よりも減少したことが主な要因であり、単年度でみると、分子は前年度とほぼ横ばいとなっているが、分母である標準財政規模が圧縮されたため、前年度と比較して０．１ポイントの悪化となっている。今後とも緊急度・住民ニーズを的確に把握した事業の選択により地方債発行の抑制に努め、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E12BFD43-A38E-486F-8E99-8960DD318127}"/>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515DBD4D-24B9-4B96-A73C-67D364787BE8}"/>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5A916111-5E76-44B8-B4EF-6E6DA6D65E99}"/>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7BBC2241-1CCA-4DBC-84D0-EC2BAE5752DE}"/>
            </a:ext>
          </a:extLst>
        </xdr:cNvPr>
        <xdr:cNvCxnSpPr/>
      </xdr:nvCxnSpPr>
      <xdr:spPr>
        <a:xfrm>
          <a:off x="11664950" y="75412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9447B2C5-C1E5-44D5-B71B-B545BBD0CA2F}"/>
            </a:ext>
          </a:extLst>
        </xdr:cNvPr>
        <xdr:cNvSpPr txBox="1"/>
      </xdr:nvSpPr>
      <xdr:spPr>
        <a:xfrm>
          <a:off x="10979150" y="73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4828AA3D-5C1B-494A-A01C-BFEF759F4134}"/>
            </a:ext>
          </a:extLst>
        </xdr:cNvPr>
        <xdr:cNvCxnSpPr/>
      </xdr:nvCxnSpPr>
      <xdr:spPr>
        <a:xfrm>
          <a:off x="11664950" y="70662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6DE69D50-228B-4A34-9E81-97B528F5CB52}"/>
            </a:ext>
          </a:extLst>
        </xdr:cNvPr>
        <xdr:cNvSpPr txBox="1"/>
      </xdr:nvSpPr>
      <xdr:spPr>
        <a:xfrm>
          <a:off x="10979150" y="69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9B9024F7-42C5-4012-A679-895405F4261C}"/>
            </a:ext>
          </a:extLst>
        </xdr:cNvPr>
        <xdr:cNvCxnSpPr/>
      </xdr:nvCxnSpPr>
      <xdr:spPr>
        <a:xfrm>
          <a:off x="11664950" y="65951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4F1E0195-A345-49FD-8EEC-126B4AF3EC98}"/>
            </a:ext>
          </a:extLst>
        </xdr:cNvPr>
        <xdr:cNvSpPr txBox="1"/>
      </xdr:nvSpPr>
      <xdr:spPr>
        <a:xfrm>
          <a:off x="1097915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22B3363B-6EEC-439F-B781-33F008DF5A0B}"/>
            </a:ext>
          </a:extLst>
        </xdr:cNvPr>
        <xdr:cNvCxnSpPr/>
      </xdr:nvCxnSpPr>
      <xdr:spPr>
        <a:xfrm>
          <a:off x="11664950" y="61239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E3125016-D6FE-43A1-A847-5163D89563B6}"/>
            </a:ext>
          </a:extLst>
        </xdr:cNvPr>
        <xdr:cNvSpPr txBox="1"/>
      </xdr:nvSpPr>
      <xdr:spPr>
        <a:xfrm>
          <a:off x="1097915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85E9B335-9A0F-4FD8-8127-616167F53DC8}"/>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8F92871A-46D3-4F71-BB24-107A9DFF6E2D}"/>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A5691164-66BF-49CD-AED5-829527778F77}"/>
            </a:ext>
          </a:extLst>
        </xdr:cNvPr>
        <xdr:cNvCxnSpPr/>
      </xdr:nvCxnSpPr>
      <xdr:spPr>
        <a:xfrm flipV="1">
          <a:off x="15474950" y="6056376"/>
          <a:ext cx="0" cy="1490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9EAF9B55-2B3A-4EB8-8FDA-A5490F569CF7}"/>
            </a:ext>
          </a:extLst>
        </xdr:cNvPr>
        <xdr:cNvSpPr txBox="1"/>
      </xdr:nvSpPr>
      <xdr:spPr>
        <a:xfrm>
          <a:off x="15563850" y="752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41B2AB1D-CC51-4A57-931A-9E78B5E99331}"/>
            </a:ext>
          </a:extLst>
        </xdr:cNvPr>
        <xdr:cNvCxnSpPr/>
      </xdr:nvCxnSpPr>
      <xdr:spPr>
        <a:xfrm>
          <a:off x="15405100" y="75471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FCF88C10-B410-4E49-A91E-4C51EE0E9093}"/>
            </a:ext>
          </a:extLst>
        </xdr:cNvPr>
        <xdr:cNvSpPr txBox="1"/>
      </xdr:nvSpPr>
      <xdr:spPr>
        <a:xfrm>
          <a:off x="15563850" y="580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96065580-C488-4509-9124-83ECC0C1D6E0}"/>
            </a:ext>
          </a:extLst>
        </xdr:cNvPr>
        <xdr:cNvCxnSpPr/>
      </xdr:nvCxnSpPr>
      <xdr:spPr>
        <a:xfrm>
          <a:off x="15405100" y="60563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132080</xdr:rowOff>
    </xdr:from>
    <xdr:to>
      <xdr:col>81</xdr:col>
      <xdr:colOff>44450</xdr:colOff>
      <xdr:row>38</xdr:row>
      <xdr:rowOff>151384</xdr:rowOff>
    </xdr:to>
    <xdr:cxnSp macro="">
      <xdr:nvCxnSpPr>
        <xdr:cNvPr id="381" name="直線コネクタ 380">
          <a:extLst>
            <a:ext uri="{FF2B5EF4-FFF2-40B4-BE49-F238E27FC236}">
              <a16:creationId xmlns:a16="http://schemas.microsoft.com/office/drawing/2014/main" id="{EC1F303D-C72D-4086-9DC7-02A72E2BA259}"/>
            </a:ext>
          </a:extLst>
        </xdr:cNvPr>
        <xdr:cNvCxnSpPr/>
      </xdr:nvCxnSpPr>
      <xdr:spPr>
        <a:xfrm flipV="1">
          <a:off x="14712950" y="6502400"/>
          <a:ext cx="762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2" name="公債費負担の状況平均値テキスト">
          <a:extLst>
            <a:ext uri="{FF2B5EF4-FFF2-40B4-BE49-F238E27FC236}">
              <a16:creationId xmlns:a16="http://schemas.microsoft.com/office/drawing/2014/main" id="{9FE8F623-1349-43AE-9E9C-D8F811CE6EAF}"/>
            </a:ext>
          </a:extLst>
        </xdr:cNvPr>
        <xdr:cNvSpPr txBox="1"/>
      </xdr:nvSpPr>
      <xdr:spPr>
        <a:xfrm>
          <a:off x="15563850" y="68117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B7CC9183-E6DD-4CAA-9062-B4823DDBD24A}"/>
            </a:ext>
          </a:extLst>
        </xdr:cNvPr>
        <xdr:cNvSpPr/>
      </xdr:nvSpPr>
      <xdr:spPr>
        <a:xfrm>
          <a:off x="15427960" y="683971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151384</xdr:rowOff>
    </xdr:from>
    <xdr:to>
      <xdr:col>77</xdr:col>
      <xdr:colOff>44450</xdr:colOff>
      <xdr:row>38</xdr:row>
      <xdr:rowOff>170688</xdr:rowOff>
    </xdr:to>
    <xdr:cxnSp macro="">
      <xdr:nvCxnSpPr>
        <xdr:cNvPr id="384" name="直線コネクタ 383">
          <a:extLst>
            <a:ext uri="{FF2B5EF4-FFF2-40B4-BE49-F238E27FC236}">
              <a16:creationId xmlns:a16="http://schemas.microsoft.com/office/drawing/2014/main" id="{4BEE2D91-AA45-408B-8473-3B7E8AA84EBF}"/>
            </a:ext>
          </a:extLst>
        </xdr:cNvPr>
        <xdr:cNvCxnSpPr/>
      </xdr:nvCxnSpPr>
      <xdr:spPr>
        <a:xfrm flipV="1">
          <a:off x="13903960" y="6521704"/>
          <a:ext cx="80899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D9A1B20D-E74F-495C-A8BD-6218908807C7}"/>
            </a:ext>
          </a:extLst>
        </xdr:cNvPr>
        <xdr:cNvSpPr/>
      </xdr:nvSpPr>
      <xdr:spPr>
        <a:xfrm>
          <a:off x="14665960" y="685901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6" name="テキスト ボックス 385">
          <a:extLst>
            <a:ext uri="{FF2B5EF4-FFF2-40B4-BE49-F238E27FC236}">
              <a16:creationId xmlns:a16="http://schemas.microsoft.com/office/drawing/2014/main" id="{8C7ADC7F-7C0D-4F44-90A2-092C7807A100}"/>
            </a:ext>
          </a:extLst>
        </xdr:cNvPr>
        <xdr:cNvSpPr txBox="1"/>
      </xdr:nvSpPr>
      <xdr:spPr>
        <a:xfrm>
          <a:off x="14370050" y="6941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161036</xdr:rowOff>
    </xdr:from>
    <xdr:to>
      <xdr:col>72</xdr:col>
      <xdr:colOff>203200</xdr:colOff>
      <xdr:row>38</xdr:row>
      <xdr:rowOff>170688</xdr:rowOff>
    </xdr:to>
    <xdr:cxnSp macro="">
      <xdr:nvCxnSpPr>
        <xdr:cNvPr id="387" name="直線コネクタ 386">
          <a:extLst>
            <a:ext uri="{FF2B5EF4-FFF2-40B4-BE49-F238E27FC236}">
              <a16:creationId xmlns:a16="http://schemas.microsoft.com/office/drawing/2014/main" id="{CB2159EF-FD35-427C-BEDA-473836E3FB83}"/>
            </a:ext>
          </a:extLst>
        </xdr:cNvPr>
        <xdr:cNvCxnSpPr/>
      </xdr:nvCxnSpPr>
      <xdr:spPr>
        <a:xfrm>
          <a:off x="13106400" y="6531356"/>
          <a:ext cx="79756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a:extLst>
            <a:ext uri="{FF2B5EF4-FFF2-40B4-BE49-F238E27FC236}">
              <a16:creationId xmlns:a16="http://schemas.microsoft.com/office/drawing/2014/main" id="{E05FE305-3110-48B1-A525-375BECDE7055}"/>
            </a:ext>
          </a:extLst>
        </xdr:cNvPr>
        <xdr:cNvSpPr/>
      </xdr:nvSpPr>
      <xdr:spPr>
        <a:xfrm>
          <a:off x="13868400" y="69034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89" name="テキスト ボックス 388">
          <a:extLst>
            <a:ext uri="{FF2B5EF4-FFF2-40B4-BE49-F238E27FC236}">
              <a16:creationId xmlns:a16="http://schemas.microsoft.com/office/drawing/2014/main" id="{8AC6B9ED-C731-466C-B8A4-E59B565512AF}"/>
            </a:ext>
          </a:extLst>
        </xdr:cNvPr>
        <xdr:cNvSpPr txBox="1"/>
      </xdr:nvSpPr>
      <xdr:spPr>
        <a:xfrm>
          <a:off x="13557250" y="698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83820</xdr:rowOff>
    </xdr:from>
    <xdr:to>
      <xdr:col>68</xdr:col>
      <xdr:colOff>152400</xdr:colOff>
      <xdr:row>38</xdr:row>
      <xdr:rowOff>161036</xdr:rowOff>
    </xdr:to>
    <xdr:cxnSp macro="">
      <xdr:nvCxnSpPr>
        <xdr:cNvPr id="390" name="直線コネクタ 389">
          <a:extLst>
            <a:ext uri="{FF2B5EF4-FFF2-40B4-BE49-F238E27FC236}">
              <a16:creationId xmlns:a16="http://schemas.microsoft.com/office/drawing/2014/main" id="{C59D5DE9-CCB4-4A5F-B99E-BBDD8C848611}"/>
            </a:ext>
          </a:extLst>
        </xdr:cNvPr>
        <xdr:cNvCxnSpPr/>
      </xdr:nvCxnSpPr>
      <xdr:spPr>
        <a:xfrm>
          <a:off x="12293600" y="6454140"/>
          <a:ext cx="8128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a:extLst>
            <a:ext uri="{FF2B5EF4-FFF2-40B4-BE49-F238E27FC236}">
              <a16:creationId xmlns:a16="http://schemas.microsoft.com/office/drawing/2014/main" id="{869A392C-AD01-4F24-9324-E36B9B2AD9FB}"/>
            </a:ext>
          </a:extLst>
        </xdr:cNvPr>
        <xdr:cNvSpPr/>
      </xdr:nvSpPr>
      <xdr:spPr>
        <a:xfrm>
          <a:off x="13055600" y="6903466"/>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2" name="テキスト ボックス 391">
          <a:extLst>
            <a:ext uri="{FF2B5EF4-FFF2-40B4-BE49-F238E27FC236}">
              <a16:creationId xmlns:a16="http://schemas.microsoft.com/office/drawing/2014/main" id="{9C62E3AF-E2BB-4F33-8779-65B03B364CF1}"/>
            </a:ext>
          </a:extLst>
        </xdr:cNvPr>
        <xdr:cNvSpPr txBox="1"/>
      </xdr:nvSpPr>
      <xdr:spPr>
        <a:xfrm>
          <a:off x="12763500" y="698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2C808B7D-A472-480E-A410-541432483BAB}"/>
            </a:ext>
          </a:extLst>
        </xdr:cNvPr>
        <xdr:cNvSpPr/>
      </xdr:nvSpPr>
      <xdr:spPr>
        <a:xfrm>
          <a:off x="12242800" y="688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BB6BFECE-4440-46FD-BEC9-26D43ABCFDD5}"/>
            </a:ext>
          </a:extLst>
        </xdr:cNvPr>
        <xdr:cNvSpPr txBox="1"/>
      </xdr:nvSpPr>
      <xdr:spPr>
        <a:xfrm>
          <a:off x="11950700" y="697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769F9082-2F19-473C-A7ED-9B1687C7698B}"/>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A53A40B-9BD9-4166-BC75-DD2E4201E6A7}"/>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1CFE39CF-8271-4B1A-A578-2B479EACCF29}"/>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BF7DF416-9E4E-4DA2-A9CA-3EE78EE91AF8}"/>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650A0834-88AC-44B5-B25B-AB3412DA5413}"/>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400" name="楕円 399">
          <a:extLst>
            <a:ext uri="{FF2B5EF4-FFF2-40B4-BE49-F238E27FC236}">
              <a16:creationId xmlns:a16="http://schemas.microsoft.com/office/drawing/2014/main" id="{6C0D3910-F735-402E-A1AA-8298B89A07F7}"/>
            </a:ext>
          </a:extLst>
        </xdr:cNvPr>
        <xdr:cNvSpPr/>
      </xdr:nvSpPr>
      <xdr:spPr>
        <a:xfrm>
          <a:off x="15427960" y="64516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97807</xdr:rowOff>
    </xdr:from>
    <xdr:ext cx="762000" cy="259045"/>
    <xdr:sp macro="" textlink="">
      <xdr:nvSpPr>
        <xdr:cNvPr id="401" name="公債費負担の状況該当値テキスト">
          <a:extLst>
            <a:ext uri="{FF2B5EF4-FFF2-40B4-BE49-F238E27FC236}">
              <a16:creationId xmlns:a16="http://schemas.microsoft.com/office/drawing/2014/main" id="{27ACDB40-0393-4247-A6C5-7CF4EDE31D47}"/>
            </a:ext>
          </a:extLst>
        </xdr:cNvPr>
        <xdr:cNvSpPr txBox="1"/>
      </xdr:nvSpPr>
      <xdr:spPr>
        <a:xfrm>
          <a:off x="1556385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100584</xdr:rowOff>
    </xdr:from>
    <xdr:to>
      <xdr:col>77</xdr:col>
      <xdr:colOff>95250</xdr:colOff>
      <xdr:row>39</xdr:row>
      <xdr:rowOff>30734</xdr:rowOff>
    </xdr:to>
    <xdr:sp macro="" textlink="">
      <xdr:nvSpPr>
        <xdr:cNvPr id="402" name="楕円 401">
          <a:extLst>
            <a:ext uri="{FF2B5EF4-FFF2-40B4-BE49-F238E27FC236}">
              <a16:creationId xmlns:a16="http://schemas.microsoft.com/office/drawing/2014/main" id="{07FCE62E-E179-4C1C-B20C-3017E767092E}"/>
            </a:ext>
          </a:extLst>
        </xdr:cNvPr>
        <xdr:cNvSpPr/>
      </xdr:nvSpPr>
      <xdr:spPr>
        <a:xfrm>
          <a:off x="14665960" y="647090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40911</xdr:rowOff>
    </xdr:from>
    <xdr:ext cx="736600" cy="259045"/>
    <xdr:sp macro="" textlink="">
      <xdr:nvSpPr>
        <xdr:cNvPr id="403" name="テキスト ボックス 402">
          <a:extLst>
            <a:ext uri="{FF2B5EF4-FFF2-40B4-BE49-F238E27FC236}">
              <a16:creationId xmlns:a16="http://schemas.microsoft.com/office/drawing/2014/main" id="{13204126-F518-419F-BEEA-7E11A68D401E}"/>
            </a:ext>
          </a:extLst>
        </xdr:cNvPr>
        <xdr:cNvSpPr txBox="1"/>
      </xdr:nvSpPr>
      <xdr:spPr>
        <a:xfrm>
          <a:off x="14370050" y="6243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119888</xdr:rowOff>
    </xdr:from>
    <xdr:to>
      <xdr:col>73</xdr:col>
      <xdr:colOff>44450</xdr:colOff>
      <xdr:row>39</xdr:row>
      <xdr:rowOff>50038</xdr:rowOff>
    </xdr:to>
    <xdr:sp macro="" textlink="">
      <xdr:nvSpPr>
        <xdr:cNvPr id="404" name="楕円 403">
          <a:extLst>
            <a:ext uri="{FF2B5EF4-FFF2-40B4-BE49-F238E27FC236}">
              <a16:creationId xmlns:a16="http://schemas.microsoft.com/office/drawing/2014/main" id="{18940C16-D0FB-49AA-9590-F7B82B397B9B}"/>
            </a:ext>
          </a:extLst>
        </xdr:cNvPr>
        <xdr:cNvSpPr/>
      </xdr:nvSpPr>
      <xdr:spPr>
        <a:xfrm>
          <a:off x="13868400" y="649020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60215</xdr:rowOff>
    </xdr:from>
    <xdr:ext cx="762000" cy="259045"/>
    <xdr:sp macro="" textlink="">
      <xdr:nvSpPr>
        <xdr:cNvPr id="405" name="テキスト ボックス 404">
          <a:extLst>
            <a:ext uri="{FF2B5EF4-FFF2-40B4-BE49-F238E27FC236}">
              <a16:creationId xmlns:a16="http://schemas.microsoft.com/office/drawing/2014/main" id="{5910312B-9383-4025-809C-F831299995DB}"/>
            </a:ext>
          </a:extLst>
        </xdr:cNvPr>
        <xdr:cNvSpPr txBox="1"/>
      </xdr:nvSpPr>
      <xdr:spPr>
        <a:xfrm>
          <a:off x="13557250" y="626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110236</xdr:rowOff>
    </xdr:from>
    <xdr:to>
      <xdr:col>68</xdr:col>
      <xdr:colOff>203200</xdr:colOff>
      <xdr:row>39</xdr:row>
      <xdr:rowOff>40386</xdr:rowOff>
    </xdr:to>
    <xdr:sp macro="" textlink="">
      <xdr:nvSpPr>
        <xdr:cNvPr id="406" name="楕円 405">
          <a:extLst>
            <a:ext uri="{FF2B5EF4-FFF2-40B4-BE49-F238E27FC236}">
              <a16:creationId xmlns:a16="http://schemas.microsoft.com/office/drawing/2014/main" id="{A5E93BA5-8376-445F-B29C-ADEE99169C17}"/>
            </a:ext>
          </a:extLst>
        </xdr:cNvPr>
        <xdr:cNvSpPr/>
      </xdr:nvSpPr>
      <xdr:spPr>
        <a:xfrm>
          <a:off x="13055600" y="648055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50563</xdr:rowOff>
    </xdr:from>
    <xdr:ext cx="762000" cy="259045"/>
    <xdr:sp macro="" textlink="">
      <xdr:nvSpPr>
        <xdr:cNvPr id="407" name="テキスト ボックス 406">
          <a:extLst>
            <a:ext uri="{FF2B5EF4-FFF2-40B4-BE49-F238E27FC236}">
              <a16:creationId xmlns:a16="http://schemas.microsoft.com/office/drawing/2014/main" id="{538A65A4-BB89-45CE-BF5B-C9A9F5DBEC32}"/>
            </a:ext>
          </a:extLst>
        </xdr:cNvPr>
        <xdr:cNvSpPr txBox="1"/>
      </xdr:nvSpPr>
      <xdr:spPr>
        <a:xfrm>
          <a:off x="12763500" y="625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33020</xdr:rowOff>
    </xdr:from>
    <xdr:to>
      <xdr:col>64</xdr:col>
      <xdr:colOff>152400</xdr:colOff>
      <xdr:row>38</xdr:row>
      <xdr:rowOff>134620</xdr:rowOff>
    </xdr:to>
    <xdr:sp macro="" textlink="">
      <xdr:nvSpPr>
        <xdr:cNvPr id="408" name="楕円 407">
          <a:extLst>
            <a:ext uri="{FF2B5EF4-FFF2-40B4-BE49-F238E27FC236}">
              <a16:creationId xmlns:a16="http://schemas.microsoft.com/office/drawing/2014/main" id="{A08F4267-0E2C-4E7E-AF32-946540515280}"/>
            </a:ext>
          </a:extLst>
        </xdr:cNvPr>
        <xdr:cNvSpPr/>
      </xdr:nvSpPr>
      <xdr:spPr>
        <a:xfrm>
          <a:off x="122428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144797</xdr:rowOff>
    </xdr:from>
    <xdr:ext cx="762000" cy="259045"/>
    <xdr:sp macro="" textlink="">
      <xdr:nvSpPr>
        <xdr:cNvPr id="409" name="テキスト ボックス 408">
          <a:extLst>
            <a:ext uri="{FF2B5EF4-FFF2-40B4-BE49-F238E27FC236}">
              <a16:creationId xmlns:a16="http://schemas.microsoft.com/office/drawing/2014/main" id="{FE840306-D835-4806-9980-454AA281B392}"/>
            </a:ext>
          </a:extLst>
        </xdr:cNvPr>
        <xdr:cNvSpPr txBox="1"/>
      </xdr:nvSpPr>
      <xdr:spPr>
        <a:xfrm>
          <a:off x="11950700" y="617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E3258F57-101A-4D7B-B418-FE410B1F7B2C}"/>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D5F0456E-A70E-4820-A01C-E70A6391AB9E}"/>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CB23C5F-04CC-4D21-B928-49D8961DE139}"/>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50441A4A-CAF4-42DF-B5F2-CFDCD32A23B6}"/>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CE8F0F07-44FB-4A4F-8534-41ED8AC02AF2}"/>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B1C4B7D7-6FE4-4637-932C-41E3166DA575}"/>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E2B11C75-C874-44C4-BA28-94ABAE3B1091}"/>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9598F7CE-C7F8-4457-A645-B6BB6039BEF6}"/>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96A4D9AA-D9B9-4636-8142-379617A53F58}"/>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BE09EA89-0CA9-47FE-A537-4878117CDB11}"/>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18B5465C-77C9-4FCB-B7AA-DD401D35916F}"/>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1B8C0F74-5AA4-46DB-895C-2D37A9775645}"/>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239A8477-5B2B-4877-B70C-AB4F5D15612A}"/>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類似団体平均と同じく将来負担比率は０％と算定されていない。地方債の抑制や財政調整基金及びふるさと納税の寄附金積立による充当可能基金の増が主な要因となる。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E8065FFB-7562-459B-8416-955D2CCA17EE}"/>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3B884846-AD34-4766-9EB1-679278BE6643}"/>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F58AD55F-285A-46AC-98CC-61035EE430C7}"/>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E4CC333C-4722-4647-AD26-1E7FA45C0763}"/>
            </a:ext>
          </a:extLst>
        </xdr:cNvPr>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3E053BBD-29BE-4686-A47F-B2A2CE13FC2A}"/>
            </a:ext>
          </a:extLst>
        </xdr:cNvPr>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1BB388DA-FBBF-45A2-832E-55895868C678}"/>
            </a:ext>
          </a:extLst>
        </xdr:cNvPr>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D9AD010F-4885-49E3-A48F-627A264C40A8}"/>
            </a:ext>
          </a:extLst>
        </xdr:cNvPr>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B85D6477-7F81-4993-A25B-9963A060A717}"/>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1191321-3AB5-4C43-AE8F-C5E0C445BECF}"/>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5FA98906-034D-4AD8-BF01-F00BBEC911CC}"/>
            </a:ext>
          </a:extLst>
        </xdr:cNvPr>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B8D3F7EB-9564-4FE5-B42F-D195D9A5206D}"/>
            </a:ext>
          </a:extLst>
        </xdr:cNvPr>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C3A12EC2-5CB6-4998-9703-698283CD79FF}"/>
            </a:ext>
          </a:extLst>
        </xdr:cNvPr>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E75A065C-FC38-45A4-B4CA-CA4119C8F988}"/>
            </a:ext>
          </a:extLst>
        </xdr:cNvPr>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9E23571B-D516-439B-9A52-FE46F2190923}"/>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4FD227F6-9226-45B9-B829-0C492D6B6501}"/>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2F69ED20-D979-4501-AD28-2C48425CAB05}"/>
            </a:ext>
          </a:extLst>
        </xdr:cNvPr>
        <xdr:cNvCxnSpPr/>
      </xdr:nvCxnSpPr>
      <xdr:spPr>
        <a:xfrm flipV="1">
          <a:off x="15474950" y="2321137"/>
          <a:ext cx="0" cy="1429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088813DE-1E2D-49F6-9E01-A1385E657E48}"/>
            </a:ext>
          </a:extLst>
        </xdr:cNvPr>
        <xdr:cNvSpPr txBox="1"/>
      </xdr:nvSpPr>
      <xdr:spPr>
        <a:xfrm>
          <a:off x="15563850" y="3722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7045CAE1-845A-4FDB-8C40-0CD57CC8B92A}"/>
            </a:ext>
          </a:extLst>
        </xdr:cNvPr>
        <xdr:cNvCxnSpPr/>
      </xdr:nvCxnSpPr>
      <xdr:spPr>
        <a:xfrm>
          <a:off x="15405100" y="37507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9688CEE4-4B32-4C0D-A678-BC87696C56D9}"/>
            </a:ext>
          </a:extLst>
        </xdr:cNvPr>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3AA4CE8F-D943-498B-951D-906AE263E99A}"/>
            </a:ext>
          </a:extLst>
        </xdr:cNvPr>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C43E9F09-7B24-4D37-810D-682F483DEC94}"/>
            </a:ext>
          </a:extLst>
        </xdr:cNvPr>
        <xdr:cNvSpPr txBox="1"/>
      </xdr:nvSpPr>
      <xdr:spPr>
        <a:xfrm>
          <a:off x="15563850" y="2242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896DBE4E-2A33-448B-9445-775378859C31}"/>
            </a:ext>
          </a:extLst>
        </xdr:cNvPr>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83C1E8E1-62C9-4F51-8530-D4F775B43F46}"/>
            </a:ext>
          </a:extLst>
        </xdr:cNvPr>
        <xdr:cNvSpPr/>
      </xdr:nvSpPr>
      <xdr:spPr>
        <a:xfrm>
          <a:off x="14665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51D1CDBD-1029-4665-9B9D-8E7C957333FE}"/>
            </a:ext>
          </a:extLst>
        </xdr:cNvPr>
        <xdr:cNvSpPr txBox="1"/>
      </xdr:nvSpPr>
      <xdr:spPr>
        <a:xfrm>
          <a:off x="14370050" y="204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136596</xdr:rowOff>
    </xdr:from>
    <xdr:to>
      <xdr:col>73</xdr:col>
      <xdr:colOff>44450</xdr:colOff>
      <xdr:row>14</xdr:row>
      <xdr:rowOff>66746</xdr:rowOff>
    </xdr:to>
    <xdr:sp macro="" textlink="">
      <xdr:nvSpPr>
        <xdr:cNvPr id="447" name="フローチャート: 判断 446">
          <a:extLst>
            <a:ext uri="{FF2B5EF4-FFF2-40B4-BE49-F238E27FC236}">
              <a16:creationId xmlns:a16="http://schemas.microsoft.com/office/drawing/2014/main" id="{9189ECC2-1BE6-482E-9626-91511638DB77}"/>
            </a:ext>
          </a:extLst>
        </xdr:cNvPr>
        <xdr:cNvSpPr/>
      </xdr:nvSpPr>
      <xdr:spPr>
        <a:xfrm>
          <a:off x="13868400" y="231591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48" name="テキスト ボックス 447">
          <a:extLst>
            <a:ext uri="{FF2B5EF4-FFF2-40B4-BE49-F238E27FC236}">
              <a16:creationId xmlns:a16="http://schemas.microsoft.com/office/drawing/2014/main" id="{7BFB9957-2D03-47C2-9D8E-48354383A110}"/>
            </a:ext>
          </a:extLst>
        </xdr:cNvPr>
        <xdr:cNvSpPr txBox="1"/>
      </xdr:nvSpPr>
      <xdr:spPr>
        <a:xfrm>
          <a:off x="13557250" y="2088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131233</xdr:rowOff>
    </xdr:from>
    <xdr:to>
      <xdr:col>68</xdr:col>
      <xdr:colOff>203200</xdr:colOff>
      <xdr:row>14</xdr:row>
      <xdr:rowOff>61383</xdr:rowOff>
    </xdr:to>
    <xdr:sp macro="" textlink="">
      <xdr:nvSpPr>
        <xdr:cNvPr id="449" name="フローチャート: 判断 448">
          <a:extLst>
            <a:ext uri="{FF2B5EF4-FFF2-40B4-BE49-F238E27FC236}">
              <a16:creationId xmlns:a16="http://schemas.microsoft.com/office/drawing/2014/main" id="{6CDE3E97-5EAF-43E2-9B24-090ABC9D8329}"/>
            </a:ext>
          </a:extLst>
        </xdr:cNvPr>
        <xdr:cNvSpPr/>
      </xdr:nvSpPr>
      <xdr:spPr>
        <a:xfrm>
          <a:off x="13055600" y="2310553"/>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0" name="テキスト ボックス 449">
          <a:extLst>
            <a:ext uri="{FF2B5EF4-FFF2-40B4-BE49-F238E27FC236}">
              <a16:creationId xmlns:a16="http://schemas.microsoft.com/office/drawing/2014/main" id="{383E0996-DB51-4B98-8FBE-3793A2A26208}"/>
            </a:ext>
          </a:extLst>
        </xdr:cNvPr>
        <xdr:cNvSpPr txBox="1"/>
      </xdr:nvSpPr>
      <xdr:spPr>
        <a:xfrm>
          <a:off x="12763500" y="208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1" name="フローチャート: 判断 450">
          <a:extLst>
            <a:ext uri="{FF2B5EF4-FFF2-40B4-BE49-F238E27FC236}">
              <a16:creationId xmlns:a16="http://schemas.microsoft.com/office/drawing/2014/main" id="{7387988F-E39A-4F93-949E-C3C8B4E85D33}"/>
            </a:ext>
          </a:extLst>
        </xdr:cNvPr>
        <xdr:cNvSpPr/>
      </xdr:nvSpPr>
      <xdr:spPr>
        <a:xfrm>
          <a:off x="12242800" y="236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2" name="テキスト ボックス 451">
          <a:extLst>
            <a:ext uri="{FF2B5EF4-FFF2-40B4-BE49-F238E27FC236}">
              <a16:creationId xmlns:a16="http://schemas.microsoft.com/office/drawing/2014/main" id="{9B30FCE7-3846-4473-9853-503C4D2A4178}"/>
            </a:ext>
          </a:extLst>
        </xdr:cNvPr>
        <xdr:cNvSpPr txBox="1"/>
      </xdr:nvSpPr>
      <xdr:spPr>
        <a:xfrm>
          <a:off x="11950700" y="214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76C6D0B9-F84B-42FA-9F99-DEE445605858}"/>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4D69B71F-DF51-4881-BFB8-91D31562FD07}"/>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2E6264ED-C16C-4C29-AE59-8825D44AF6B9}"/>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8118A3F4-BB2C-4033-9E4F-9B15E9892888}"/>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7A5CF6C2-9732-440C-8EA3-C42358E232AB}"/>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群馬県草津町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6,082
5,695
49.75
6,590,789
6,484,350
94,555
2,635,749
3,185,052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３</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回る</a:t>
          </a:r>
          <a:r>
            <a:rPr kumimoji="1" lang="ja-JP" altLang="en-US" sz="1100">
              <a:solidFill>
                <a:schemeClr val="dk1"/>
              </a:solidFill>
              <a:effectLst/>
              <a:latin typeface="+mn-lt"/>
              <a:ea typeface="+mn-ea"/>
              <a:cs typeface="+mn-cs"/>
            </a:rPr>
            <a:t>２７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であり、前年度と比較すると</a:t>
          </a:r>
          <a:r>
            <a:rPr kumimoji="1" lang="ja-JP" altLang="en-US" sz="1100">
              <a:solidFill>
                <a:schemeClr val="dk1"/>
              </a:solidFill>
              <a:effectLst/>
              <a:latin typeface="+mn-lt"/>
              <a:ea typeface="+mn-ea"/>
              <a:cs typeface="+mn-cs"/>
            </a:rPr>
            <a:t>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会計年度任用職員に対する経費が増額となったことが主な要因と考えられる。業務量に見合った職員の確保が課題であり、引き続き会計年度任用職員制度を活用しつつ、必要最低限の職員採用を継続的に行う。</a:t>
          </a:r>
          <a:endParaRPr kumimoji="1" lang="en-US" altLang="ja-JP" sz="1100">
            <a:solidFill>
              <a:schemeClr val="dk1"/>
            </a:solidFill>
            <a:effectLst/>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146050</xdr:rowOff>
    </xdr:from>
    <xdr:to>
      <xdr:col>24</xdr:col>
      <xdr:colOff>25400</xdr:colOff>
      <xdr:row>38</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897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146050</xdr:rowOff>
    </xdr:from>
    <xdr:to>
      <xdr:col>19</xdr:col>
      <xdr:colOff>187325</xdr:colOff>
      <xdr:row>39</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897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104140</xdr:rowOff>
    </xdr:from>
    <xdr:to>
      <xdr:col>15</xdr:col>
      <xdr:colOff>98425</xdr:colOff>
      <xdr:row>39</xdr:row>
      <xdr:rowOff>107950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192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104140</xdr:rowOff>
    </xdr:from>
    <xdr:to>
      <xdr:col>11</xdr:col>
      <xdr:colOff>9525</xdr:colOff>
      <xdr:row>40</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61924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68580</xdr:rowOff>
    </xdr:from>
    <xdr:to>
      <xdr:col>24</xdr:col>
      <xdr:colOff>76200</xdr:colOff>
      <xdr:row>38</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40657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95250</xdr:rowOff>
    </xdr:from>
    <xdr:to>
      <xdr:col>20</xdr:col>
      <xdr:colOff>38100</xdr:colOff>
      <xdr:row>38</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57150</xdr:rowOff>
    </xdr:from>
    <xdr:to>
      <xdr:col>15</xdr:col>
      <xdr:colOff>149225</xdr:colOff>
      <xdr:row>39</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143527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53340</xdr:rowOff>
    </xdr:from>
    <xdr:to>
      <xdr:col>11</xdr:col>
      <xdr:colOff>60325</xdr:colOff>
      <xdr:row>38</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139717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22860</xdr:rowOff>
    </xdr:from>
    <xdr:to>
      <xdr:col>6</xdr:col>
      <xdr:colOff>171450</xdr:colOff>
      <xdr:row>40</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109237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６</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ポイント上回る</a:t>
          </a:r>
          <a:r>
            <a:rPr kumimoji="1" lang="ja-JP" altLang="en-US" sz="1100">
              <a:solidFill>
                <a:schemeClr val="dk1"/>
              </a:solidFill>
              <a:effectLst/>
              <a:latin typeface="+mn-lt"/>
              <a:ea typeface="+mn-ea"/>
              <a:cs typeface="+mn-cs"/>
            </a:rPr>
            <a:t>２０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であり、前年度と比較すると</a:t>
          </a:r>
          <a:r>
            <a:rPr kumimoji="1" lang="ja-JP" altLang="en-US" sz="1100">
              <a:solidFill>
                <a:schemeClr val="dk1"/>
              </a:solidFill>
              <a:effectLst/>
              <a:latin typeface="+mn-lt"/>
              <a:ea typeface="+mn-ea"/>
              <a:cs typeface="+mn-cs"/>
            </a:rPr>
            <a:t>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ポイントの増加となった。経済活性化のための商品券・クーポン券事業が実施されたことや</a:t>
          </a:r>
          <a:r>
            <a:rPr kumimoji="1" lang="ja-JP" altLang="en-US" sz="1100">
              <a:solidFill>
                <a:schemeClr val="dk1"/>
              </a:solidFill>
              <a:effectLst/>
              <a:latin typeface="+mn-lt"/>
              <a:ea typeface="+mn-ea"/>
              <a:cs typeface="+mn-cs"/>
            </a:rPr>
            <a:t>最終処分場撤退による廃棄物収集委託料が増加したことが主な要因であり、</a:t>
          </a:r>
          <a:r>
            <a:rPr kumimoji="1" lang="ja-JP" altLang="ja-JP" sz="1100">
              <a:solidFill>
                <a:schemeClr val="dk1"/>
              </a:solidFill>
              <a:effectLst/>
              <a:latin typeface="+mn-lt"/>
              <a:ea typeface="+mn-ea"/>
              <a:cs typeface="+mn-cs"/>
            </a:rPr>
            <a:t>類似団体平均に比べ高くなっているのは、観光関係の委託経費に費用がかかっているためである。</a:t>
          </a:r>
          <a:r>
            <a:rPr kumimoji="1" lang="ja-JP" altLang="en-US" sz="1100">
              <a:solidFill>
                <a:schemeClr val="dk1"/>
              </a:solidFill>
              <a:effectLst/>
              <a:latin typeface="+mn-lt"/>
              <a:ea typeface="+mn-ea"/>
              <a:cs typeface="+mn-cs"/>
            </a:rPr>
            <a:t>物件費については高止まりしており、今後も財政圧迫が懸念されるため、引き続き財源の確保と経費の節約に努める。</a:t>
          </a:r>
          <a:endParaRPr kumimoji="1" lang="en-US" altLang="ja-JP" sz="1100">
            <a:solidFill>
              <a:schemeClr val="dk1"/>
            </a:solidFill>
            <a:effectLst/>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131572</xdr:rowOff>
    </xdr:from>
    <xdr:to>
      <xdr:col>82</xdr:col>
      <xdr:colOff>107950</xdr:colOff>
      <xdr:row>18</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2176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131572</xdr:rowOff>
    </xdr:from>
    <xdr:to>
      <xdr:col>78</xdr:col>
      <xdr:colOff>69850</xdr:colOff>
      <xdr:row>19</xdr:row>
      <xdr:rowOff>42418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2176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25671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42418</xdr:rowOff>
    </xdr:from>
    <xdr:to>
      <xdr:col>73</xdr:col>
      <xdr:colOff>180975</xdr:colOff>
      <xdr:row>19</xdr:row>
      <xdr:rowOff>161290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29996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129286</xdr:rowOff>
    </xdr:from>
    <xdr:to>
      <xdr:col>69</xdr:col>
      <xdr:colOff>92075</xdr:colOff>
      <xdr:row>19</xdr:row>
      <xdr:rowOff>161290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3868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99060</xdr:rowOff>
    </xdr:from>
    <xdr:to>
      <xdr:col>82</xdr:col>
      <xdr:colOff>158750</xdr:colOff>
      <xdr:row>19</xdr:row>
      <xdr:rowOff>29210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71137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80772</xdr:rowOff>
    </xdr:from>
    <xdr:to>
      <xdr:col>78</xdr:col>
      <xdr:colOff>120650</xdr:colOff>
      <xdr:row>19</xdr:row>
      <xdr:rowOff>10922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1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167149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25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163068</xdr:rowOff>
    </xdr:from>
    <xdr:to>
      <xdr:col>74</xdr:col>
      <xdr:colOff>31750</xdr:colOff>
      <xdr:row>19</xdr:row>
      <xdr:rowOff>93218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77995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33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110490</xdr:rowOff>
    </xdr:from>
    <xdr:to>
      <xdr:col>69</xdr:col>
      <xdr:colOff>142875</xdr:colOff>
      <xdr:row>20</xdr:row>
      <xdr:rowOff>40640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25417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45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78486</xdr:rowOff>
    </xdr:from>
    <xdr:to>
      <xdr:col>65</xdr:col>
      <xdr:colOff>53975</xdr:colOff>
      <xdr:row>20</xdr:row>
      <xdr:rowOff>8636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33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164863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42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類似団体平均を</a:t>
          </a:r>
          <a:r>
            <a:rPr kumimoji="1" lang="ja-JP" altLang="en-US" sz="1100" b="0" i="0" u="none" strike="noStrike" kern="0" cap="none" spc="0" normalizeH="0" baseline="0" noProof="0">
              <a:ln>
                <a:noFill/>
              </a:ln>
              <a:solidFill>
                <a:prstClr val="black"/>
              </a:solidFill>
              <a:effectLst/>
              <a:uLnTx/>
              <a:uFillTx/>
              <a:latin typeface="+mn-lt"/>
              <a:ea typeface="+mn-ea"/>
              <a:cs typeface="+mn-cs"/>
            </a:rPr>
            <a:t>１</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７</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下</a:t>
          </a:r>
          <a:r>
            <a:rPr kumimoji="1" lang="ja-JP" altLang="ja-JP" sz="1100" b="0" i="0" u="none" strike="noStrike" kern="0" cap="none" spc="0" normalizeH="0" baseline="0" noProof="0">
              <a:ln>
                <a:noFill/>
              </a:ln>
              <a:solidFill>
                <a:prstClr val="black"/>
              </a:solidFill>
              <a:effectLst/>
              <a:uLnTx/>
              <a:uFillTx/>
              <a:latin typeface="+mn-lt"/>
              <a:ea typeface="+mn-ea"/>
              <a:cs typeface="+mn-cs"/>
            </a:rPr>
            <a:t>回る</a:t>
          </a:r>
          <a:r>
            <a:rPr kumimoji="1" lang="ja-JP" altLang="en-US" sz="1100" b="0" i="0" u="none" strike="noStrike" kern="0" cap="none" spc="0" normalizeH="0" baseline="0" noProof="0">
              <a:ln>
                <a:noFill/>
              </a:ln>
              <a:solidFill>
                <a:prstClr val="black"/>
              </a:solidFill>
              <a:effectLst/>
              <a:uLnTx/>
              <a:uFillTx/>
              <a:latin typeface="+mn-lt"/>
              <a:ea typeface="+mn-ea"/>
              <a:cs typeface="+mn-cs"/>
            </a:rPr>
            <a:t>２</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７</a:t>
          </a:r>
          <a:r>
            <a:rPr kumimoji="1" lang="ja-JP" altLang="ja-JP" sz="1100" b="0" i="0" u="none" strike="noStrike" kern="0" cap="none" spc="0" normalizeH="0" baseline="0" noProof="0">
              <a:ln>
                <a:noFill/>
              </a:ln>
              <a:solidFill>
                <a:prstClr val="black"/>
              </a:solidFill>
              <a:effectLst/>
              <a:uLnTx/>
              <a:uFillTx/>
              <a:latin typeface="+mn-lt"/>
              <a:ea typeface="+mn-ea"/>
              <a:cs typeface="+mn-cs"/>
            </a:rPr>
            <a:t>であり、前年度と比較すると</a:t>
          </a:r>
          <a:r>
            <a:rPr kumimoji="1" lang="ja-JP" altLang="en-US" sz="1100" b="0" i="0" u="none" strike="noStrike" kern="0" cap="none" spc="0" normalizeH="0" baseline="0" noProof="0">
              <a:ln>
                <a:noFill/>
              </a:ln>
              <a:solidFill>
                <a:prstClr val="black"/>
              </a:solidFill>
              <a:effectLst/>
              <a:uLnTx/>
              <a:uFillTx/>
              <a:latin typeface="+mn-lt"/>
              <a:ea typeface="+mn-ea"/>
              <a:cs typeface="+mn-cs"/>
            </a:rPr>
            <a:t>０</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２</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ポイントの</a:t>
          </a:r>
          <a:r>
            <a:rPr kumimoji="1" lang="ja-JP" altLang="en-US" sz="1100" b="0" i="0" u="none" strike="noStrike" kern="0" cap="none" spc="0" normalizeH="0" baseline="0" noProof="0">
              <a:ln>
                <a:noFill/>
              </a:ln>
              <a:solidFill>
                <a:prstClr val="black"/>
              </a:solidFill>
              <a:effectLst/>
              <a:uLnTx/>
              <a:uFillTx/>
              <a:latin typeface="+mn-lt"/>
              <a:ea typeface="+mn-ea"/>
              <a:cs typeface="+mn-cs"/>
            </a:rPr>
            <a:t>増加</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1100" b="0" i="0" u="none" strike="noStrike" kern="0" cap="none" spc="0" normalizeH="0" baseline="0" noProof="0">
              <a:ln>
                <a:noFill/>
              </a:ln>
              <a:solidFill>
                <a:prstClr val="black"/>
              </a:solidFill>
              <a:effectLst/>
              <a:uLnTx/>
              <a:uFillTx/>
              <a:latin typeface="+mn-lt"/>
              <a:ea typeface="+mn-ea"/>
              <a:cs typeface="+mn-cs"/>
            </a:rPr>
            <a:t>扶助費はここ数年横ばいの傾向であり、類似団体を下回ってはいるが、今後も</a:t>
          </a:r>
          <a:r>
            <a:rPr kumimoji="1" lang="ja-JP" altLang="ja-JP" sz="1100">
              <a:solidFill>
                <a:schemeClr val="dk1"/>
              </a:solidFill>
              <a:effectLst/>
              <a:latin typeface="+mn-lt"/>
              <a:ea typeface="+mn-ea"/>
              <a:cs typeface="+mn-cs"/>
            </a:rPr>
            <a:t>福祉サービス</a:t>
          </a:r>
          <a:r>
            <a:rPr kumimoji="1" lang="ja-JP" altLang="en-US" sz="1100">
              <a:solidFill>
                <a:schemeClr val="dk1"/>
              </a:solidFill>
              <a:effectLst/>
              <a:latin typeface="+mn-lt"/>
              <a:ea typeface="+mn-ea"/>
              <a:cs typeface="+mn-cs"/>
            </a:rPr>
            <a:t>の低下を招かないよう水準の維持と適正化に努める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88900</xdr:rowOff>
    </xdr:from>
    <xdr:to>
      <xdr:col>24</xdr:col>
      <xdr:colOff>25400</xdr:colOff>
      <xdr:row>53</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1757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88900</xdr:rowOff>
    </xdr:from>
    <xdr:to>
      <xdr:col>19</xdr:col>
      <xdr:colOff>187325</xdr:colOff>
      <xdr:row>54</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175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54</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76200</xdr:rowOff>
    </xdr:from>
    <xdr:to>
      <xdr:col>24</xdr:col>
      <xdr:colOff>76200</xdr:colOff>
      <xdr:row>54</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92727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38100</xdr:rowOff>
    </xdr:from>
    <xdr:to>
      <xdr:col>20</xdr:col>
      <xdr:colOff>38100</xdr:colOff>
      <xdr:row>53</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149877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889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152400</xdr:rowOff>
    </xdr:from>
    <xdr:to>
      <xdr:col>11</xdr:col>
      <xdr:colOff>60325</xdr:colOff>
      <xdr:row>54</xdr:row>
      <xdr:rowOff>82550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92727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２</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回る１</a:t>
          </a:r>
          <a:r>
            <a:rPr kumimoji="1" lang="ja-JP" altLang="en-US" sz="1100">
              <a:solidFill>
                <a:schemeClr val="dk1"/>
              </a:solidFill>
              <a:effectLst/>
              <a:latin typeface="+mn-lt"/>
              <a:ea typeface="+mn-ea"/>
              <a:cs typeface="+mn-cs"/>
            </a:rPr>
            <a:t>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であり、前年度と比較すると</a:t>
          </a:r>
          <a:r>
            <a:rPr kumimoji="1" lang="ja-JP" altLang="en-US" sz="1100">
              <a:solidFill>
                <a:schemeClr val="dk1"/>
              </a:solidFill>
              <a:effectLst/>
              <a:latin typeface="+mn-lt"/>
              <a:ea typeface="+mn-ea"/>
              <a:cs typeface="+mn-cs"/>
            </a:rPr>
            <a:t>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ポイントの増加となった</a:t>
          </a:r>
          <a:r>
            <a:rPr kumimoji="1" lang="ja-JP" altLang="en-US" sz="1100">
              <a:solidFill>
                <a:schemeClr val="dk1"/>
              </a:solidFill>
              <a:effectLst/>
              <a:latin typeface="+mn-lt"/>
              <a:ea typeface="+mn-ea"/>
              <a:cs typeface="+mn-cs"/>
            </a:rPr>
            <a:t>。基本料減免による水道事業等への繰出金の増加が主な要因と考えられる。また介護保険給付費などの社会保障経費も増嵩傾向にあり、各事業会計においても事業内容の適正化を図ることなどにより、税収を主な財源とする普通会計の負担額を減らしていくよう努める。</a:t>
          </a:r>
          <a:endParaRPr kumimoji="1" lang="en-US" altLang="ja-JP" sz="1100">
            <a:solidFill>
              <a:schemeClr val="dk1"/>
            </a:solidFill>
            <a:effectLst/>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62230</xdr:rowOff>
    </xdr:from>
    <xdr:to>
      <xdr:col>82</xdr:col>
      <xdr:colOff>107950</xdr:colOff>
      <xdr:row>55</xdr:row>
      <xdr:rowOff>77470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4919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151147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62230</xdr:rowOff>
    </xdr:from>
    <xdr:to>
      <xdr:col>78</xdr:col>
      <xdr:colOff>69850</xdr:colOff>
      <xdr:row>55</xdr:row>
      <xdr:rowOff>123190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491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55897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65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85090</xdr:rowOff>
    </xdr:from>
    <xdr:to>
      <xdr:col>73</xdr:col>
      <xdr:colOff>180975</xdr:colOff>
      <xdr:row>55</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514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85090</xdr:rowOff>
    </xdr:from>
    <xdr:to>
      <xdr:col>69</xdr:col>
      <xdr:colOff>92075</xdr:colOff>
      <xdr:row>56</xdr:row>
      <xdr:rowOff>5080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514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43197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11430</xdr:rowOff>
    </xdr:from>
    <xdr:to>
      <xdr:col>78</xdr:col>
      <xdr:colOff>120650</xdr:colOff>
      <xdr:row>55</xdr:row>
      <xdr:rowOff>113030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123207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2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72390</xdr:rowOff>
    </xdr:from>
    <xdr:to>
      <xdr:col>74</xdr:col>
      <xdr:colOff>31750</xdr:colOff>
      <xdr:row>56</xdr:row>
      <xdr:rowOff>2540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34290</xdr:rowOff>
    </xdr:from>
    <xdr:to>
      <xdr:col>69</xdr:col>
      <xdr:colOff>142875</xdr:colOff>
      <xdr:row>55</xdr:row>
      <xdr:rowOff>135890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125730</xdr:rowOff>
    </xdr:from>
    <xdr:to>
      <xdr:col>65</xdr:col>
      <xdr:colOff>53975</xdr:colOff>
      <xdr:row>56</xdr:row>
      <xdr:rowOff>55880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66057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ポイント上回る</a:t>
          </a:r>
          <a:r>
            <a:rPr kumimoji="1" lang="ja-JP" altLang="en-US" sz="1100">
              <a:solidFill>
                <a:schemeClr val="dk1"/>
              </a:solidFill>
              <a:effectLst/>
              <a:latin typeface="+mn-lt"/>
              <a:ea typeface="+mn-ea"/>
              <a:cs typeface="+mn-cs"/>
            </a:rPr>
            <a:t>１５</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であり、前年度と比較すると</a:t>
          </a:r>
          <a:r>
            <a:rPr kumimoji="1" lang="ja-JP" altLang="en-US" sz="1100">
              <a:solidFill>
                <a:schemeClr val="dk1"/>
              </a:solidFill>
              <a:effectLst/>
              <a:latin typeface="+mn-lt"/>
              <a:ea typeface="+mn-ea"/>
              <a:cs typeface="+mn-cs"/>
            </a:rPr>
            <a:t>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ポイントの増加となった。</a:t>
          </a:r>
          <a:r>
            <a:rPr kumimoji="1" lang="ja-JP" altLang="en-US" sz="1100">
              <a:solidFill>
                <a:schemeClr val="dk1"/>
              </a:solidFill>
              <a:effectLst/>
              <a:latin typeface="+mn-lt"/>
              <a:ea typeface="+mn-ea"/>
              <a:cs typeface="+mn-cs"/>
            </a:rPr>
            <a:t>消防経費に関する一部事務組合</a:t>
          </a:r>
          <a:r>
            <a:rPr kumimoji="1" lang="ja-JP" altLang="ja-JP" sz="1100">
              <a:solidFill>
                <a:schemeClr val="dk1"/>
              </a:solidFill>
              <a:effectLst/>
              <a:latin typeface="+mn-lt"/>
              <a:ea typeface="+mn-ea"/>
              <a:cs typeface="+mn-cs"/>
            </a:rPr>
            <a:t>負担金</a:t>
          </a:r>
          <a:r>
            <a:rPr kumimoji="1" lang="ja-JP" altLang="en-US" sz="1100">
              <a:solidFill>
                <a:schemeClr val="dk1"/>
              </a:solidFill>
              <a:effectLst/>
              <a:latin typeface="+mn-lt"/>
              <a:ea typeface="+mn-ea"/>
              <a:cs typeface="+mn-cs"/>
            </a:rPr>
            <a:t>やイベント関連団体に対する補助金の増加が主な要因となる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引き続き、費用対効果の観点から十分に検討し、交付に当たっては慎重に判断を行うことで補助金の適正化を図りたい。</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74422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33577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33577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97282</xdr:rowOff>
    </xdr:from>
    <xdr:to>
      <xdr:col>73</xdr:col>
      <xdr:colOff>180975</xdr:colOff>
      <xdr:row>37</xdr:row>
      <xdr:rowOff>156718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4409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143002</xdr:rowOff>
    </xdr:from>
    <xdr:to>
      <xdr:col>69</xdr:col>
      <xdr:colOff>92075</xdr:colOff>
      <xdr:row>37</xdr:row>
      <xdr:rowOff>156718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4866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149115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121683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167149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46482</xdr:rowOff>
    </xdr:from>
    <xdr:to>
      <xdr:col>74</xdr:col>
      <xdr:colOff>31750</xdr:colOff>
      <xdr:row>37</xdr:row>
      <xdr:rowOff>148082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158259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105918</xdr:rowOff>
    </xdr:from>
    <xdr:to>
      <xdr:col>69</xdr:col>
      <xdr:colOff>142875</xdr:colOff>
      <xdr:row>38</xdr:row>
      <xdr:rowOff>36068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20845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92202</xdr:rowOff>
    </xdr:from>
    <xdr:to>
      <xdr:col>65</xdr:col>
      <xdr:colOff>53975</xdr:colOff>
      <xdr:row>38</xdr:row>
      <xdr:rowOff>22352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7129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類似団体平均を</a:t>
          </a:r>
          <a:r>
            <a:rPr kumimoji="1" lang="ja-JP" altLang="en-US" sz="1100" b="0" i="0" baseline="0">
              <a:solidFill>
                <a:schemeClr val="dk1"/>
              </a:solidFill>
              <a:effectLst/>
              <a:latin typeface="+mn-lt"/>
              <a:ea typeface="+mn-ea"/>
              <a:cs typeface="+mn-cs"/>
            </a:rPr>
            <a:t>５</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９</a:t>
          </a:r>
          <a:r>
            <a:rPr kumimoji="1" lang="ja-JP" altLang="ja-JP" sz="1100" b="0" i="0" baseline="0">
              <a:solidFill>
                <a:schemeClr val="dk1"/>
              </a:solidFill>
              <a:effectLst/>
              <a:latin typeface="+mn-lt"/>
              <a:ea typeface="+mn-ea"/>
              <a:cs typeface="+mn-cs"/>
            </a:rPr>
            <a:t>ポイント下回る</a:t>
          </a:r>
          <a:r>
            <a:rPr kumimoji="1" lang="ja-JP" altLang="en-US" sz="1100" b="0" i="0" baseline="0">
              <a:solidFill>
                <a:schemeClr val="dk1"/>
              </a:solidFill>
              <a:effectLst/>
              <a:latin typeface="+mn-lt"/>
              <a:ea typeface="+mn-ea"/>
              <a:cs typeface="+mn-cs"/>
            </a:rPr>
            <a:t>１０</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５</a:t>
          </a:r>
          <a:r>
            <a:rPr kumimoji="1" lang="ja-JP" altLang="ja-JP" sz="1100" b="0" i="0" baseline="0">
              <a:solidFill>
                <a:schemeClr val="dk1"/>
              </a:solidFill>
              <a:effectLst/>
              <a:latin typeface="+mn-lt"/>
              <a:ea typeface="+mn-ea"/>
              <a:cs typeface="+mn-cs"/>
            </a:rPr>
            <a:t>であり、前年度と比較すると</a:t>
          </a:r>
          <a:r>
            <a:rPr kumimoji="1" lang="ja-JP" altLang="en-US" sz="1100" b="0" i="0" baseline="0">
              <a:solidFill>
                <a:schemeClr val="dk1"/>
              </a:solidFill>
              <a:effectLst/>
              <a:latin typeface="+mn-lt"/>
              <a:ea typeface="+mn-ea"/>
              <a:cs typeface="+mn-cs"/>
            </a:rPr>
            <a:t>３</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８</a:t>
          </a:r>
          <a:r>
            <a:rPr kumimoji="1" lang="ja-JP" altLang="ja-JP" sz="1100" b="0" i="0" baseline="0">
              <a:solidFill>
                <a:sysClr val="windowText" lastClr="000000"/>
              </a:solidFill>
              <a:effectLst/>
              <a:latin typeface="+mn-lt"/>
              <a:ea typeface="+mn-ea"/>
              <a:cs typeface="+mn-cs"/>
            </a:rPr>
            <a:t>ポイントの</a:t>
          </a:r>
          <a:r>
            <a:rPr kumimoji="1" lang="ja-JP" altLang="en-US" sz="1100" b="0" i="0" baseline="0">
              <a:solidFill>
                <a:sysClr val="windowText" lastClr="000000"/>
              </a:solidFill>
              <a:effectLst/>
              <a:latin typeface="+mn-lt"/>
              <a:ea typeface="+mn-ea"/>
              <a:cs typeface="+mn-cs"/>
            </a:rPr>
            <a:t>減少</a:t>
          </a:r>
          <a:r>
            <a:rPr kumimoji="1" lang="ja-JP" altLang="ja-JP" sz="1100" b="0" i="0" baseline="0">
              <a:solidFill>
                <a:sysClr val="windowText" lastClr="000000"/>
              </a:solidFill>
              <a:effectLst/>
              <a:latin typeface="+mn-lt"/>
              <a:ea typeface="+mn-ea"/>
              <a:cs typeface="+mn-cs"/>
            </a:rPr>
            <a:t>となった。</a:t>
          </a:r>
          <a:r>
            <a:rPr kumimoji="1" lang="ja-JP" altLang="en-US" sz="1100" b="0" i="0" baseline="0">
              <a:solidFill>
                <a:sysClr val="windowText" lastClr="000000"/>
              </a:solidFill>
              <a:effectLst/>
              <a:latin typeface="+mn-lt"/>
              <a:ea typeface="+mn-ea"/>
              <a:cs typeface="+mn-cs"/>
            </a:rPr>
            <a:t>前年度は猶予特例債の一括償還を行ったため急増となったが、こ</a:t>
          </a:r>
          <a:r>
            <a:rPr kumimoji="1" lang="ja-JP" altLang="en-US" sz="1100" b="0" i="0" baseline="0">
              <a:solidFill>
                <a:schemeClr val="dk1"/>
              </a:solidFill>
              <a:effectLst/>
              <a:latin typeface="+mn-lt"/>
              <a:ea typeface="+mn-ea"/>
              <a:cs typeface="+mn-cs"/>
            </a:rPr>
            <a:t>れまでの起債抑制対策により公債費についてはゆるやかに減少してく見込みである。今後も現状維持を基本とし、必要最小限かつ有利な起債の発行に努める。</a:t>
          </a:r>
          <a:endParaRPr kumimoji="1" lang="en-US" altLang="ja-JP" sz="1100">
            <a:solidFill>
              <a:schemeClr val="dk1"/>
            </a:solidFill>
            <a:effectLst/>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50800</xdr:rowOff>
    </xdr:from>
    <xdr:to>
      <xdr:col>24</xdr:col>
      <xdr:colOff>25400</xdr:colOff>
      <xdr:row>76</xdr:row>
      <xdr:rowOff>24130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290955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104140</xdr:rowOff>
    </xdr:from>
    <xdr:to>
      <xdr:col>19</xdr:col>
      <xdr:colOff>187325</xdr:colOff>
      <xdr:row>76</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296289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88900</xdr:rowOff>
    </xdr:from>
    <xdr:to>
      <xdr:col>15</xdr:col>
      <xdr:colOff>98425</xdr:colOff>
      <xdr:row>75</xdr:row>
      <xdr:rowOff>104140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29476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120666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77470</xdr:rowOff>
    </xdr:from>
    <xdr:to>
      <xdr:col>11</xdr:col>
      <xdr:colOff>9525</xdr:colOff>
      <xdr:row>75</xdr:row>
      <xdr:rowOff>88900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936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0</xdr:rowOff>
    </xdr:from>
    <xdr:to>
      <xdr:col>24</xdr:col>
      <xdr:colOff>76200</xdr:colOff>
      <xdr:row>75</xdr:row>
      <xdr:rowOff>101600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16527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144780</xdr:rowOff>
    </xdr:from>
    <xdr:to>
      <xdr:col>20</xdr:col>
      <xdr:colOff>38100</xdr:colOff>
      <xdr:row>76</xdr:row>
      <xdr:rowOff>74930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85107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53340</xdr:rowOff>
    </xdr:from>
    <xdr:to>
      <xdr:col>15</xdr:col>
      <xdr:colOff>149225</xdr:colOff>
      <xdr:row>75</xdr:row>
      <xdr:rowOff>154939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165117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38100</xdr:rowOff>
    </xdr:from>
    <xdr:to>
      <xdr:col>11</xdr:col>
      <xdr:colOff>60325</xdr:colOff>
      <xdr:row>75</xdr:row>
      <xdr:rowOff>139700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149877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26670</xdr:rowOff>
    </xdr:from>
    <xdr:to>
      <xdr:col>6</xdr:col>
      <xdr:colOff>171450</xdr:colOff>
      <xdr:row>75</xdr:row>
      <xdr:rowOff>128270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138447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６</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回る</a:t>
          </a:r>
          <a:r>
            <a:rPr kumimoji="1" lang="ja-JP" altLang="en-US" sz="1100">
              <a:solidFill>
                <a:schemeClr val="dk1"/>
              </a:solidFill>
              <a:effectLst/>
              <a:latin typeface="+mn-lt"/>
              <a:ea typeface="+mn-ea"/>
              <a:cs typeface="+mn-cs"/>
            </a:rPr>
            <a:t>７６</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であり、前年度と比較すると</a:t>
          </a:r>
          <a:r>
            <a:rPr kumimoji="1" lang="ja-JP" altLang="en-US" sz="1100">
              <a:solidFill>
                <a:schemeClr val="dk1"/>
              </a:solidFill>
              <a:effectLst/>
              <a:latin typeface="+mn-lt"/>
              <a:ea typeface="+mn-ea"/>
              <a:cs typeface="+mn-cs"/>
            </a:rPr>
            <a:t>４</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ポイントの増加となった</a:t>
          </a:r>
          <a:r>
            <a:rPr kumimoji="1" lang="ja-JP" altLang="en-US" sz="1100">
              <a:solidFill>
                <a:schemeClr val="dk1"/>
              </a:solidFill>
              <a:effectLst/>
              <a:latin typeface="+mn-lt"/>
              <a:ea typeface="+mn-ea"/>
              <a:cs typeface="+mn-cs"/>
            </a:rPr>
            <a:t>。観光立町としての特殊事情のため、類似団体平均を大きく上回っており、引き続き義務的経費を中心に経費の削減を進め、財政の健全化に努める。</a:t>
          </a:r>
          <a:endParaRPr kumimoji="1" lang="en-US" altLang="ja-JP" sz="1100">
            <a:solidFill>
              <a:schemeClr val="dk1"/>
            </a:solidFill>
            <a:effectLst/>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157480</xdr:rowOff>
    </xdr:from>
    <xdr:to>
      <xdr:col>82</xdr:col>
      <xdr:colOff>107950</xdr:colOff>
      <xdr:row>78</xdr:row>
      <xdr:rowOff>157480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35913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54627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157480</xdr:rowOff>
    </xdr:from>
    <xdr:to>
      <xdr:col>78</xdr:col>
      <xdr:colOff>69850</xdr:colOff>
      <xdr:row>80</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35913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1270</xdr:rowOff>
    </xdr:from>
    <xdr:to>
      <xdr:col>73</xdr:col>
      <xdr:colOff>180975</xdr:colOff>
      <xdr:row>80</xdr:row>
      <xdr:rowOff>46989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7172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46989</xdr:rowOff>
    </xdr:from>
    <xdr:to>
      <xdr:col>69</xdr:col>
      <xdr:colOff>92075</xdr:colOff>
      <xdr:row>81</xdr:row>
      <xdr:rowOff>43180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762989"/>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149877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106680</xdr:rowOff>
    </xdr:from>
    <xdr:to>
      <xdr:col>82</xdr:col>
      <xdr:colOff>158750</xdr:colOff>
      <xdr:row>79</xdr:row>
      <xdr:rowOff>36830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78757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106680</xdr:rowOff>
    </xdr:from>
    <xdr:to>
      <xdr:col>78</xdr:col>
      <xdr:colOff>120650</xdr:colOff>
      <xdr:row>78</xdr:row>
      <xdr:rowOff>36830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121920</xdr:rowOff>
    </xdr:from>
    <xdr:to>
      <xdr:col>74</xdr:col>
      <xdr:colOff>31750</xdr:colOff>
      <xdr:row>80</xdr:row>
      <xdr:rowOff>52070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36847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167639</xdr:rowOff>
    </xdr:from>
    <xdr:to>
      <xdr:col>69</xdr:col>
      <xdr:colOff>142875</xdr:colOff>
      <xdr:row>80</xdr:row>
      <xdr:rowOff>97789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82566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79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163830</xdr:rowOff>
    </xdr:from>
    <xdr:to>
      <xdr:col>65</xdr:col>
      <xdr:colOff>53975</xdr:colOff>
      <xdr:row>81</xdr:row>
      <xdr:rowOff>93980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87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78757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96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群馬県草津町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82476</xdr:rowOff>
    </xdr:from>
    <xdr:to>
      <xdr:col>29</xdr:col>
      <xdr:colOff>127000</xdr:colOff>
      <xdr:row>15</xdr:row>
      <xdr:rowOff>132989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01851"/>
          <a:ext cx="647700" cy="50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67253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86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132989</xdr:rowOff>
    </xdr:from>
    <xdr:to>
      <xdr:col>26</xdr:col>
      <xdr:colOff>50800</xdr:colOff>
      <xdr:row>15</xdr:row>
      <xdr:rowOff>152359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52364"/>
          <a:ext cx="698500" cy="19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132928</xdr:rowOff>
    </xdr:from>
    <xdr:to>
      <xdr:col>22</xdr:col>
      <xdr:colOff>114300</xdr:colOff>
      <xdr:row>15</xdr:row>
      <xdr:rowOff>152359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752303"/>
          <a:ext cx="698500" cy="19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42074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112141</xdr:rowOff>
    </xdr:from>
    <xdr:to>
      <xdr:col>18</xdr:col>
      <xdr:colOff>177800</xdr:colOff>
      <xdr:row>15</xdr:row>
      <xdr:rowOff>132928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731516"/>
          <a:ext cx="698500" cy="20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36466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65468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31676</xdr:rowOff>
    </xdr:from>
    <xdr:to>
      <xdr:col>29</xdr:col>
      <xdr:colOff>177800</xdr:colOff>
      <xdr:row>15</xdr:row>
      <xdr:rowOff>133276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51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48203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9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82189</xdr:rowOff>
    </xdr:from>
    <xdr:to>
      <xdr:col>26</xdr:col>
      <xdr:colOff>101600</xdr:colOff>
      <xdr:row>16</xdr:row>
      <xdr:rowOff>12339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01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22516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70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101559</xdr:rowOff>
    </xdr:from>
    <xdr:to>
      <xdr:col>22</xdr:col>
      <xdr:colOff>165100</xdr:colOff>
      <xdr:row>16</xdr:row>
      <xdr:rowOff>31709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20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41886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8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82128</xdr:rowOff>
    </xdr:from>
    <xdr:to>
      <xdr:col>19</xdr:col>
      <xdr:colOff>38100</xdr:colOff>
      <xdr:row>16</xdr:row>
      <xdr:rowOff>12278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01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22455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70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61341</xdr:rowOff>
    </xdr:from>
    <xdr:to>
      <xdr:col>15</xdr:col>
      <xdr:colOff>101600</xdr:colOff>
      <xdr:row>15</xdr:row>
      <xdr:rowOff>162941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80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4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239553</xdr:rowOff>
    </xdr:from>
    <xdr:to>
      <xdr:col>29</xdr:col>
      <xdr:colOff>127000</xdr:colOff>
      <xdr:row>37</xdr:row>
      <xdr:rowOff>241986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364253"/>
          <a:ext cx="647700" cy="2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239978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50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222800</xdr:rowOff>
    </xdr:from>
    <xdr:to>
      <xdr:col>26</xdr:col>
      <xdr:colOff>50800</xdr:colOff>
      <xdr:row>37</xdr:row>
      <xdr:rowOff>241986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347500"/>
          <a:ext cx="698500" cy="19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190149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0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222800</xdr:rowOff>
    </xdr:from>
    <xdr:to>
      <xdr:col>22</xdr:col>
      <xdr:colOff>114300</xdr:colOff>
      <xdr:row>37</xdr:row>
      <xdr:rowOff>249072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347500"/>
          <a:ext cx="698500" cy="26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204469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245954</xdr:rowOff>
    </xdr:from>
    <xdr:to>
      <xdr:col>18</xdr:col>
      <xdr:colOff>177800</xdr:colOff>
      <xdr:row>37</xdr:row>
      <xdr:rowOff>249072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370654"/>
          <a:ext cx="698500" cy="3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206771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1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219899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188753</xdr:rowOff>
    </xdr:from>
    <xdr:to>
      <xdr:col>29</xdr:col>
      <xdr:colOff>177800</xdr:colOff>
      <xdr:row>37</xdr:row>
      <xdr:rowOff>290353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13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160830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8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191186</xdr:rowOff>
    </xdr:from>
    <xdr:to>
      <xdr:col>26</xdr:col>
      <xdr:colOff>101600</xdr:colOff>
      <xdr:row>37</xdr:row>
      <xdr:rowOff>292786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15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277563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402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172000</xdr:rowOff>
    </xdr:from>
    <xdr:to>
      <xdr:col>22</xdr:col>
      <xdr:colOff>165100</xdr:colOff>
      <xdr:row>37</xdr:row>
      <xdr:rowOff>273600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296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258377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38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198272</xdr:rowOff>
    </xdr:from>
    <xdr:to>
      <xdr:col>19</xdr:col>
      <xdr:colOff>38100</xdr:colOff>
      <xdr:row>37</xdr:row>
      <xdr:rowOff>299872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22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284649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4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195154</xdr:rowOff>
    </xdr:from>
    <xdr:to>
      <xdr:col>15</xdr:col>
      <xdr:colOff>101600</xdr:colOff>
      <xdr:row>37</xdr:row>
      <xdr:rowOff>296754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19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281531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40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群馬県草津町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6,082
5,695
49.75
6,590,789
6,484,350
94,555
2,635,749
3,185,052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31481</xdr:rowOff>
    </xdr:from>
    <xdr:to>
      <xdr:col>24</xdr:col>
      <xdr:colOff>63500</xdr:colOff>
      <xdr:row>35</xdr:row>
      <xdr:rowOff>45738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32231"/>
          <a:ext cx="838200" cy="1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9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45738</xdr:rowOff>
    </xdr:from>
    <xdr:to>
      <xdr:col>19</xdr:col>
      <xdr:colOff>177800</xdr:colOff>
      <xdr:row>35</xdr:row>
      <xdr:rowOff>68681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46488"/>
          <a:ext cx="889000" cy="2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101579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68681</xdr:rowOff>
    </xdr:from>
    <xdr:to>
      <xdr:col>15</xdr:col>
      <xdr:colOff>50800</xdr:colOff>
      <xdr:row>36</xdr:row>
      <xdr:rowOff>8339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69431"/>
          <a:ext cx="889000" cy="11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137629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106698</xdr:rowOff>
    </xdr:from>
    <xdr:to>
      <xdr:col>10</xdr:col>
      <xdr:colOff>114300</xdr:colOff>
      <xdr:row>36</xdr:row>
      <xdr:rowOff>8339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07448"/>
          <a:ext cx="889000" cy="7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64584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152131</xdr:rowOff>
    </xdr:from>
    <xdr:to>
      <xdr:col>24</xdr:col>
      <xdr:colOff>114300</xdr:colOff>
      <xdr:row>35</xdr:row>
      <xdr:rowOff>82281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8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3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166388</xdr:rowOff>
    </xdr:from>
    <xdr:to>
      <xdr:col>20</xdr:col>
      <xdr:colOff>38100</xdr:colOff>
      <xdr:row>35</xdr:row>
      <xdr:rowOff>96538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113065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7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17881</xdr:rowOff>
    </xdr:from>
    <xdr:to>
      <xdr:col>15</xdr:col>
      <xdr:colOff>101600</xdr:colOff>
      <xdr:row>35</xdr:row>
      <xdr:rowOff>119481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1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136008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9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128989</xdr:rowOff>
    </xdr:from>
    <xdr:to>
      <xdr:col>10</xdr:col>
      <xdr:colOff>165100</xdr:colOff>
      <xdr:row>36</xdr:row>
      <xdr:rowOff>59139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2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75666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04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55898</xdr:rowOff>
    </xdr:from>
    <xdr:to>
      <xdr:col>6</xdr:col>
      <xdr:colOff>38100</xdr:colOff>
      <xdr:row>35</xdr:row>
      <xdr:rowOff>157498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5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2575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3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95220</xdr:rowOff>
    </xdr:from>
    <xdr:to>
      <xdr:col>24</xdr:col>
      <xdr:colOff>63500</xdr:colOff>
      <xdr:row>57</xdr:row>
      <xdr:rowOff>81380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696420"/>
          <a:ext cx="838200" cy="15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31108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03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81380</xdr:rowOff>
    </xdr:from>
    <xdr:to>
      <xdr:col>19</xdr:col>
      <xdr:colOff>177800</xdr:colOff>
      <xdr:row>57</xdr:row>
      <xdr:rowOff>120309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54030"/>
          <a:ext cx="889000" cy="3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2319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4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120309</xdr:rowOff>
    </xdr:from>
    <xdr:to>
      <xdr:col>15</xdr:col>
      <xdr:colOff>50800</xdr:colOff>
      <xdr:row>57</xdr:row>
      <xdr:rowOff>127777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92959"/>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127777</xdr:rowOff>
    </xdr:from>
    <xdr:to>
      <xdr:col>10</xdr:col>
      <xdr:colOff>114300</xdr:colOff>
      <xdr:row>57</xdr:row>
      <xdr:rowOff>135884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00427"/>
          <a:ext cx="889000" cy="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96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26171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44420</xdr:rowOff>
    </xdr:from>
    <xdr:to>
      <xdr:col>24</xdr:col>
      <xdr:colOff>114300</xdr:colOff>
      <xdr:row>56</xdr:row>
      <xdr:rowOff>146020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4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67297</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49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30580</xdr:rowOff>
    </xdr:from>
    <xdr:to>
      <xdr:col>20</xdr:col>
      <xdr:colOff>38100</xdr:colOff>
      <xdr:row>57</xdr:row>
      <xdr:rowOff>132180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0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148707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57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69509</xdr:rowOff>
    </xdr:from>
    <xdr:to>
      <xdr:col>15</xdr:col>
      <xdr:colOff>101600</xdr:colOff>
      <xdr:row>57</xdr:row>
      <xdr:rowOff>171109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4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16186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617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76977</xdr:rowOff>
    </xdr:from>
    <xdr:to>
      <xdr:col>10</xdr:col>
      <xdr:colOff>165100</xdr:colOff>
      <xdr:row>58</xdr:row>
      <xdr:rowOff>7127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4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23654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62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85084</xdr:rowOff>
    </xdr:from>
    <xdr:to>
      <xdr:col>6</xdr:col>
      <xdr:colOff>38100</xdr:colOff>
      <xdr:row>58</xdr:row>
      <xdr:rowOff>15234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31761</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63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45593</xdr:rowOff>
    </xdr:from>
    <xdr:to>
      <xdr:col>24</xdr:col>
      <xdr:colOff>63500</xdr:colOff>
      <xdr:row>76</xdr:row>
      <xdr:rowOff>153436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075793"/>
          <a:ext cx="838200" cy="10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88777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90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153436</xdr:rowOff>
    </xdr:from>
    <xdr:to>
      <xdr:col>19</xdr:col>
      <xdr:colOff>177800</xdr:colOff>
      <xdr:row>77</xdr:row>
      <xdr:rowOff>79597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183636"/>
          <a:ext cx="889000" cy="9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37304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4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79597</xdr:rowOff>
    </xdr:from>
    <xdr:to>
      <xdr:col>15</xdr:col>
      <xdr:colOff>50800</xdr:colOff>
      <xdr:row>77</xdr:row>
      <xdr:rowOff>167151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281247"/>
          <a:ext cx="889000" cy="8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62050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4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62471</xdr:rowOff>
    </xdr:from>
    <xdr:to>
      <xdr:col>10</xdr:col>
      <xdr:colOff>114300</xdr:colOff>
      <xdr:row>77</xdr:row>
      <xdr:rowOff>167151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264121"/>
          <a:ext cx="889000" cy="10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89101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71271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4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166243</xdr:rowOff>
    </xdr:from>
    <xdr:to>
      <xdr:col>24</xdr:col>
      <xdr:colOff>114300</xdr:colOff>
      <xdr:row>76</xdr:row>
      <xdr:rowOff>96393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02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17670</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87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102636</xdr:rowOff>
    </xdr:from>
    <xdr:to>
      <xdr:col>20</xdr:col>
      <xdr:colOff>38100</xdr:colOff>
      <xdr:row>77</xdr:row>
      <xdr:rowOff>32786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13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49312</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90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28797</xdr:rowOff>
    </xdr:from>
    <xdr:to>
      <xdr:col>15</xdr:col>
      <xdr:colOff>101600</xdr:colOff>
      <xdr:row>77</xdr:row>
      <xdr:rowOff>130397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23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146924</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30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116351</xdr:rowOff>
    </xdr:from>
    <xdr:to>
      <xdr:col>10</xdr:col>
      <xdr:colOff>165100</xdr:colOff>
      <xdr:row>78</xdr:row>
      <xdr:rowOff>46501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1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63028</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309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11671</xdr:rowOff>
    </xdr:from>
    <xdr:to>
      <xdr:col>6</xdr:col>
      <xdr:colOff>38100</xdr:colOff>
      <xdr:row>77</xdr:row>
      <xdr:rowOff>113271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21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129798</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98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72175</xdr:rowOff>
    </xdr:from>
    <xdr:to>
      <xdr:col>24</xdr:col>
      <xdr:colOff>63500</xdr:colOff>
      <xdr:row>97</xdr:row>
      <xdr:rowOff>99510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702825"/>
          <a:ext cx="838200" cy="2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72175</xdr:rowOff>
    </xdr:from>
    <xdr:to>
      <xdr:col>19</xdr:col>
      <xdr:colOff>177800</xdr:colOff>
      <xdr:row>98</xdr:row>
      <xdr:rowOff>155180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702825"/>
          <a:ext cx="889000" cy="25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150051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155180</xdr:rowOff>
    </xdr:from>
    <xdr:to>
      <xdr:col>15</xdr:col>
      <xdr:colOff>50800</xdr:colOff>
      <xdr:row>98</xdr:row>
      <xdr:rowOff>166088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957280"/>
          <a:ext cx="889000" cy="1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71566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166088</xdr:rowOff>
    </xdr:from>
    <xdr:to>
      <xdr:col>10</xdr:col>
      <xdr:colOff>114300</xdr:colOff>
      <xdr:row>99</xdr:row>
      <xdr:rowOff>733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968188"/>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70738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81667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48710</xdr:rowOff>
    </xdr:from>
    <xdr:to>
      <xdr:col>24</xdr:col>
      <xdr:colOff>114300</xdr:colOff>
      <xdr:row>97</xdr:row>
      <xdr:rowOff>150310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7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27137</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5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21375</xdr:rowOff>
    </xdr:from>
    <xdr:to>
      <xdr:col>20</xdr:col>
      <xdr:colOff>38100</xdr:colOff>
      <xdr:row>97</xdr:row>
      <xdr:rowOff>122975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5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114102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74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104380</xdr:rowOff>
    </xdr:from>
    <xdr:to>
      <xdr:col>15</xdr:col>
      <xdr:colOff>101600</xdr:colOff>
      <xdr:row>99</xdr:row>
      <xdr:rowOff>34530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90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25657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99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115288</xdr:rowOff>
    </xdr:from>
    <xdr:to>
      <xdr:col>10</xdr:col>
      <xdr:colOff>165100</xdr:colOff>
      <xdr:row>99</xdr:row>
      <xdr:rowOff>45438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91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36565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701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121383</xdr:rowOff>
    </xdr:from>
    <xdr:to>
      <xdr:col>6</xdr:col>
      <xdr:colOff>38100</xdr:colOff>
      <xdr:row>99</xdr:row>
      <xdr:rowOff>51533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92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42660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701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157495</xdr:rowOff>
    </xdr:from>
    <xdr:to>
      <xdr:col>55</xdr:col>
      <xdr:colOff>0</xdr:colOff>
      <xdr:row>37</xdr:row>
      <xdr:rowOff>22510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329695"/>
          <a:ext cx="838200" cy="3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92947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9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10525</xdr:rowOff>
    </xdr:from>
    <xdr:to>
      <xdr:col>50</xdr:col>
      <xdr:colOff>114300</xdr:colOff>
      <xdr:row>37</xdr:row>
      <xdr:rowOff>22510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011275"/>
          <a:ext cx="889000" cy="35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52758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0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10525</xdr:rowOff>
    </xdr:from>
    <xdr:to>
      <xdr:col>45</xdr:col>
      <xdr:colOff>177800</xdr:colOff>
      <xdr:row>37</xdr:row>
      <xdr:rowOff>18131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011275"/>
          <a:ext cx="889000" cy="35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60926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606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117473</xdr:rowOff>
    </xdr:from>
    <xdr:to>
      <xdr:col>41</xdr:col>
      <xdr:colOff>50800</xdr:colOff>
      <xdr:row>37</xdr:row>
      <xdr:rowOff>18131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289673"/>
          <a:ext cx="889000" cy="7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110215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45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112489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45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106695</xdr:rowOff>
    </xdr:from>
    <xdr:to>
      <xdr:col>55</xdr:col>
      <xdr:colOff>50800</xdr:colOff>
      <xdr:row>37</xdr:row>
      <xdr:rowOff>36845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27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85122</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25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143160</xdr:rowOff>
    </xdr:from>
    <xdr:to>
      <xdr:col>50</xdr:col>
      <xdr:colOff>165100</xdr:colOff>
      <xdr:row>37</xdr:row>
      <xdr:rowOff>73310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31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64437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6408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131175</xdr:rowOff>
    </xdr:from>
    <xdr:to>
      <xdr:col>46</xdr:col>
      <xdr:colOff>38100</xdr:colOff>
      <xdr:row>35</xdr:row>
      <xdr:rowOff>61325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77852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73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138781</xdr:rowOff>
    </xdr:from>
    <xdr:to>
      <xdr:col>41</xdr:col>
      <xdr:colOff>101600</xdr:colOff>
      <xdr:row>37</xdr:row>
      <xdr:rowOff>68931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31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85458</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5" y="608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66673</xdr:rowOff>
    </xdr:from>
    <xdr:to>
      <xdr:col>36</xdr:col>
      <xdr:colOff>165100</xdr:colOff>
      <xdr:row>36</xdr:row>
      <xdr:rowOff>168273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23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13350</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5" y="601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100423</xdr:rowOff>
    </xdr:from>
    <xdr:to>
      <xdr:col>55</xdr:col>
      <xdr:colOff>0</xdr:colOff>
      <xdr:row>58</xdr:row>
      <xdr:rowOff>123576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10044523"/>
          <a:ext cx="838200" cy="2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65115</xdr:rowOff>
    </xdr:from>
    <xdr:to>
      <xdr:col>50</xdr:col>
      <xdr:colOff>114300</xdr:colOff>
      <xdr:row>58</xdr:row>
      <xdr:rowOff>123576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09215"/>
          <a:ext cx="889000" cy="5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65115</xdr:rowOff>
    </xdr:from>
    <xdr:to>
      <xdr:col>45</xdr:col>
      <xdr:colOff>177800</xdr:colOff>
      <xdr:row>58</xdr:row>
      <xdr:rowOff>87261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009215"/>
          <a:ext cx="889000" cy="2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123980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2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79532</xdr:rowOff>
    </xdr:from>
    <xdr:to>
      <xdr:col>41</xdr:col>
      <xdr:colOff>50800</xdr:colOff>
      <xdr:row>58</xdr:row>
      <xdr:rowOff>87261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023632"/>
          <a:ext cx="889000" cy="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98900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128987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7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49623</xdr:rowOff>
    </xdr:from>
    <xdr:to>
      <xdr:col>55</xdr:col>
      <xdr:colOff>50800</xdr:colOff>
      <xdr:row>58</xdr:row>
      <xdr:rowOff>151223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9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136000</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72776</xdr:rowOff>
    </xdr:from>
    <xdr:to>
      <xdr:col>50</xdr:col>
      <xdr:colOff>165100</xdr:colOff>
      <xdr:row>59</xdr:row>
      <xdr:rowOff>2926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1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165503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0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14315</xdr:rowOff>
    </xdr:from>
    <xdr:to>
      <xdr:col>46</xdr:col>
      <xdr:colOff>38100</xdr:colOff>
      <xdr:row>58</xdr:row>
      <xdr:rowOff>115915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5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107042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1005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36461</xdr:rowOff>
    </xdr:from>
    <xdr:to>
      <xdr:col>41</xdr:col>
      <xdr:colOff>101600</xdr:colOff>
      <xdr:row>58</xdr:row>
      <xdr:rowOff>138061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8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129188</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1007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28732</xdr:rowOff>
    </xdr:from>
    <xdr:to>
      <xdr:col>36</xdr:col>
      <xdr:colOff>165100</xdr:colOff>
      <xdr:row>58</xdr:row>
      <xdr:rowOff>130332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7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121459</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1006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154443</xdr:rowOff>
    </xdr:from>
    <xdr:to>
      <xdr:col>55</xdr:col>
      <xdr:colOff>0</xdr:colOff>
      <xdr:row>79</xdr:row>
      <xdr:rowOff>11088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27543"/>
          <a:ext cx="838200" cy="2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146245</xdr:rowOff>
    </xdr:from>
    <xdr:to>
      <xdr:col>50</xdr:col>
      <xdr:colOff>114300</xdr:colOff>
      <xdr:row>79</xdr:row>
      <xdr:rowOff>11088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19345"/>
          <a:ext cx="889000" cy="3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146245</xdr:rowOff>
    </xdr:from>
    <xdr:to>
      <xdr:col>45</xdr:col>
      <xdr:colOff>177800</xdr:colOff>
      <xdr:row>79</xdr:row>
      <xdr:rowOff>8615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19345"/>
          <a:ext cx="889000" cy="3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36780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58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8615</xdr:rowOff>
    </xdr:from>
    <xdr:to>
      <xdr:col>41</xdr:col>
      <xdr:colOff>50800</xdr:colOff>
      <xdr:row>79</xdr:row>
      <xdr:rowOff>29220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53165"/>
          <a:ext cx="889000" cy="2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59909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103643</xdr:rowOff>
    </xdr:from>
    <xdr:to>
      <xdr:col>55</xdr:col>
      <xdr:colOff>50800</xdr:colOff>
      <xdr:row>79</xdr:row>
      <xdr:rowOff>33793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7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72263</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4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131738</xdr:rowOff>
    </xdr:from>
    <xdr:to>
      <xdr:col>50</xdr:col>
      <xdr:colOff>165100</xdr:colOff>
      <xdr:row>79</xdr:row>
      <xdr:rowOff>61888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0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53015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59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95445</xdr:rowOff>
    </xdr:from>
    <xdr:to>
      <xdr:col>46</xdr:col>
      <xdr:colOff>38100</xdr:colOff>
      <xdr:row>79</xdr:row>
      <xdr:rowOff>25595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42122</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2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129265</xdr:rowOff>
    </xdr:from>
    <xdr:to>
      <xdr:col>41</xdr:col>
      <xdr:colOff>101600</xdr:colOff>
      <xdr:row>79</xdr:row>
      <xdr:rowOff>59415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0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50542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59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149870</xdr:rowOff>
    </xdr:from>
    <xdr:to>
      <xdr:col>36</xdr:col>
      <xdr:colOff>165100</xdr:colOff>
      <xdr:row>79</xdr:row>
      <xdr:rowOff>80020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2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71147</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61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69917</xdr:rowOff>
    </xdr:from>
    <xdr:to>
      <xdr:col>55</xdr:col>
      <xdr:colOff>0</xdr:colOff>
      <xdr:row>98</xdr:row>
      <xdr:rowOff>70137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872017"/>
          <a:ext cx="838200" cy="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1569</xdr:rowOff>
    </xdr:from>
    <xdr:to>
      <xdr:col>50</xdr:col>
      <xdr:colOff>114300</xdr:colOff>
      <xdr:row>98</xdr:row>
      <xdr:rowOff>69917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803669"/>
          <a:ext cx="889000" cy="6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124082</xdr:rowOff>
    </xdr:from>
    <xdr:to>
      <xdr:col>45</xdr:col>
      <xdr:colOff>177800</xdr:colOff>
      <xdr:row>98</xdr:row>
      <xdr:rowOff>1569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754732"/>
          <a:ext cx="889000" cy="4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6255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42176</xdr:rowOff>
    </xdr:from>
    <xdr:to>
      <xdr:col>41</xdr:col>
      <xdr:colOff>50800</xdr:colOff>
      <xdr:row>97</xdr:row>
      <xdr:rowOff>124082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672826"/>
          <a:ext cx="889000" cy="8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156605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80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19337</xdr:rowOff>
    </xdr:from>
    <xdr:to>
      <xdr:col>55</xdr:col>
      <xdr:colOff>50800</xdr:colOff>
      <xdr:row>98</xdr:row>
      <xdr:rowOff>120937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8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105714</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3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19117</xdr:rowOff>
    </xdr:from>
    <xdr:to>
      <xdr:col>50</xdr:col>
      <xdr:colOff>165100</xdr:colOff>
      <xdr:row>98</xdr:row>
      <xdr:rowOff>120717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82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111844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91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122219</xdr:rowOff>
    </xdr:from>
    <xdr:to>
      <xdr:col>46</xdr:col>
      <xdr:colOff>38100</xdr:colOff>
      <xdr:row>98</xdr:row>
      <xdr:rowOff>52369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75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43496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84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73282</xdr:rowOff>
    </xdr:from>
    <xdr:to>
      <xdr:col>41</xdr:col>
      <xdr:colOff>101600</xdr:colOff>
      <xdr:row>98</xdr:row>
      <xdr:rowOff>3432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7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166009</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7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162826</xdr:rowOff>
    </xdr:from>
    <xdr:to>
      <xdr:col>36</xdr:col>
      <xdr:colOff>165100</xdr:colOff>
      <xdr:row>97</xdr:row>
      <xdr:rowOff>92976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2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109503</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39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15300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3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119579</xdr:rowOff>
    </xdr:from>
    <xdr:to>
      <xdr:col>85</xdr:col>
      <xdr:colOff>127000</xdr:colOff>
      <xdr:row>78</xdr:row>
      <xdr:rowOff>23887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321229"/>
          <a:ext cx="838200" cy="7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119579</xdr:rowOff>
    </xdr:from>
    <xdr:to>
      <xdr:col>81</xdr:col>
      <xdr:colOff>50800</xdr:colOff>
      <xdr:row>78</xdr:row>
      <xdr:rowOff>20664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321229"/>
          <a:ext cx="889000" cy="7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20664</xdr:rowOff>
    </xdr:from>
    <xdr:to>
      <xdr:col>76</xdr:col>
      <xdr:colOff>114300</xdr:colOff>
      <xdr:row>78</xdr:row>
      <xdr:rowOff>28291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393764"/>
          <a:ext cx="889000" cy="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6662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03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28291</xdr:rowOff>
    </xdr:from>
    <xdr:to>
      <xdr:col>71</xdr:col>
      <xdr:colOff>177800</xdr:colOff>
      <xdr:row>78</xdr:row>
      <xdr:rowOff>38007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401391"/>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10374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0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168904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0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144537</xdr:rowOff>
    </xdr:from>
    <xdr:to>
      <xdr:col>85</xdr:col>
      <xdr:colOff>177800</xdr:colOff>
      <xdr:row>78</xdr:row>
      <xdr:rowOff>74687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4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122964</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2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68779</xdr:rowOff>
    </xdr:from>
    <xdr:to>
      <xdr:col>81</xdr:col>
      <xdr:colOff>101600</xdr:colOff>
      <xdr:row>77</xdr:row>
      <xdr:rowOff>170379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7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161506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6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141314</xdr:rowOff>
    </xdr:from>
    <xdr:to>
      <xdr:col>76</xdr:col>
      <xdr:colOff>165100</xdr:colOff>
      <xdr:row>78</xdr:row>
      <xdr:rowOff>71464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4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62591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4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148941</xdr:rowOff>
    </xdr:from>
    <xdr:to>
      <xdr:col>72</xdr:col>
      <xdr:colOff>38100</xdr:colOff>
      <xdr:row>78</xdr:row>
      <xdr:rowOff>79091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5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70218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44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158657</xdr:rowOff>
    </xdr:from>
    <xdr:to>
      <xdr:col>67</xdr:col>
      <xdr:colOff>101600</xdr:colOff>
      <xdr:row>78</xdr:row>
      <xdr:rowOff>88807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79934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5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44036</xdr:rowOff>
    </xdr:from>
    <xdr:to>
      <xdr:col>85</xdr:col>
      <xdr:colOff>127000</xdr:colOff>
      <xdr:row>96</xdr:row>
      <xdr:rowOff>61902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503236"/>
          <a:ext cx="838200" cy="1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80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44036</xdr:rowOff>
    </xdr:from>
    <xdr:to>
      <xdr:col>81</xdr:col>
      <xdr:colOff>50800</xdr:colOff>
      <xdr:row>97</xdr:row>
      <xdr:rowOff>47313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503236"/>
          <a:ext cx="889000" cy="17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105574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90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13353</xdr:rowOff>
    </xdr:from>
    <xdr:to>
      <xdr:col>76</xdr:col>
      <xdr:colOff>114300</xdr:colOff>
      <xdr:row>97</xdr:row>
      <xdr:rowOff>47313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644003"/>
          <a:ext cx="889000" cy="3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159431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96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13353</xdr:rowOff>
    </xdr:from>
    <xdr:to>
      <xdr:col>71</xdr:col>
      <xdr:colOff>177800</xdr:colOff>
      <xdr:row>97</xdr:row>
      <xdr:rowOff>111114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644003"/>
          <a:ext cx="889000" cy="9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164199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6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164568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6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11102</xdr:rowOff>
    </xdr:from>
    <xdr:to>
      <xdr:col>85</xdr:col>
      <xdr:colOff>177800</xdr:colOff>
      <xdr:row>96</xdr:row>
      <xdr:rowOff>112702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47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33979</xdr:rowOff>
    </xdr:from>
    <xdr:ext cx="599010"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321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164686</xdr:rowOff>
    </xdr:from>
    <xdr:to>
      <xdr:col>81</xdr:col>
      <xdr:colOff>101600</xdr:colOff>
      <xdr:row>96</xdr:row>
      <xdr:rowOff>94836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45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111363</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181795" y="1622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167963</xdr:rowOff>
    </xdr:from>
    <xdr:to>
      <xdr:col>76</xdr:col>
      <xdr:colOff>165100</xdr:colOff>
      <xdr:row>97</xdr:row>
      <xdr:rowOff>98113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62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114640</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292795" y="1640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134003</xdr:rowOff>
    </xdr:from>
    <xdr:to>
      <xdr:col>72</xdr:col>
      <xdr:colOff>38100</xdr:colOff>
      <xdr:row>97</xdr:row>
      <xdr:rowOff>64153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59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80680</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03795" y="1636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60314</xdr:rowOff>
    </xdr:from>
    <xdr:to>
      <xdr:col>67</xdr:col>
      <xdr:colOff>101600</xdr:colOff>
      <xdr:row>97</xdr:row>
      <xdr:rowOff>161914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69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6991</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14795" y="1646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82448</xdr:rowOff>
    </xdr:from>
    <xdr:to>
      <xdr:col>116</xdr:col>
      <xdr:colOff>63500</xdr:colOff>
      <xdr:row>75</xdr:row>
      <xdr:rowOff>114084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941198"/>
          <a:ext cx="838200" cy="3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106139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45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114084</xdr:rowOff>
    </xdr:from>
    <xdr:to>
      <xdr:col>111</xdr:col>
      <xdr:colOff>177800</xdr:colOff>
      <xdr:row>75</xdr:row>
      <xdr:rowOff>119037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972834"/>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49534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3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98234</xdr:rowOff>
    </xdr:from>
    <xdr:to>
      <xdr:col>107</xdr:col>
      <xdr:colOff>50800</xdr:colOff>
      <xdr:row>75</xdr:row>
      <xdr:rowOff>119037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956984"/>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11269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3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98234</xdr:rowOff>
    </xdr:from>
    <xdr:to>
      <xdr:col>102</xdr:col>
      <xdr:colOff>114300</xdr:colOff>
      <xdr:row>75</xdr:row>
      <xdr:rowOff>99543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56984"/>
          <a:ext cx="889000" cy="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165803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3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27055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3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31648</xdr:rowOff>
    </xdr:from>
    <xdr:to>
      <xdr:col>116</xdr:col>
      <xdr:colOff>114300</xdr:colOff>
      <xdr:row>75</xdr:row>
      <xdr:rowOff>133248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9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10075</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8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63284</xdr:rowOff>
    </xdr:from>
    <xdr:to>
      <xdr:col>112</xdr:col>
      <xdr:colOff>38100</xdr:colOff>
      <xdr:row>75</xdr:row>
      <xdr:rowOff>164883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220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156012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01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68237</xdr:rowOff>
    </xdr:from>
    <xdr:to>
      <xdr:col>107</xdr:col>
      <xdr:colOff>101600</xdr:colOff>
      <xdr:row>75</xdr:row>
      <xdr:rowOff>169838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269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160965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01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47434</xdr:rowOff>
    </xdr:from>
    <xdr:to>
      <xdr:col>102</xdr:col>
      <xdr:colOff>165100</xdr:colOff>
      <xdr:row>75</xdr:row>
      <xdr:rowOff>149034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0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140161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99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48743</xdr:rowOff>
    </xdr:from>
    <xdr:to>
      <xdr:col>98</xdr:col>
      <xdr:colOff>38100</xdr:colOff>
      <xdr:row>75</xdr:row>
      <xdr:rowOff>150343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0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141470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0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・歳出決算総額は、住民一人当たり約１０７万円となっている。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・人件費については、住民一人当たり約１４万円であり、類似団体平均を約３千円上回っている。</a:t>
          </a:r>
          <a:r>
            <a:rPr kumimoji="1" lang="ja-JP" altLang="ja-JP" sz="1100">
              <a:solidFill>
                <a:schemeClr val="dk1"/>
              </a:solidFill>
              <a:effectLst/>
              <a:latin typeface="+mn-lt"/>
              <a:ea typeface="+mn-ea"/>
              <a:cs typeface="+mn-cs"/>
            </a:rPr>
            <a:t>引き続き会計年度任用職員制度を活用しつつ、</a:t>
          </a:r>
          <a:r>
            <a:rPr kumimoji="1" lang="ja-JP" altLang="en-US" sz="1100">
              <a:solidFill>
                <a:schemeClr val="dk1"/>
              </a:solidFill>
              <a:effectLst/>
              <a:latin typeface="+mn-lt"/>
              <a:ea typeface="+mn-ea"/>
              <a:cs typeface="+mn-cs"/>
            </a:rPr>
            <a:t>業務量に見合った職員の確保を行っていく。</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・物件費については、住民一人当たり約２４万円であり、類似団体平均を約１０万円上回っている。観光立町として</a:t>
          </a:r>
          <a:r>
            <a:rPr kumimoji="1" lang="ja-JP" altLang="ja-JP" sz="1100">
              <a:solidFill>
                <a:schemeClr val="dk1"/>
              </a:solidFill>
              <a:effectLst/>
              <a:latin typeface="+mn-lt"/>
              <a:ea typeface="+mn-ea"/>
              <a:cs typeface="+mn-cs"/>
            </a:rPr>
            <a:t>観光関係の委託経費</a:t>
          </a:r>
          <a:r>
            <a:rPr kumimoji="1" lang="ja-JP" altLang="en-US" sz="1100">
              <a:solidFill>
                <a:schemeClr val="dk1"/>
              </a:solidFill>
              <a:effectLst/>
              <a:latin typeface="+mn-lt"/>
              <a:ea typeface="+mn-ea"/>
              <a:cs typeface="+mn-cs"/>
            </a:rPr>
            <a:t>が多額となっていることが要因である。引き続き財源の確保と経費の節約に努める。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維持補修費</a:t>
          </a:r>
          <a:r>
            <a:rPr kumimoji="1" lang="ja-JP" altLang="ja-JP" sz="1100">
              <a:solidFill>
                <a:schemeClr val="dk1"/>
              </a:solidFill>
              <a:effectLst/>
              <a:latin typeface="+mn-lt"/>
              <a:ea typeface="+mn-ea"/>
              <a:cs typeface="+mn-cs"/>
            </a:rPr>
            <a:t>については、住民一人当たり約２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万円であり、類似団体平均を約１</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万円上回っている。</a:t>
          </a:r>
          <a:r>
            <a:rPr kumimoji="1" lang="ja-JP" altLang="en-US" sz="1100">
              <a:solidFill>
                <a:schemeClr val="dk1"/>
              </a:solidFill>
              <a:effectLst/>
              <a:latin typeface="+mn-lt"/>
              <a:ea typeface="+mn-ea"/>
              <a:cs typeface="+mn-cs"/>
            </a:rPr>
            <a:t>除雪費用については減となったが、ごみ処理施設や観光施設の老朽化により修繕費が多額となったことが要因である。公共施設総合管理計画等に基づき、引き続き適正な管理を行っていく。</a:t>
          </a:r>
          <a:endParaRPr kumimoji="1" lang="en-US" altLang="ja-JP"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群馬県草津町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6,082
5,695
49.75
6,590,789
6,484,350
94,555
2,635,749
3,185,052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146748</xdr:rowOff>
    </xdr:from>
    <xdr:to>
      <xdr:col>24</xdr:col>
      <xdr:colOff>63500</xdr:colOff>
      <xdr:row>32</xdr:row>
      <xdr:rowOff>147891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3314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21988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67501</xdr:rowOff>
    </xdr:from>
    <xdr:to>
      <xdr:col>19</xdr:col>
      <xdr:colOff>177800</xdr:colOff>
      <xdr:row>32</xdr:row>
      <xdr:rowOff>147891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553901"/>
          <a:ext cx="889000" cy="8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67501</xdr:rowOff>
    </xdr:from>
    <xdr:to>
      <xdr:col>15</xdr:col>
      <xdr:colOff>50800</xdr:colOff>
      <xdr:row>32</xdr:row>
      <xdr:rowOff>140081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553901"/>
          <a:ext cx="889000" cy="7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141622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140081</xdr:rowOff>
    </xdr:from>
    <xdr:to>
      <xdr:col>10</xdr:col>
      <xdr:colOff>114300</xdr:colOff>
      <xdr:row>33</xdr:row>
      <xdr:rowOff>11303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26481"/>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80281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77805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95948</xdr:rowOff>
    </xdr:from>
    <xdr:to>
      <xdr:col>24</xdr:col>
      <xdr:colOff>114300</xdr:colOff>
      <xdr:row>33</xdr:row>
      <xdr:rowOff>26098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8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118825</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3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97091</xdr:rowOff>
    </xdr:from>
    <xdr:to>
      <xdr:col>20</xdr:col>
      <xdr:colOff>38100</xdr:colOff>
      <xdr:row>33</xdr:row>
      <xdr:rowOff>27241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8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43768</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35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16701</xdr:rowOff>
    </xdr:from>
    <xdr:to>
      <xdr:col>15</xdr:col>
      <xdr:colOff>101600</xdr:colOff>
      <xdr:row>32</xdr:row>
      <xdr:rowOff>118301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0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134828</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27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89281</xdr:rowOff>
    </xdr:from>
    <xdr:to>
      <xdr:col>10</xdr:col>
      <xdr:colOff>165100</xdr:colOff>
      <xdr:row>33</xdr:row>
      <xdr:rowOff>19431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35958</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3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131953</xdr:rowOff>
    </xdr:from>
    <xdr:to>
      <xdr:col>6</xdr:col>
      <xdr:colOff>38100</xdr:colOff>
      <xdr:row>33</xdr:row>
      <xdr:rowOff>62103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1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78630</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39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106658</xdr:rowOff>
    </xdr:from>
    <xdr:to>
      <xdr:col>24</xdr:col>
      <xdr:colOff>63500</xdr:colOff>
      <xdr:row>57</xdr:row>
      <xdr:rowOff>118401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79308"/>
          <a:ext cx="838200" cy="1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04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95741</xdr:rowOff>
    </xdr:from>
    <xdr:to>
      <xdr:col>19</xdr:col>
      <xdr:colOff>177800</xdr:colOff>
      <xdr:row>57</xdr:row>
      <xdr:rowOff>118401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868391"/>
          <a:ext cx="889000" cy="2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88296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1003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95741</xdr:rowOff>
    </xdr:from>
    <xdr:to>
      <xdr:col>15</xdr:col>
      <xdr:colOff>50800</xdr:colOff>
      <xdr:row>57</xdr:row>
      <xdr:rowOff>170252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68391"/>
          <a:ext cx="889000" cy="7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38887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8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170252</xdr:rowOff>
    </xdr:from>
    <xdr:to>
      <xdr:col>10</xdr:col>
      <xdr:colOff>114300</xdr:colOff>
      <xdr:row>58</xdr:row>
      <xdr:rowOff>40895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42902"/>
          <a:ext cx="889000" cy="4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130202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7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132564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1007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55858</xdr:rowOff>
    </xdr:from>
    <xdr:to>
      <xdr:col>24</xdr:col>
      <xdr:colOff>114300</xdr:colOff>
      <xdr:row>57</xdr:row>
      <xdr:rowOff>157458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2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78735</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79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67601</xdr:rowOff>
    </xdr:from>
    <xdr:to>
      <xdr:col>20</xdr:col>
      <xdr:colOff>38100</xdr:colOff>
      <xdr:row>57</xdr:row>
      <xdr:rowOff>169201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4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14278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15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44941</xdr:rowOff>
    </xdr:from>
    <xdr:to>
      <xdr:col>15</xdr:col>
      <xdr:colOff>101600</xdr:colOff>
      <xdr:row>57</xdr:row>
      <xdr:rowOff>146541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1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163068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59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119452</xdr:rowOff>
    </xdr:from>
    <xdr:to>
      <xdr:col>10</xdr:col>
      <xdr:colOff>165100</xdr:colOff>
      <xdr:row>58</xdr:row>
      <xdr:rowOff>49602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9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66129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66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161545</xdr:rowOff>
    </xdr:from>
    <xdr:to>
      <xdr:col>6</xdr:col>
      <xdr:colOff>38100</xdr:colOff>
      <xdr:row>58</xdr:row>
      <xdr:rowOff>91695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3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108222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108649</xdr:rowOff>
    </xdr:from>
    <xdr:to>
      <xdr:col>24</xdr:col>
      <xdr:colOff>63500</xdr:colOff>
      <xdr:row>76</xdr:row>
      <xdr:rowOff>118943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38849"/>
          <a:ext cx="838200" cy="1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139797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7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118943</xdr:rowOff>
    </xdr:from>
    <xdr:to>
      <xdr:col>19</xdr:col>
      <xdr:colOff>177800</xdr:colOff>
      <xdr:row>77</xdr:row>
      <xdr:rowOff>141026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49143"/>
          <a:ext cx="889000" cy="19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6728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9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141026</xdr:rowOff>
    </xdr:from>
    <xdr:to>
      <xdr:col>15</xdr:col>
      <xdr:colOff>50800</xdr:colOff>
      <xdr:row>78</xdr:row>
      <xdr:rowOff>4056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42676"/>
          <a:ext cx="889000" cy="3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26779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4056</xdr:rowOff>
    </xdr:from>
    <xdr:to>
      <xdr:col>10</xdr:col>
      <xdr:colOff>114300</xdr:colOff>
      <xdr:row>78</xdr:row>
      <xdr:rowOff>20658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77156"/>
          <a:ext cx="889000" cy="1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49770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57849</xdr:rowOff>
    </xdr:from>
    <xdr:to>
      <xdr:col>24</xdr:col>
      <xdr:colOff>114300</xdr:colOff>
      <xdr:row>76</xdr:row>
      <xdr:rowOff>159449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8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36276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66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68143</xdr:rowOff>
    </xdr:from>
    <xdr:to>
      <xdr:col>20</xdr:col>
      <xdr:colOff>38100</xdr:colOff>
      <xdr:row>76</xdr:row>
      <xdr:rowOff>169743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160870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91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90226</xdr:rowOff>
    </xdr:from>
    <xdr:to>
      <xdr:col>15</xdr:col>
      <xdr:colOff>101600</xdr:colOff>
      <xdr:row>78</xdr:row>
      <xdr:rowOff>20376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9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11503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84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124706</xdr:rowOff>
    </xdr:from>
    <xdr:to>
      <xdr:col>10</xdr:col>
      <xdr:colOff>165100</xdr:colOff>
      <xdr:row>78</xdr:row>
      <xdr:rowOff>54856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2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45983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1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141308</xdr:rowOff>
    </xdr:from>
    <xdr:to>
      <xdr:col>6</xdr:col>
      <xdr:colOff>38100</xdr:colOff>
      <xdr:row>78</xdr:row>
      <xdr:rowOff>71458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4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62585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3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106749</xdr:rowOff>
    </xdr:from>
    <xdr:to>
      <xdr:col>24</xdr:col>
      <xdr:colOff>63500</xdr:colOff>
      <xdr:row>98</xdr:row>
      <xdr:rowOff>120351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08849"/>
          <a:ext cx="8382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120351</xdr:rowOff>
    </xdr:from>
    <xdr:to>
      <xdr:col>19</xdr:col>
      <xdr:colOff>177800</xdr:colOff>
      <xdr:row>98</xdr:row>
      <xdr:rowOff>122943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22451"/>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122943</xdr:rowOff>
    </xdr:from>
    <xdr:to>
      <xdr:col>15</xdr:col>
      <xdr:colOff>50800</xdr:colOff>
      <xdr:row>98</xdr:row>
      <xdr:rowOff>125568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25043"/>
          <a:ext cx="889000" cy="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14287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123143</xdr:rowOff>
    </xdr:from>
    <xdr:to>
      <xdr:col>10</xdr:col>
      <xdr:colOff>114300</xdr:colOff>
      <xdr:row>98</xdr:row>
      <xdr:rowOff>125568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25243"/>
          <a:ext cx="889000" cy="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20099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5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55949</xdr:rowOff>
    </xdr:from>
    <xdr:to>
      <xdr:col>24</xdr:col>
      <xdr:colOff>114300</xdr:colOff>
      <xdr:row>98</xdr:row>
      <xdr:rowOff>157549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5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24445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2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69551</xdr:rowOff>
    </xdr:from>
    <xdr:to>
      <xdr:col>20</xdr:col>
      <xdr:colOff>38100</xdr:colOff>
      <xdr:row>98</xdr:row>
      <xdr:rowOff>171151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7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162278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6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72143</xdr:rowOff>
    </xdr:from>
    <xdr:to>
      <xdr:col>15</xdr:col>
      <xdr:colOff>101600</xdr:colOff>
      <xdr:row>99</xdr:row>
      <xdr:rowOff>2293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7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164870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6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74768</xdr:rowOff>
    </xdr:from>
    <xdr:to>
      <xdr:col>10</xdr:col>
      <xdr:colOff>165100</xdr:colOff>
      <xdr:row>99</xdr:row>
      <xdr:rowOff>4918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7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167495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6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72343</xdr:rowOff>
    </xdr:from>
    <xdr:to>
      <xdr:col>6</xdr:col>
      <xdr:colOff>38100</xdr:colOff>
      <xdr:row>99</xdr:row>
      <xdr:rowOff>2493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7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165070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6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139654</xdr:rowOff>
    </xdr:from>
    <xdr:to>
      <xdr:col>55</xdr:col>
      <xdr:colOff>0</xdr:colOff>
      <xdr:row>38</xdr:row>
      <xdr:rowOff>139654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7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139654</xdr:rowOff>
    </xdr:from>
    <xdr:to>
      <xdr:col>50</xdr:col>
      <xdr:colOff>114300</xdr:colOff>
      <xdr:row>38</xdr:row>
      <xdr:rowOff>139654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139654</xdr:rowOff>
    </xdr:from>
    <xdr:to>
      <xdr:col>45</xdr:col>
      <xdr:colOff>177800</xdr:colOff>
      <xdr:row>38</xdr:row>
      <xdr:rowOff>139654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139654</xdr:rowOff>
    </xdr:from>
    <xdr:to>
      <xdr:col>41</xdr:col>
      <xdr:colOff>50800</xdr:colOff>
      <xdr:row>38</xdr:row>
      <xdr:rowOff>139654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88854</xdr:rowOff>
    </xdr:from>
    <xdr:to>
      <xdr:col>55</xdr:col>
      <xdr:colOff>50800</xdr:colOff>
      <xdr:row>39</xdr:row>
      <xdr:rowOff>19004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6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88854</xdr:rowOff>
    </xdr:from>
    <xdr:to>
      <xdr:col>50</xdr:col>
      <xdr:colOff>165100</xdr:colOff>
      <xdr:row>39</xdr:row>
      <xdr:rowOff>19004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10131</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88854</xdr:rowOff>
    </xdr:from>
    <xdr:to>
      <xdr:col>46</xdr:col>
      <xdr:colOff>38100</xdr:colOff>
      <xdr:row>39</xdr:row>
      <xdr:rowOff>19004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10131</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88854</xdr:rowOff>
    </xdr:from>
    <xdr:to>
      <xdr:col>41</xdr:col>
      <xdr:colOff>101600</xdr:colOff>
      <xdr:row>39</xdr:row>
      <xdr:rowOff>19004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10131</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88854</xdr:rowOff>
    </xdr:from>
    <xdr:to>
      <xdr:col>36</xdr:col>
      <xdr:colOff>165100</xdr:colOff>
      <xdr:row>39</xdr:row>
      <xdr:rowOff>19004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10131</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32848</xdr:rowOff>
    </xdr:from>
    <xdr:to>
      <xdr:col>55</xdr:col>
      <xdr:colOff>0</xdr:colOff>
      <xdr:row>59</xdr:row>
      <xdr:rowOff>34937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148398"/>
          <a:ext cx="8382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34937</xdr:rowOff>
    </xdr:from>
    <xdr:to>
      <xdr:col>50</xdr:col>
      <xdr:colOff>114300</xdr:colOff>
      <xdr:row>59</xdr:row>
      <xdr:rowOff>36560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150487"/>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36560</xdr:rowOff>
    </xdr:from>
    <xdr:to>
      <xdr:col>45</xdr:col>
      <xdr:colOff>177800</xdr:colOff>
      <xdr:row>59</xdr:row>
      <xdr:rowOff>38084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15211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113130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26257</xdr:rowOff>
    </xdr:from>
    <xdr:to>
      <xdr:col>41</xdr:col>
      <xdr:colOff>50800</xdr:colOff>
      <xdr:row>59</xdr:row>
      <xdr:rowOff>38084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141807"/>
          <a:ext cx="889000" cy="1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103791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111266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153498</xdr:rowOff>
    </xdr:from>
    <xdr:to>
      <xdr:col>55</xdr:col>
      <xdr:colOff>50800</xdr:colOff>
      <xdr:row>59</xdr:row>
      <xdr:rowOff>83648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9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68425</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1001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155587</xdr:rowOff>
    </xdr:from>
    <xdr:to>
      <xdr:col>50</xdr:col>
      <xdr:colOff>165100</xdr:colOff>
      <xdr:row>59</xdr:row>
      <xdr:rowOff>85737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9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76864</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192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157210</xdr:rowOff>
    </xdr:from>
    <xdr:to>
      <xdr:col>46</xdr:col>
      <xdr:colOff>38100</xdr:colOff>
      <xdr:row>59</xdr:row>
      <xdr:rowOff>87360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10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78487</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1019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158734</xdr:rowOff>
    </xdr:from>
    <xdr:to>
      <xdr:col>41</xdr:col>
      <xdr:colOff>101600</xdr:colOff>
      <xdr:row>59</xdr:row>
      <xdr:rowOff>88884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1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80011</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1019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146907</xdr:rowOff>
    </xdr:from>
    <xdr:to>
      <xdr:col>36</xdr:col>
      <xdr:colOff>165100</xdr:colOff>
      <xdr:row>59</xdr:row>
      <xdr:rowOff>77057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9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68184</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18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90433</xdr:rowOff>
    </xdr:from>
    <xdr:to>
      <xdr:col>55</xdr:col>
      <xdr:colOff>0</xdr:colOff>
      <xdr:row>76</xdr:row>
      <xdr:rowOff>147999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2949183"/>
          <a:ext cx="838200" cy="22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342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147999</xdr:rowOff>
    </xdr:from>
    <xdr:to>
      <xdr:col>50</xdr:col>
      <xdr:colOff>114300</xdr:colOff>
      <xdr:row>77</xdr:row>
      <xdr:rowOff>66945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178199"/>
          <a:ext cx="889000" cy="9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103686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7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66945</xdr:rowOff>
    </xdr:from>
    <xdr:to>
      <xdr:col>45</xdr:col>
      <xdr:colOff>177800</xdr:colOff>
      <xdr:row>77</xdr:row>
      <xdr:rowOff>74301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268595"/>
          <a:ext cx="889000" cy="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106828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7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154536</xdr:rowOff>
    </xdr:from>
    <xdr:to>
      <xdr:col>41</xdr:col>
      <xdr:colOff>50800</xdr:colOff>
      <xdr:row>77</xdr:row>
      <xdr:rowOff>74301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184736"/>
          <a:ext cx="889000" cy="9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119989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9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146313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5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39633</xdr:rowOff>
    </xdr:from>
    <xdr:to>
      <xdr:col>55</xdr:col>
      <xdr:colOff>50800</xdr:colOff>
      <xdr:row>75</xdr:row>
      <xdr:rowOff>141233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89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62510</xdr:rowOff>
    </xdr:from>
    <xdr:ext cx="599010"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749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97199</xdr:rowOff>
    </xdr:from>
    <xdr:to>
      <xdr:col>50</xdr:col>
      <xdr:colOff>165100</xdr:colOff>
      <xdr:row>77</xdr:row>
      <xdr:rowOff>27349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12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43875</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39795" y="1290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16145</xdr:rowOff>
    </xdr:from>
    <xdr:to>
      <xdr:col>46</xdr:col>
      <xdr:colOff>38100</xdr:colOff>
      <xdr:row>77</xdr:row>
      <xdr:rowOff>117745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1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134272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99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23501</xdr:rowOff>
    </xdr:from>
    <xdr:to>
      <xdr:col>41</xdr:col>
      <xdr:colOff>101600</xdr:colOff>
      <xdr:row>77</xdr:row>
      <xdr:rowOff>125101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22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141628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00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103736</xdr:rowOff>
    </xdr:from>
    <xdr:to>
      <xdr:col>36</xdr:col>
      <xdr:colOff>165100</xdr:colOff>
      <xdr:row>77</xdr:row>
      <xdr:rowOff>33886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13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50413</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672795" y="1290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168380</xdr:rowOff>
    </xdr:from>
    <xdr:to>
      <xdr:col>55</xdr:col>
      <xdr:colOff>0</xdr:colOff>
      <xdr:row>96</xdr:row>
      <xdr:rowOff>42605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456130"/>
          <a:ext cx="838200" cy="4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35447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94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93244</xdr:rowOff>
    </xdr:from>
    <xdr:to>
      <xdr:col>50</xdr:col>
      <xdr:colOff>114300</xdr:colOff>
      <xdr:row>96</xdr:row>
      <xdr:rowOff>42605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380994"/>
          <a:ext cx="889000" cy="12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146121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60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93244</xdr:rowOff>
    </xdr:from>
    <xdr:to>
      <xdr:col>45</xdr:col>
      <xdr:colOff>177800</xdr:colOff>
      <xdr:row>95</xdr:row>
      <xdr:rowOff>161491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380994"/>
          <a:ext cx="889000" cy="6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166371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161491</xdr:rowOff>
    </xdr:from>
    <xdr:to>
      <xdr:col>41</xdr:col>
      <xdr:colOff>50800</xdr:colOff>
      <xdr:row>96</xdr:row>
      <xdr:rowOff>7871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449241"/>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106455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156266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117580</xdr:rowOff>
    </xdr:from>
    <xdr:to>
      <xdr:col>55</xdr:col>
      <xdr:colOff>50800</xdr:colOff>
      <xdr:row>96</xdr:row>
      <xdr:rowOff>47730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4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140457</xdr:rowOff>
    </xdr:from>
    <xdr:ext cx="599010"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256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163255</xdr:rowOff>
    </xdr:from>
    <xdr:to>
      <xdr:col>50</xdr:col>
      <xdr:colOff>165100</xdr:colOff>
      <xdr:row>96</xdr:row>
      <xdr:rowOff>93405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45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109932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22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42444</xdr:rowOff>
    </xdr:from>
    <xdr:to>
      <xdr:col>46</xdr:col>
      <xdr:colOff>38100</xdr:colOff>
      <xdr:row>95</xdr:row>
      <xdr:rowOff>144044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33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160571</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50795" y="1610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110691</xdr:rowOff>
    </xdr:from>
    <xdr:to>
      <xdr:col>41</xdr:col>
      <xdr:colOff>101600</xdr:colOff>
      <xdr:row>96</xdr:row>
      <xdr:rowOff>40841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39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57368</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61795" y="16173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128521</xdr:rowOff>
    </xdr:from>
    <xdr:to>
      <xdr:col>36</xdr:col>
      <xdr:colOff>165100</xdr:colOff>
      <xdr:row>96</xdr:row>
      <xdr:rowOff>58671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41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75198</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672795" y="1619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128441</xdr:rowOff>
    </xdr:from>
    <xdr:to>
      <xdr:col>85</xdr:col>
      <xdr:colOff>127000</xdr:colOff>
      <xdr:row>38</xdr:row>
      <xdr:rowOff>16694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472091"/>
          <a:ext cx="838200" cy="5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143967</xdr:rowOff>
    </xdr:from>
    <xdr:to>
      <xdr:col>81</xdr:col>
      <xdr:colOff>50800</xdr:colOff>
      <xdr:row>38</xdr:row>
      <xdr:rowOff>16694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487617"/>
          <a:ext cx="889000" cy="4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143967</xdr:rowOff>
    </xdr:from>
    <xdr:to>
      <xdr:col>76</xdr:col>
      <xdr:colOff>114300</xdr:colOff>
      <xdr:row>37</xdr:row>
      <xdr:rowOff>154349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487617"/>
          <a:ext cx="889000" cy="1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89774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0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125546</xdr:rowOff>
    </xdr:from>
    <xdr:to>
      <xdr:col>71</xdr:col>
      <xdr:colOff>177800</xdr:colOff>
      <xdr:row>37</xdr:row>
      <xdr:rowOff>154349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469196"/>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138161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2125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77641</xdr:rowOff>
    </xdr:from>
    <xdr:to>
      <xdr:col>85</xdr:col>
      <xdr:colOff>177800</xdr:colOff>
      <xdr:row>38</xdr:row>
      <xdr:rowOff>7792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4212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56068</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39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137344</xdr:rowOff>
    </xdr:from>
    <xdr:to>
      <xdr:col>81</xdr:col>
      <xdr:colOff>101600</xdr:colOff>
      <xdr:row>38</xdr:row>
      <xdr:rowOff>67494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48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58621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57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93167</xdr:rowOff>
    </xdr:from>
    <xdr:to>
      <xdr:col>76</xdr:col>
      <xdr:colOff>165100</xdr:colOff>
      <xdr:row>38</xdr:row>
      <xdr:rowOff>23317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43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14444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52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103549</xdr:rowOff>
    </xdr:from>
    <xdr:to>
      <xdr:col>72</xdr:col>
      <xdr:colOff>38100</xdr:colOff>
      <xdr:row>38</xdr:row>
      <xdr:rowOff>33699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44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24826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53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74746</xdr:rowOff>
    </xdr:from>
    <xdr:to>
      <xdr:col>67</xdr:col>
      <xdr:colOff>101600</xdr:colOff>
      <xdr:row>38</xdr:row>
      <xdr:rowOff>4896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41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167473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51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152517</xdr:rowOff>
    </xdr:from>
    <xdr:to>
      <xdr:col>85</xdr:col>
      <xdr:colOff>127000</xdr:colOff>
      <xdr:row>58</xdr:row>
      <xdr:rowOff>14522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25167"/>
          <a:ext cx="838200" cy="3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157142</xdr:rowOff>
    </xdr:from>
    <xdr:to>
      <xdr:col>81</xdr:col>
      <xdr:colOff>50800</xdr:colOff>
      <xdr:row>58</xdr:row>
      <xdr:rowOff>14522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929792"/>
          <a:ext cx="889000" cy="2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157142</xdr:rowOff>
    </xdr:from>
    <xdr:to>
      <xdr:col>76</xdr:col>
      <xdr:colOff>114300</xdr:colOff>
      <xdr:row>58</xdr:row>
      <xdr:rowOff>8876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29792"/>
          <a:ext cx="889000" cy="2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110009</xdr:rowOff>
    </xdr:from>
    <xdr:to>
      <xdr:col>71</xdr:col>
      <xdr:colOff>177800</xdr:colOff>
      <xdr:row>58</xdr:row>
      <xdr:rowOff>8876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882659"/>
          <a:ext cx="889000" cy="7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134221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6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159449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101717</xdr:rowOff>
    </xdr:from>
    <xdr:to>
      <xdr:col>85</xdr:col>
      <xdr:colOff>177800</xdr:colOff>
      <xdr:row>58</xdr:row>
      <xdr:rowOff>31867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7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16644</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8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135172</xdr:rowOff>
    </xdr:from>
    <xdr:to>
      <xdr:col>81</xdr:col>
      <xdr:colOff>101600</xdr:colOff>
      <xdr:row>58</xdr:row>
      <xdr:rowOff>65322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56449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0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106342</xdr:rowOff>
    </xdr:from>
    <xdr:to>
      <xdr:col>76</xdr:col>
      <xdr:colOff>165100</xdr:colOff>
      <xdr:row>58</xdr:row>
      <xdr:rowOff>36492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7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27619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7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129526</xdr:rowOff>
    </xdr:from>
    <xdr:to>
      <xdr:col>72</xdr:col>
      <xdr:colOff>38100</xdr:colOff>
      <xdr:row>58</xdr:row>
      <xdr:rowOff>59676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0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50803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59209</xdr:rowOff>
    </xdr:from>
    <xdr:to>
      <xdr:col>67</xdr:col>
      <xdr:colOff>101600</xdr:colOff>
      <xdr:row>57</xdr:row>
      <xdr:rowOff>160809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3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5886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60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15301</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2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119579</xdr:rowOff>
    </xdr:from>
    <xdr:to>
      <xdr:col>85</xdr:col>
      <xdr:colOff>127000</xdr:colOff>
      <xdr:row>98</xdr:row>
      <xdr:rowOff>23887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750229"/>
          <a:ext cx="838200" cy="7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119579</xdr:rowOff>
    </xdr:from>
    <xdr:to>
      <xdr:col>81</xdr:col>
      <xdr:colOff>50800</xdr:colOff>
      <xdr:row>98</xdr:row>
      <xdr:rowOff>20664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750229"/>
          <a:ext cx="889000" cy="7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20664</xdr:rowOff>
    </xdr:from>
    <xdr:to>
      <xdr:col>76</xdr:col>
      <xdr:colOff>114300</xdr:colOff>
      <xdr:row>98</xdr:row>
      <xdr:rowOff>28291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822764"/>
          <a:ext cx="889000" cy="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6662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46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28291</xdr:rowOff>
    </xdr:from>
    <xdr:to>
      <xdr:col>71</xdr:col>
      <xdr:colOff>177800</xdr:colOff>
      <xdr:row>98</xdr:row>
      <xdr:rowOff>38007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830391"/>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10374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4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168904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4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144537</xdr:rowOff>
    </xdr:from>
    <xdr:to>
      <xdr:col>85</xdr:col>
      <xdr:colOff>177800</xdr:colOff>
      <xdr:row>98</xdr:row>
      <xdr:rowOff>74687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77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122964</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75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68779</xdr:rowOff>
    </xdr:from>
    <xdr:to>
      <xdr:col>81</xdr:col>
      <xdr:colOff>101600</xdr:colOff>
      <xdr:row>97</xdr:row>
      <xdr:rowOff>170379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9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161506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79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141314</xdr:rowOff>
    </xdr:from>
    <xdr:to>
      <xdr:col>76</xdr:col>
      <xdr:colOff>165100</xdr:colOff>
      <xdr:row>98</xdr:row>
      <xdr:rowOff>71464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77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62591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86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148941</xdr:rowOff>
    </xdr:from>
    <xdr:to>
      <xdr:col>72</xdr:col>
      <xdr:colOff>38100</xdr:colOff>
      <xdr:row>98</xdr:row>
      <xdr:rowOff>79091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7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70218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87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158657</xdr:rowOff>
    </xdr:from>
    <xdr:to>
      <xdr:col>67</xdr:col>
      <xdr:colOff>101600</xdr:colOff>
      <xdr:row>98</xdr:row>
      <xdr:rowOff>88807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78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79934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88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・歳出決算総額は、住民一人当たり約１０７万円となっている。</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総務費</a:t>
          </a:r>
          <a:r>
            <a:rPr kumimoji="1" lang="ja-JP" altLang="ja-JP" sz="1100">
              <a:solidFill>
                <a:schemeClr val="dk1"/>
              </a:solidFill>
              <a:effectLst/>
              <a:latin typeface="+mn-lt"/>
              <a:ea typeface="+mn-ea"/>
              <a:cs typeface="+mn-cs"/>
            </a:rPr>
            <a:t>については、住民一人当たり約</a:t>
          </a:r>
          <a:r>
            <a:rPr kumimoji="1" lang="ja-JP" altLang="en-US" sz="1100">
              <a:solidFill>
                <a:schemeClr val="dk1"/>
              </a:solidFill>
              <a:effectLst/>
              <a:latin typeface="+mn-lt"/>
              <a:ea typeface="+mn-ea"/>
              <a:cs typeface="+mn-cs"/>
            </a:rPr>
            <a:t>３７</a:t>
          </a:r>
          <a:r>
            <a:rPr kumimoji="1" lang="ja-JP" altLang="ja-JP" sz="1100">
              <a:solidFill>
                <a:schemeClr val="dk1"/>
              </a:solidFill>
              <a:effectLst/>
              <a:latin typeface="+mn-lt"/>
              <a:ea typeface="+mn-ea"/>
              <a:cs typeface="+mn-cs"/>
            </a:rPr>
            <a:t>万円であり、類似団体平均を約</a:t>
          </a:r>
          <a:r>
            <a:rPr kumimoji="1" lang="ja-JP" altLang="en-US" sz="1100">
              <a:solidFill>
                <a:schemeClr val="dk1"/>
              </a:solidFill>
              <a:effectLst/>
              <a:latin typeface="+mn-lt"/>
              <a:ea typeface="+mn-ea"/>
              <a:cs typeface="+mn-cs"/>
            </a:rPr>
            <a:t>１３万</a:t>
          </a:r>
          <a:r>
            <a:rPr kumimoji="1" lang="ja-JP" altLang="ja-JP" sz="1100">
              <a:solidFill>
                <a:schemeClr val="dk1"/>
              </a:solidFill>
              <a:effectLst/>
              <a:latin typeface="+mn-lt"/>
              <a:ea typeface="+mn-ea"/>
              <a:cs typeface="+mn-cs"/>
            </a:rPr>
            <a:t>円上回っている。</a:t>
          </a:r>
          <a:r>
            <a:rPr kumimoji="1" lang="ja-JP" altLang="en-US" sz="1100">
              <a:solidFill>
                <a:schemeClr val="dk1"/>
              </a:solidFill>
              <a:effectLst/>
              <a:latin typeface="+mn-lt"/>
              <a:ea typeface="+mn-ea"/>
              <a:cs typeface="+mn-cs"/>
            </a:rPr>
            <a:t>ふるさと納税制度による経費が増嵩傾向にあることが要因と考えられる</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商工</a:t>
          </a:r>
          <a:r>
            <a:rPr kumimoji="1" lang="ja-JP" altLang="ja-JP" sz="1100">
              <a:solidFill>
                <a:schemeClr val="dk1"/>
              </a:solidFill>
              <a:effectLst/>
              <a:latin typeface="+mn-lt"/>
              <a:ea typeface="+mn-ea"/>
              <a:cs typeface="+mn-cs"/>
            </a:rPr>
            <a:t>費については、住民一人当たり約</a:t>
          </a:r>
          <a:r>
            <a:rPr kumimoji="1" lang="ja-JP" altLang="en-US" sz="1100">
              <a:solidFill>
                <a:schemeClr val="dk1"/>
              </a:solidFill>
              <a:effectLst/>
              <a:latin typeface="+mn-lt"/>
              <a:ea typeface="+mn-ea"/>
              <a:cs typeface="+mn-cs"/>
            </a:rPr>
            <a:t>１７</a:t>
          </a:r>
          <a:r>
            <a:rPr kumimoji="1" lang="ja-JP" altLang="ja-JP" sz="1100">
              <a:solidFill>
                <a:schemeClr val="dk1"/>
              </a:solidFill>
              <a:effectLst/>
              <a:latin typeface="+mn-lt"/>
              <a:ea typeface="+mn-ea"/>
              <a:cs typeface="+mn-cs"/>
            </a:rPr>
            <a:t>万円であり、類似団体平均を約</a:t>
          </a:r>
          <a:r>
            <a:rPr kumimoji="1" lang="ja-JP" altLang="en-US" sz="1100">
              <a:solidFill>
                <a:schemeClr val="dk1"/>
              </a:solidFill>
              <a:effectLst/>
              <a:latin typeface="+mn-lt"/>
              <a:ea typeface="+mn-ea"/>
              <a:cs typeface="+mn-cs"/>
            </a:rPr>
            <a:t>１２</a:t>
          </a:r>
          <a:r>
            <a:rPr kumimoji="1" lang="ja-JP" altLang="ja-JP" sz="1100">
              <a:solidFill>
                <a:schemeClr val="dk1"/>
              </a:solidFill>
              <a:effectLst/>
              <a:latin typeface="+mn-lt"/>
              <a:ea typeface="+mn-ea"/>
              <a:cs typeface="+mn-cs"/>
            </a:rPr>
            <a:t>万円上回っている。</a:t>
          </a:r>
          <a:r>
            <a:rPr kumimoji="1" lang="ja-JP" altLang="en-US" sz="1100">
              <a:solidFill>
                <a:schemeClr val="dk1"/>
              </a:solidFill>
              <a:effectLst/>
              <a:latin typeface="+mn-lt"/>
              <a:ea typeface="+mn-ea"/>
              <a:cs typeface="+mn-cs"/>
            </a:rPr>
            <a:t>また、前年度より約６万円の増額となっているが、コロナ禍における経済対策として商品券・クーポン券事業が行われたことが要因と考えられる。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土木費</a:t>
          </a:r>
          <a:r>
            <a:rPr kumimoji="1" lang="ja-JP" altLang="ja-JP" sz="1100">
              <a:solidFill>
                <a:schemeClr val="dk1"/>
              </a:solidFill>
              <a:effectLst/>
              <a:latin typeface="+mn-lt"/>
              <a:ea typeface="+mn-ea"/>
              <a:cs typeface="+mn-cs"/>
            </a:rPr>
            <a:t>については、住民一人</a:t>
          </a:r>
          <a:r>
            <a:rPr kumimoji="1" lang="ja-JP" altLang="ja-JP" sz="1100">
              <a:solidFill>
                <a:sysClr val="windowText" lastClr="000000"/>
              </a:solidFill>
              <a:effectLst/>
              <a:latin typeface="+mn-lt"/>
              <a:ea typeface="+mn-ea"/>
              <a:cs typeface="+mn-cs"/>
            </a:rPr>
            <a:t>当たり約</a:t>
          </a:r>
          <a:r>
            <a:rPr kumimoji="1" lang="ja-JP" altLang="en-US" sz="1100">
              <a:solidFill>
                <a:sysClr val="windowText" lastClr="000000"/>
              </a:solidFill>
              <a:effectLst/>
              <a:latin typeface="+mn-lt"/>
              <a:ea typeface="+mn-ea"/>
              <a:cs typeface="+mn-cs"/>
            </a:rPr>
            <a:t>１１</a:t>
          </a:r>
          <a:r>
            <a:rPr kumimoji="1" lang="ja-JP" altLang="ja-JP" sz="1100">
              <a:solidFill>
                <a:sysClr val="windowText" lastClr="000000"/>
              </a:solidFill>
              <a:effectLst/>
              <a:latin typeface="+mn-lt"/>
              <a:ea typeface="+mn-ea"/>
              <a:cs typeface="+mn-cs"/>
            </a:rPr>
            <a:t>万円であり</a:t>
          </a:r>
          <a:r>
            <a:rPr kumimoji="1" lang="ja-JP" altLang="ja-JP" sz="1100">
              <a:solidFill>
                <a:schemeClr val="dk1"/>
              </a:solidFill>
              <a:effectLst/>
              <a:latin typeface="+mn-lt"/>
              <a:ea typeface="+mn-ea"/>
              <a:cs typeface="+mn-cs"/>
            </a:rPr>
            <a:t>、類似団体平均を約</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万円上回っている。</a:t>
          </a:r>
          <a:r>
            <a:rPr kumimoji="1" lang="ja-JP" altLang="en-US" sz="1100">
              <a:solidFill>
                <a:schemeClr val="dk1"/>
              </a:solidFill>
              <a:effectLst/>
              <a:latin typeface="+mn-lt"/>
              <a:ea typeface="+mn-ea"/>
              <a:cs typeface="+mn-cs"/>
            </a:rPr>
            <a:t>温泉門及び立体交差建設事業の実施によるものである。</a:t>
          </a:r>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群馬県草津町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財政調整基金残高については、ここ数年積立ができており、増加傾向にある。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実質収支額については、既存施設の維持費や立体交差建設事業など大型投資などで多額の財政需要があったため、０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３４ポイントの悪化となった。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実質単年度収支については、財政調整基金の積立額が大幅に減となったことから６</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０２</a:t>
          </a:r>
          <a:r>
            <a:rPr kumimoji="1" lang="ja-JP" altLang="ja-JP" sz="1100">
              <a:solidFill>
                <a:schemeClr val="dk1"/>
              </a:solidFill>
              <a:effectLst/>
              <a:latin typeface="+mn-lt"/>
              <a:ea typeface="+mn-ea"/>
              <a:cs typeface="+mn-cs"/>
            </a:rPr>
            <a:t>ポイントの減少となっている。</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群馬県草津町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全ての会計において黒字となっている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においても</a:t>
          </a:r>
          <a:r>
            <a:rPr kumimoji="1" lang="ja-JP" altLang="ja-JP" sz="1100">
              <a:solidFill>
                <a:schemeClr val="dk1"/>
              </a:solidFill>
              <a:effectLst/>
              <a:latin typeface="+mn-lt"/>
              <a:ea typeface="+mn-ea"/>
              <a:cs typeface="+mn-cs"/>
            </a:rPr>
            <a:t>税収減や大規模災害などに備え、財政調整基金</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の確保を行い、</a:t>
          </a:r>
          <a:r>
            <a:rPr kumimoji="1" lang="ja-JP" altLang="en-US" sz="1100">
              <a:solidFill>
                <a:schemeClr val="dk1"/>
              </a:solidFill>
              <a:effectLst/>
              <a:latin typeface="+mn-lt"/>
              <a:ea typeface="+mn-ea"/>
              <a:cs typeface="+mn-cs"/>
            </a:rPr>
            <a:t>一定の黒字を維持していく。また、</a:t>
          </a:r>
          <a:r>
            <a:rPr kumimoji="1" lang="ja-JP" altLang="ja-JP" sz="1100">
              <a:solidFill>
                <a:schemeClr val="dk1"/>
              </a:solidFill>
              <a:effectLst/>
              <a:latin typeface="+mn-lt"/>
              <a:ea typeface="+mn-ea"/>
              <a:cs typeface="+mn-cs"/>
            </a:rPr>
            <a:t>下水道事業会計</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終末処理場の再構築</a:t>
          </a:r>
          <a:r>
            <a:rPr kumimoji="1" lang="ja-JP" altLang="en-US" sz="1100">
              <a:solidFill>
                <a:schemeClr val="dk1"/>
              </a:solidFill>
              <a:effectLst/>
              <a:latin typeface="+mn-lt"/>
              <a:ea typeface="+mn-ea"/>
              <a:cs typeface="+mn-cs"/>
            </a:rPr>
            <a:t>など、大型</a:t>
          </a:r>
          <a:r>
            <a:rPr kumimoji="1" lang="ja-JP" altLang="ja-JP" sz="1100">
              <a:solidFill>
                <a:schemeClr val="dk1"/>
              </a:solidFill>
              <a:effectLst/>
              <a:latin typeface="+mn-lt"/>
              <a:ea typeface="+mn-ea"/>
              <a:cs typeface="+mn-cs"/>
            </a:rPr>
            <a:t>施設</a:t>
          </a:r>
          <a:r>
            <a:rPr kumimoji="1" lang="ja-JP" altLang="en-US" sz="1100">
              <a:solidFill>
                <a:schemeClr val="dk1"/>
              </a:solidFill>
              <a:effectLst/>
              <a:latin typeface="+mn-lt"/>
              <a:ea typeface="+mn-ea"/>
              <a:cs typeface="+mn-cs"/>
            </a:rPr>
            <a:t>の更新が続いていくことから、一般会計はもとより資産を</a:t>
          </a:r>
          <a:r>
            <a:rPr kumimoji="1" lang="ja-JP" altLang="ja-JP" sz="1100">
              <a:solidFill>
                <a:schemeClr val="dk1"/>
              </a:solidFill>
              <a:effectLst/>
              <a:latin typeface="+mn-lt"/>
              <a:ea typeface="+mn-ea"/>
              <a:cs typeface="+mn-cs"/>
            </a:rPr>
            <a:t>保有する事業会計にあたっては、長期的な計画のもと、健全な財政運営</a:t>
          </a:r>
          <a:r>
            <a:rPr kumimoji="1" lang="ja-JP" altLang="en-US" sz="1100">
              <a:solidFill>
                <a:schemeClr val="dk1"/>
              </a:solidFill>
              <a:effectLst/>
              <a:latin typeface="+mn-lt"/>
              <a:ea typeface="+mn-ea"/>
              <a:cs typeface="+mn-cs"/>
            </a:rPr>
            <a:t>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179687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6590789</v>
      </c>
      <c r="BO4" s="449"/>
      <c r="BP4" s="449"/>
      <c r="BQ4" s="449"/>
      <c r="BR4" s="449"/>
      <c r="BS4" s="449"/>
      <c r="BT4" s="449"/>
      <c r="BU4" s="450"/>
      <c r="BV4" s="448">
        <v>6173923</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3.6</v>
      </c>
      <c r="CU4" s="589"/>
      <c r="CV4" s="589"/>
      <c r="CW4" s="589"/>
      <c r="CX4" s="589"/>
      <c r="CY4" s="589"/>
      <c r="CZ4" s="589"/>
      <c r="DA4" s="590"/>
      <c r="DB4" s="588">
        <v>3.9</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6484350</v>
      </c>
      <c r="BO5" s="420"/>
      <c r="BP5" s="420"/>
      <c r="BQ5" s="420"/>
      <c r="BR5" s="420"/>
      <c r="BS5" s="420"/>
      <c r="BT5" s="420"/>
      <c r="BU5" s="421"/>
      <c r="BV5" s="419">
        <v>6002953</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87.3</v>
      </c>
      <c r="CU5" s="417"/>
      <c r="CV5" s="417"/>
      <c r="CW5" s="417"/>
      <c r="CX5" s="417"/>
      <c r="CY5" s="417"/>
      <c r="CZ5" s="417"/>
      <c r="DA5" s="418"/>
      <c r="DB5" s="416">
        <v>86.6</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106439</v>
      </c>
      <c r="BO6" s="420"/>
      <c r="BP6" s="420"/>
      <c r="BQ6" s="420"/>
      <c r="BR6" s="420"/>
      <c r="BS6" s="420"/>
      <c r="BT6" s="420"/>
      <c r="BU6" s="421"/>
      <c r="BV6" s="419">
        <v>170970</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89.2</v>
      </c>
      <c r="CU6" s="563"/>
      <c r="CV6" s="563"/>
      <c r="CW6" s="563"/>
      <c r="CX6" s="563"/>
      <c r="CY6" s="563"/>
      <c r="CZ6" s="563"/>
      <c r="DA6" s="564"/>
      <c r="DB6" s="562">
        <v>93.5</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11884</v>
      </c>
      <c r="BO7" s="420"/>
      <c r="BP7" s="420"/>
      <c r="BQ7" s="420"/>
      <c r="BR7" s="420"/>
      <c r="BS7" s="420"/>
      <c r="BT7" s="420"/>
      <c r="BU7" s="421"/>
      <c r="BV7" s="419">
        <v>63798</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2635749</v>
      </c>
      <c r="CU7" s="420"/>
      <c r="CV7" s="420"/>
      <c r="CW7" s="420"/>
      <c r="CX7" s="420"/>
      <c r="CY7" s="420"/>
      <c r="CZ7" s="420"/>
      <c r="DA7" s="421"/>
      <c r="DB7" s="419">
        <v>2726940</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96</v>
      </c>
      <c r="AV8" s="478"/>
      <c r="AW8" s="478"/>
      <c r="AX8" s="478"/>
      <c r="AY8" s="433" t="s">
        <v>110</v>
      </c>
      <c r="AZ8" s="434"/>
      <c r="BA8" s="434"/>
      <c r="BB8" s="434"/>
      <c r="BC8" s="434"/>
      <c r="BD8" s="434"/>
      <c r="BE8" s="434"/>
      <c r="BF8" s="434"/>
      <c r="BG8" s="434"/>
      <c r="BH8" s="434"/>
      <c r="BI8" s="434"/>
      <c r="BJ8" s="434"/>
      <c r="BK8" s="434"/>
      <c r="BL8" s="434"/>
      <c r="BM8" s="435"/>
      <c r="BN8" s="419">
        <v>94555</v>
      </c>
      <c r="BO8" s="420"/>
      <c r="BP8" s="420"/>
      <c r="BQ8" s="420"/>
      <c r="BR8" s="420"/>
      <c r="BS8" s="420"/>
      <c r="BT8" s="420"/>
      <c r="BU8" s="421"/>
      <c r="BV8" s="419">
        <v>107172</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0.61</v>
      </c>
      <c r="CU8" s="523"/>
      <c r="CV8" s="523"/>
      <c r="CW8" s="523"/>
      <c r="CX8" s="523"/>
      <c r="CY8" s="523"/>
      <c r="CZ8" s="523"/>
      <c r="DA8" s="524"/>
      <c r="DB8" s="522">
        <v>0.65</v>
      </c>
      <c r="DC8" s="523"/>
      <c r="DD8" s="523"/>
      <c r="DE8" s="523"/>
      <c r="DF8" s="523"/>
      <c r="DG8" s="523"/>
      <c r="DH8" s="523"/>
      <c r="DI8" s="524"/>
    </row>
    <row r="9" spans="1:119" ht="18.75" customHeight="1" thickBot="1" x14ac:dyDescent="0.25">
      <c r="A9" s="181"/>
      <c r="B9" s="551" t="s">
        <v>112</v>
      </c>
      <c r="C9" s="552"/>
      <c r="D9" s="552"/>
      <c r="E9" s="552"/>
      <c r="F9" s="552"/>
      <c r="G9" s="552"/>
      <c r="H9" s="552"/>
      <c r="I9" s="552"/>
      <c r="J9" s="552"/>
      <c r="K9" s="470"/>
      <c r="L9" s="553" t="s">
        <v>113</v>
      </c>
      <c r="M9" s="554"/>
      <c r="N9" s="554"/>
      <c r="O9" s="554"/>
      <c r="P9" s="554"/>
      <c r="Q9" s="555"/>
      <c r="R9" s="556">
        <v>6049</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116</v>
      </c>
      <c r="AV9" s="478"/>
      <c r="AW9" s="478"/>
      <c r="AX9" s="478"/>
      <c r="AY9" s="433" t="s">
        <v>117</v>
      </c>
      <c r="AZ9" s="434"/>
      <c r="BA9" s="434"/>
      <c r="BB9" s="434"/>
      <c r="BC9" s="434"/>
      <c r="BD9" s="434"/>
      <c r="BE9" s="434"/>
      <c r="BF9" s="434"/>
      <c r="BG9" s="434"/>
      <c r="BH9" s="434"/>
      <c r="BI9" s="434"/>
      <c r="BJ9" s="434"/>
      <c r="BK9" s="434"/>
      <c r="BL9" s="434"/>
      <c r="BM9" s="435"/>
      <c r="BN9" s="419">
        <v>-12617</v>
      </c>
      <c r="BO9" s="420"/>
      <c r="BP9" s="420"/>
      <c r="BQ9" s="420"/>
      <c r="BR9" s="420"/>
      <c r="BS9" s="420"/>
      <c r="BT9" s="420"/>
      <c r="BU9" s="421"/>
      <c r="BV9" s="419">
        <v>-39099</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7.6</v>
      </c>
      <c r="CU9" s="417"/>
      <c r="CV9" s="417"/>
      <c r="CW9" s="417"/>
      <c r="CX9" s="417"/>
      <c r="CY9" s="417"/>
      <c r="CZ9" s="417"/>
      <c r="DA9" s="418"/>
      <c r="DB9" s="416">
        <v>10.6</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119</v>
      </c>
      <c r="M10" s="376"/>
      <c r="N10" s="376"/>
      <c r="O10" s="376"/>
      <c r="P10" s="376"/>
      <c r="Q10" s="377"/>
      <c r="R10" s="372">
        <v>6518</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116</v>
      </c>
      <c r="AV10" s="478"/>
      <c r="AW10" s="478"/>
      <c r="AX10" s="478"/>
      <c r="AY10" s="433" t="s">
        <v>121</v>
      </c>
      <c r="AZ10" s="434"/>
      <c r="BA10" s="434"/>
      <c r="BB10" s="434"/>
      <c r="BC10" s="434"/>
      <c r="BD10" s="434"/>
      <c r="BE10" s="434"/>
      <c r="BF10" s="434"/>
      <c r="BG10" s="434"/>
      <c r="BH10" s="434"/>
      <c r="BI10" s="434"/>
      <c r="BJ10" s="434"/>
      <c r="BK10" s="434"/>
      <c r="BL10" s="434"/>
      <c r="BM10" s="435"/>
      <c r="BN10" s="419">
        <v>491541</v>
      </c>
      <c r="BO10" s="420"/>
      <c r="BP10" s="420"/>
      <c r="BQ10" s="420"/>
      <c r="BR10" s="420"/>
      <c r="BS10" s="420"/>
      <c r="BT10" s="420"/>
      <c r="BU10" s="421"/>
      <c r="BV10" s="419">
        <v>771539</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96</v>
      </c>
      <c r="AV11" s="478"/>
      <c r="AW11" s="478"/>
      <c r="AX11" s="478"/>
      <c r="AY11" s="433" t="s">
        <v>126</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127</v>
      </c>
      <c r="CE11" s="379"/>
      <c r="CF11" s="379"/>
      <c r="CG11" s="379"/>
      <c r="CH11" s="379"/>
      <c r="CI11" s="379"/>
      <c r="CJ11" s="379"/>
      <c r="CK11" s="379"/>
      <c r="CL11" s="379"/>
      <c r="CM11" s="379"/>
      <c r="CN11" s="379"/>
      <c r="CO11" s="379"/>
      <c r="CP11" s="379"/>
      <c r="CQ11" s="379"/>
      <c r="CR11" s="379"/>
      <c r="CS11" s="460"/>
      <c r="CT11" s="522" t="s">
        <v>128</v>
      </c>
      <c r="CU11" s="523"/>
      <c r="CV11" s="523"/>
      <c r="CW11" s="523"/>
      <c r="CX11" s="523"/>
      <c r="CY11" s="523"/>
      <c r="CZ11" s="523"/>
      <c r="DA11" s="524"/>
      <c r="DB11" s="522" t="s">
        <v>129</v>
      </c>
      <c r="DC11" s="523"/>
      <c r="DD11" s="523"/>
      <c r="DE11" s="523"/>
      <c r="DF11" s="523"/>
      <c r="DG11" s="523"/>
      <c r="DH11" s="523"/>
      <c r="DI11" s="524"/>
    </row>
    <row r="12" spans="1:119" ht="18.75" customHeight="1" x14ac:dyDescent="0.2">
      <c r="A12" s="181"/>
      <c r="B12" s="525" t="s">
        <v>130</v>
      </c>
      <c r="C12" s="526"/>
      <c r="D12" s="526"/>
      <c r="E12" s="526"/>
      <c r="F12" s="526"/>
      <c r="G12" s="526"/>
      <c r="H12" s="526"/>
      <c r="I12" s="526"/>
      <c r="J12" s="526"/>
      <c r="K12" s="527"/>
      <c r="L12" s="534" t="s">
        <v>131</v>
      </c>
      <c r="M12" s="535"/>
      <c r="N12" s="535"/>
      <c r="O12" s="535"/>
      <c r="P12" s="535"/>
      <c r="Q12" s="536"/>
      <c r="R12" s="537">
        <v>6082</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135</v>
      </c>
      <c r="AV12" s="478"/>
      <c r="AW12" s="478"/>
      <c r="AX12" s="478"/>
      <c r="AY12" s="433" t="s">
        <v>136</v>
      </c>
      <c r="AZ12" s="434"/>
      <c r="BA12" s="434"/>
      <c r="BB12" s="434"/>
      <c r="BC12" s="434"/>
      <c r="BD12" s="434"/>
      <c r="BE12" s="434"/>
      <c r="BF12" s="434"/>
      <c r="BG12" s="434"/>
      <c r="BH12" s="434"/>
      <c r="BI12" s="434"/>
      <c r="BJ12" s="434"/>
      <c r="BK12" s="434"/>
      <c r="BL12" s="434"/>
      <c r="BM12" s="435"/>
      <c r="BN12" s="419">
        <v>439000</v>
      </c>
      <c r="BO12" s="420"/>
      <c r="BP12" s="420"/>
      <c r="BQ12" s="420"/>
      <c r="BR12" s="420"/>
      <c r="BS12" s="420"/>
      <c r="BT12" s="420"/>
      <c r="BU12" s="421"/>
      <c r="BV12" s="419">
        <v>527000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129</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139</v>
      </c>
      <c r="N13" s="504"/>
      <c r="O13" s="504"/>
      <c r="P13" s="504"/>
      <c r="Q13" s="505"/>
      <c r="R13" s="506">
        <v>5695</v>
      </c>
      <c r="S13" s="507"/>
      <c r="T13" s="507"/>
      <c r="U13" s="507"/>
      <c r="V13" s="508"/>
      <c r="W13" s="509" t="s">
        <v>140</v>
      </c>
      <c r="X13" s="405"/>
      <c r="Y13" s="405"/>
      <c r="Z13" s="405"/>
      <c r="AA13" s="405"/>
      <c r="AB13" s="406"/>
      <c r="AC13" s="372">
        <v>36</v>
      </c>
      <c r="AD13" s="373"/>
      <c r="AE13" s="373"/>
      <c r="AF13" s="373"/>
      <c r="AG13" s="374"/>
      <c r="AH13" s="372">
        <v>42</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39924</v>
      </c>
      <c r="BO13" s="420"/>
      <c r="BP13" s="420"/>
      <c r="BQ13" s="420"/>
      <c r="BR13" s="420"/>
      <c r="BS13" s="420"/>
      <c r="BT13" s="420"/>
      <c r="BU13" s="421"/>
      <c r="BV13" s="419">
        <v>205440</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4</v>
      </c>
      <c r="CU13" s="417"/>
      <c r="CV13" s="417"/>
      <c r="CW13" s="417"/>
      <c r="CX13" s="417"/>
      <c r="CY13" s="417"/>
      <c r="CZ13" s="417"/>
      <c r="DA13" s="418"/>
      <c r="DB13" s="416">
        <v>4.2</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145</v>
      </c>
      <c r="M14" s="546"/>
      <c r="N14" s="546"/>
      <c r="O14" s="546"/>
      <c r="P14" s="546"/>
      <c r="Q14" s="547"/>
      <c r="R14" s="506">
        <v>6152</v>
      </c>
      <c r="S14" s="507"/>
      <c r="T14" s="507"/>
      <c r="U14" s="507"/>
      <c r="V14" s="508"/>
      <c r="W14" s="510"/>
      <c r="X14" s="408"/>
      <c r="Y14" s="408"/>
      <c r="Z14" s="408"/>
      <c r="AA14" s="408"/>
      <c r="AB14" s="409"/>
      <c r="AC14" s="499">
        <v>1.1000000000000001</v>
      </c>
      <c r="AD14" s="500"/>
      <c r="AE14" s="500"/>
      <c r="AF14" s="500"/>
      <c r="AG14" s="501"/>
      <c r="AH14" s="499">
        <v>1.1000000000000001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138</v>
      </c>
      <c r="CU14" s="517"/>
      <c r="CV14" s="517"/>
      <c r="CW14" s="517"/>
      <c r="CX14" s="517"/>
      <c r="CY14" s="517"/>
      <c r="CZ14" s="517"/>
      <c r="DA14" s="518"/>
      <c r="DB14" s="516" t="s">
        <v>129</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147</v>
      </c>
      <c r="N15" s="504"/>
      <c r="O15" s="504"/>
      <c r="P15" s="504"/>
      <c r="Q15" s="505"/>
      <c r="R15" s="506">
        <v>5849</v>
      </c>
      <c r="S15" s="507"/>
      <c r="T15" s="507"/>
      <c r="U15" s="507"/>
      <c r="V15" s="508"/>
      <c r="W15" s="509" t="s">
        <v>148</v>
      </c>
      <c r="X15" s="405"/>
      <c r="Y15" s="405"/>
      <c r="Z15" s="405"/>
      <c r="AA15" s="405"/>
      <c r="AB15" s="406"/>
      <c r="AC15" s="372">
        <v>245</v>
      </c>
      <c r="AD15" s="373"/>
      <c r="AE15" s="373"/>
      <c r="AF15" s="373"/>
      <c r="AG15" s="374"/>
      <c r="AH15" s="372">
        <v>304</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1295842</v>
      </c>
      <c r="BO15" s="449"/>
      <c r="BP15" s="449"/>
      <c r="BQ15" s="449"/>
      <c r="BR15" s="449"/>
      <c r="BS15" s="449"/>
      <c r="BT15" s="449"/>
      <c r="BU15" s="450"/>
      <c r="BV15" s="448">
        <v>1269513</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7.6</v>
      </c>
      <c r="AD16" s="500"/>
      <c r="AE16" s="500"/>
      <c r="AF16" s="500"/>
      <c r="AG16" s="501"/>
      <c r="AH16" s="499">
        <v>8.1999999999999993</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2200984</v>
      </c>
      <c r="BO16" s="420"/>
      <c r="BP16" s="420"/>
      <c r="BQ16" s="420"/>
      <c r="BR16" s="420"/>
      <c r="BS16" s="420"/>
      <c r="BT16" s="420"/>
      <c r="BU16" s="421"/>
      <c r="BV16" s="419">
        <v>2138346</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2952</v>
      </c>
      <c r="AD17" s="373"/>
      <c r="AE17" s="373"/>
      <c r="AF17" s="373"/>
      <c r="AG17" s="374"/>
      <c r="AH17" s="372">
        <v>3356</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1669064</v>
      </c>
      <c r="BO17" s="420"/>
      <c r="BP17" s="420"/>
      <c r="BQ17" s="420"/>
      <c r="BR17" s="420"/>
      <c r="BS17" s="420"/>
      <c r="BT17" s="420"/>
      <c r="BU17" s="421"/>
      <c r="BV17" s="419">
        <v>1635682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158</v>
      </c>
      <c r="C18" s="470"/>
      <c r="D18" s="470"/>
      <c r="E18" s="471"/>
      <c r="F18" s="471"/>
      <c r="G18" s="471"/>
      <c r="H18" s="471"/>
      <c r="I18" s="471"/>
      <c r="J18" s="471"/>
      <c r="K18" s="471"/>
      <c r="L18" s="472">
        <v>49.75</v>
      </c>
      <c r="M18" s="472"/>
      <c r="N18" s="472"/>
      <c r="O18" s="472"/>
      <c r="P18" s="472"/>
      <c r="Q18" s="472"/>
      <c r="R18" s="473"/>
      <c r="S18" s="473"/>
      <c r="T18" s="473"/>
      <c r="U18" s="473"/>
      <c r="V18" s="474"/>
      <c r="W18" s="490"/>
      <c r="X18" s="491"/>
      <c r="Y18" s="491"/>
      <c r="Z18" s="491"/>
      <c r="AA18" s="491"/>
      <c r="AB18" s="515"/>
      <c r="AC18" s="389">
        <v>91.3</v>
      </c>
      <c r="AD18" s="390"/>
      <c r="AE18" s="390"/>
      <c r="AF18" s="390"/>
      <c r="AG18" s="475"/>
      <c r="AH18" s="389">
        <v>90.7</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2540940</v>
      </c>
      <c r="BO18" s="420"/>
      <c r="BP18" s="420"/>
      <c r="BQ18" s="420"/>
      <c r="BR18" s="420"/>
      <c r="BS18" s="420"/>
      <c r="BT18" s="420"/>
      <c r="BU18" s="421"/>
      <c r="BV18" s="419">
        <v>2612824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160</v>
      </c>
      <c r="C19" s="470"/>
      <c r="D19" s="470"/>
      <c r="E19" s="471"/>
      <c r="F19" s="471"/>
      <c r="G19" s="471"/>
      <c r="H19" s="471"/>
      <c r="I19" s="471"/>
      <c r="J19" s="471"/>
      <c r="K19" s="471"/>
      <c r="L19" s="479">
        <v>122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4032280</v>
      </c>
      <c r="BO19" s="420"/>
      <c r="BP19" s="420"/>
      <c r="BQ19" s="420"/>
      <c r="BR19" s="420"/>
      <c r="BS19" s="420"/>
      <c r="BT19" s="420"/>
      <c r="BU19" s="421"/>
      <c r="BV19" s="419">
        <v>4098168</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162</v>
      </c>
      <c r="C20" s="470"/>
      <c r="D20" s="470"/>
      <c r="E20" s="471"/>
      <c r="F20" s="471"/>
      <c r="G20" s="471"/>
      <c r="H20" s="471"/>
      <c r="I20" s="471"/>
      <c r="J20" s="471"/>
      <c r="K20" s="471"/>
      <c r="L20" s="479">
        <v>3229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3185052</v>
      </c>
      <c r="BO22" s="449"/>
      <c r="BP22" s="449"/>
      <c r="BQ22" s="449"/>
      <c r="BR22" s="449"/>
      <c r="BS22" s="449"/>
      <c r="BT22" s="449"/>
      <c r="BU22" s="450"/>
      <c r="BV22" s="448">
        <v>3361563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3129664</v>
      </c>
      <c r="BO23" s="420"/>
      <c r="BP23" s="420"/>
      <c r="BQ23" s="420"/>
      <c r="BR23" s="420"/>
      <c r="BS23" s="420"/>
      <c r="BT23" s="420"/>
      <c r="BU23" s="421"/>
      <c r="BV23" s="419">
        <v>3287973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172</v>
      </c>
      <c r="F24" s="376"/>
      <c r="G24" s="376"/>
      <c r="H24" s="376"/>
      <c r="I24" s="376"/>
      <c r="J24" s="376"/>
      <c r="K24" s="377"/>
      <c r="L24" s="372">
        <v>1</v>
      </c>
      <c r="M24" s="373"/>
      <c r="N24" s="373"/>
      <c r="O24" s="373"/>
      <c r="P24" s="374"/>
      <c r="Q24" s="372">
        <v>7650</v>
      </c>
      <c r="R24" s="373"/>
      <c r="S24" s="373"/>
      <c r="T24" s="373"/>
      <c r="U24" s="373"/>
      <c r="V24" s="374"/>
      <c r="W24" s="462"/>
      <c r="X24" s="399"/>
      <c r="Y24" s="400"/>
      <c r="Z24" s="375" t="s">
        <v>173</v>
      </c>
      <c r="AA24" s="376"/>
      <c r="AB24" s="376"/>
      <c r="AC24" s="376"/>
      <c r="AD24" s="376"/>
      <c r="AE24" s="376"/>
      <c r="AF24" s="376"/>
      <c r="AG24" s="377"/>
      <c r="AH24" s="372">
        <v>90</v>
      </c>
      <c r="AI24" s="373"/>
      <c r="AJ24" s="373"/>
      <c r="AK24" s="373"/>
      <c r="AL24" s="374"/>
      <c r="AM24" s="372">
        <v>268200</v>
      </c>
      <c r="AN24" s="373"/>
      <c r="AO24" s="373"/>
      <c r="AP24" s="373"/>
      <c r="AQ24" s="373"/>
      <c r="AR24" s="374"/>
      <c r="AS24" s="372">
        <v>2980</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807904</v>
      </c>
      <c r="BO24" s="420"/>
      <c r="BP24" s="420"/>
      <c r="BQ24" s="420"/>
      <c r="BR24" s="420"/>
      <c r="BS24" s="420"/>
      <c r="BT24" s="420"/>
      <c r="BU24" s="421"/>
      <c r="BV24" s="419">
        <v>833815</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175</v>
      </c>
      <c r="F25" s="376"/>
      <c r="G25" s="376"/>
      <c r="H25" s="376"/>
      <c r="I25" s="376"/>
      <c r="J25" s="376"/>
      <c r="K25" s="377"/>
      <c r="L25" s="372">
        <v>1</v>
      </c>
      <c r="M25" s="373"/>
      <c r="N25" s="373"/>
      <c r="O25" s="373"/>
      <c r="P25" s="374"/>
      <c r="Q25" s="372">
        <v>6340</v>
      </c>
      <c r="R25" s="373"/>
      <c r="S25" s="373"/>
      <c r="T25" s="373"/>
      <c r="U25" s="373"/>
      <c r="V25" s="374"/>
      <c r="W25" s="462"/>
      <c r="X25" s="399"/>
      <c r="Y25" s="400"/>
      <c r="Z25" s="375" t="s">
        <v>176</v>
      </c>
      <c r="AA25" s="376"/>
      <c r="AB25" s="376"/>
      <c r="AC25" s="376"/>
      <c r="AD25" s="376"/>
      <c r="AE25" s="376"/>
      <c r="AF25" s="376"/>
      <c r="AG25" s="377"/>
      <c r="AH25" s="372" t="s">
        <v>129</v>
      </c>
      <c r="AI25" s="373"/>
      <c r="AJ25" s="373"/>
      <c r="AK25" s="373"/>
      <c r="AL25" s="374"/>
      <c r="AM25" s="372" t="s">
        <v>138</v>
      </c>
      <c r="AN25" s="373"/>
      <c r="AO25" s="373"/>
      <c r="AP25" s="373"/>
      <c r="AQ25" s="373"/>
      <c r="AR25" s="374"/>
      <c r="AS25" s="372" t="s">
        <v>138</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7932</v>
      </c>
      <c r="BO25" s="449"/>
      <c r="BP25" s="449"/>
      <c r="BQ25" s="449"/>
      <c r="BR25" s="449"/>
      <c r="BS25" s="449"/>
      <c r="BT25" s="449"/>
      <c r="BU25" s="450"/>
      <c r="BV25" s="448">
        <v>9838</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178</v>
      </c>
      <c r="F26" s="376"/>
      <c r="G26" s="376"/>
      <c r="H26" s="376"/>
      <c r="I26" s="376"/>
      <c r="J26" s="376"/>
      <c r="K26" s="377"/>
      <c r="L26" s="372">
        <v>1</v>
      </c>
      <c r="M26" s="373"/>
      <c r="N26" s="373"/>
      <c r="O26" s="373"/>
      <c r="P26" s="374"/>
      <c r="Q26" s="372">
        <v>5800</v>
      </c>
      <c r="R26" s="373"/>
      <c r="S26" s="373"/>
      <c r="T26" s="373"/>
      <c r="U26" s="373"/>
      <c r="V26" s="374"/>
      <c r="W26" s="462"/>
      <c r="X26" s="399"/>
      <c r="Y26" s="400"/>
      <c r="Z26" s="375" t="s">
        <v>179</v>
      </c>
      <c r="AA26" s="430"/>
      <c r="AB26" s="430"/>
      <c r="AC26" s="430"/>
      <c r="AD26" s="430"/>
      <c r="AE26" s="430"/>
      <c r="AF26" s="430"/>
      <c r="AG26" s="431"/>
      <c r="AH26" s="372" t="s">
        <v>138</v>
      </c>
      <c r="AI26" s="373"/>
      <c r="AJ26" s="373"/>
      <c r="AK26" s="373"/>
      <c r="AL26" s="374"/>
      <c r="AM26" s="372" t="s">
        <v>138</v>
      </c>
      <c r="AN26" s="373"/>
      <c r="AO26" s="373"/>
      <c r="AP26" s="373"/>
      <c r="AQ26" s="373"/>
      <c r="AR26" s="374"/>
      <c r="AS26" s="372" t="s">
        <v>138</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138</v>
      </c>
      <c r="BO26" s="420"/>
      <c r="BP26" s="420"/>
      <c r="BQ26" s="420"/>
      <c r="BR26" s="420"/>
      <c r="BS26" s="420"/>
      <c r="BT26" s="420"/>
      <c r="BU26" s="421"/>
      <c r="BV26" s="419" t="s">
        <v>138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181</v>
      </c>
      <c r="F27" s="376"/>
      <c r="G27" s="376"/>
      <c r="H27" s="376"/>
      <c r="I27" s="376"/>
      <c r="J27" s="376"/>
      <c r="K27" s="377"/>
      <c r="L27" s="372">
        <v>1</v>
      </c>
      <c r="M27" s="373"/>
      <c r="N27" s="373"/>
      <c r="O27" s="373"/>
      <c r="P27" s="374"/>
      <c r="Q27" s="372">
        <v>3000</v>
      </c>
      <c r="R27" s="373"/>
      <c r="S27" s="373"/>
      <c r="T27" s="373"/>
      <c r="U27" s="373"/>
      <c r="V27" s="374"/>
      <c r="W27" s="462"/>
      <c r="X27" s="399"/>
      <c r="Y27" s="400"/>
      <c r="Z27" s="375" t="s">
        <v>182</v>
      </c>
      <c r="AA27" s="376"/>
      <c r="AB27" s="376"/>
      <c r="AC27" s="376"/>
      <c r="AD27" s="376"/>
      <c r="AE27" s="376"/>
      <c r="AF27" s="376"/>
      <c r="AG27" s="377"/>
      <c r="AH27" s="372" t="s">
        <v>138</v>
      </c>
      <c r="AI27" s="373"/>
      <c r="AJ27" s="373"/>
      <c r="AK27" s="373"/>
      <c r="AL27" s="374"/>
      <c r="AM27" s="372" t="s">
        <v>138</v>
      </c>
      <c r="AN27" s="373"/>
      <c r="AO27" s="373"/>
      <c r="AP27" s="373"/>
      <c r="AQ27" s="373"/>
      <c r="AR27" s="374"/>
      <c r="AS27" s="372" t="s">
        <v>183</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t="s">
        <v>138</v>
      </c>
      <c r="BO27" s="454"/>
      <c r="BP27" s="454"/>
      <c r="BQ27" s="454"/>
      <c r="BR27" s="454"/>
      <c r="BS27" s="454"/>
      <c r="BT27" s="454"/>
      <c r="BU27" s="455"/>
      <c r="BV27" s="453" t="s">
        <v>138</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185</v>
      </c>
      <c r="F28" s="376"/>
      <c r="G28" s="376"/>
      <c r="H28" s="376"/>
      <c r="I28" s="376"/>
      <c r="J28" s="376"/>
      <c r="K28" s="377"/>
      <c r="L28" s="372">
        <v>1</v>
      </c>
      <c r="M28" s="373"/>
      <c r="N28" s="373"/>
      <c r="O28" s="373"/>
      <c r="P28" s="374"/>
      <c r="Q28" s="372">
        <v>2450</v>
      </c>
      <c r="R28" s="373"/>
      <c r="S28" s="373"/>
      <c r="T28" s="373"/>
      <c r="U28" s="373"/>
      <c r="V28" s="374"/>
      <c r="W28" s="462"/>
      <c r="X28" s="399"/>
      <c r="Y28" s="400"/>
      <c r="Z28" s="375" t="s">
        <v>186</v>
      </c>
      <c r="AA28" s="376"/>
      <c r="AB28" s="376"/>
      <c r="AC28" s="376"/>
      <c r="AD28" s="376"/>
      <c r="AE28" s="376"/>
      <c r="AF28" s="376"/>
      <c r="AG28" s="377"/>
      <c r="AH28" s="372" t="s">
        <v>138</v>
      </c>
      <c r="AI28" s="373"/>
      <c r="AJ28" s="373"/>
      <c r="AK28" s="373"/>
      <c r="AL28" s="374"/>
      <c r="AM28" s="372" t="s">
        <v>129</v>
      </c>
      <c r="AN28" s="373"/>
      <c r="AO28" s="373"/>
      <c r="AP28" s="373"/>
      <c r="AQ28" s="373"/>
      <c r="AR28" s="374"/>
      <c r="AS28" s="372" t="s">
        <v>138</v>
      </c>
      <c r="AT28" s="373"/>
      <c r="AU28" s="373"/>
      <c r="AV28" s="373"/>
      <c r="AW28" s="373"/>
      <c r="AX28" s="432"/>
      <c r="AY28" s="436" t="s">
        <v>187</v>
      </c>
      <c r="AZ28" s="437"/>
      <c r="BA28" s="437"/>
      <c r="BB28" s="438"/>
      <c r="BC28" s="445" t="s">
        <v>50</v>
      </c>
      <c r="BD28" s="446"/>
      <c r="BE28" s="446"/>
      <c r="BF28" s="446"/>
      <c r="BG28" s="446"/>
      <c r="BH28" s="446"/>
      <c r="BI28" s="446"/>
      <c r="BJ28" s="446"/>
      <c r="BK28" s="446"/>
      <c r="BL28" s="446"/>
      <c r="BM28" s="447"/>
      <c r="BN28" s="448">
        <v>2461821</v>
      </c>
      <c r="BO28" s="449"/>
      <c r="BP28" s="449"/>
      <c r="BQ28" s="449"/>
      <c r="BR28" s="449"/>
      <c r="BS28" s="449"/>
      <c r="BT28" s="449"/>
      <c r="BU28" s="450"/>
      <c r="BV28" s="448">
        <v>2349280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188</v>
      </c>
      <c r="F29" s="376"/>
      <c r="G29" s="376"/>
      <c r="H29" s="376"/>
      <c r="I29" s="376"/>
      <c r="J29" s="376"/>
      <c r="K29" s="377"/>
      <c r="L29" s="372">
        <v>10</v>
      </c>
      <c r="M29" s="373"/>
      <c r="N29" s="373"/>
      <c r="O29" s="373"/>
      <c r="P29" s="374"/>
      <c r="Q29" s="372">
        <v>2250</v>
      </c>
      <c r="R29" s="373"/>
      <c r="S29" s="373"/>
      <c r="T29" s="373"/>
      <c r="U29" s="373"/>
      <c r="V29" s="374"/>
      <c r="W29" s="463"/>
      <c r="X29" s="464"/>
      <c r="Y29" s="465"/>
      <c r="Z29" s="375" t="s">
        <v>189</v>
      </c>
      <c r="AA29" s="376"/>
      <c r="AB29" s="376"/>
      <c r="AC29" s="376"/>
      <c r="AD29" s="376"/>
      <c r="AE29" s="376"/>
      <c r="AF29" s="376"/>
      <c r="AG29" s="377"/>
      <c r="AH29" s="372">
        <v>90</v>
      </c>
      <c r="AI29" s="373"/>
      <c r="AJ29" s="373"/>
      <c r="AK29" s="373"/>
      <c r="AL29" s="374"/>
      <c r="AM29" s="372">
        <v>268200</v>
      </c>
      <c r="AN29" s="373"/>
      <c r="AO29" s="373"/>
      <c r="AP29" s="373"/>
      <c r="AQ29" s="373"/>
      <c r="AR29" s="374"/>
      <c r="AS29" s="372">
        <v>2980</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241045</v>
      </c>
      <c r="BO29" s="420"/>
      <c r="BP29" s="420"/>
      <c r="BQ29" s="420"/>
      <c r="BR29" s="420"/>
      <c r="BS29" s="420"/>
      <c r="BT29" s="420"/>
      <c r="BU29" s="421"/>
      <c r="BV29" s="419">
        <v>91045</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95.8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2824196</v>
      </c>
      <c r="BO30" s="454"/>
      <c r="BP30" s="454"/>
      <c r="BQ30" s="454"/>
      <c r="BR30" s="454"/>
      <c r="BS30" s="454"/>
      <c r="BT30" s="454"/>
      <c r="BU30" s="455"/>
      <c r="BV30" s="453">
        <v>2500547</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200</v>
      </c>
      <c r="X33" s="370"/>
      <c r="Y33" s="370"/>
      <c r="Z33" s="370"/>
      <c r="AA33" s="370"/>
      <c r="AB33" s="370"/>
      <c r="AC33" s="370"/>
      <c r="AD33" s="370"/>
      <c r="AE33" s="370"/>
      <c r="AF33" s="370"/>
      <c r="AG33" s="370"/>
      <c r="AH33" s="370"/>
      <c r="AI33" s="370"/>
      <c r="AJ33" s="370"/>
      <c r="AK33" s="370"/>
      <c r="AL33" s="206"/>
      <c r="AM33" s="371" t="s">
        <v>201</v>
      </c>
      <c r="AN33" s="371"/>
      <c r="AO33" s="370" t="s">
        <v>199</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198</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IF('各会計、関係団体の財政状況及び健全化判断比率'!B34="","",'各会計、関係団体の財政状況及び健全化判断比率'!B34)</f>
        <v>公共下水道事業特別会計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吾妻広域町村圏振興整備組合（一般会計）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19</v>
      </c>
      <c r="CP34" s="367"/>
      <c r="CQ34" s="368" t="str">
        <f>IF('各会計、関係団体の財政状況及び健全化判断比率'!BS7="","",'各会計、関係団体の財政状況及び健全化判断比率'!BS7)</f>
        <v>草津観光公社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温泉温水供給事業会計</v>
      </c>
      <c r="AP35" s="368"/>
      <c r="AQ35" s="368"/>
      <c r="AR35" s="368"/>
      <c r="AS35" s="368"/>
      <c r="AT35" s="368"/>
      <c r="AU35" s="368"/>
      <c r="AV35" s="368"/>
      <c r="AW35" s="368"/>
      <c r="AX35" s="368"/>
      <c r="AY35" s="368"/>
      <c r="AZ35" s="368"/>
      <c r="BA35" s="368"/>
      <c r="BB35" s="368"/>
      <c r="BC35" s="368"/>
      <c r="BD35" s="181"/>
      <c r="BE35" s="367">
        <f t="shared" ref="BE35:BE43" si="1">IF(BG35="","",BE34+1)</f>
        <v>9</v>
      </c>
      <c r="BF35" s="367"/>
      <c r="BG35" s="368" t="str">
        <f>IF('各会計、関係団体の財政状況及び健全化判断比率'!B35="","",'各会計、関係団体の財政状況及び健全化判断比率'!B35)</f>
        <v>前口簡易水道事業特別会計</v>
      </c>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吾妻広域町村圏振興整備組合（病院事業）</v>
      </c>
      <c r="BZ35" s="368"/>
      <c r="CA35" s="368"/>
      <c r="CB35" s="368"/>
      <c r="CC35" s="368"/>
      <c r="CD35" s="368"/>
      <c r="CE35" s="368"/>
      <c r="CF35" s="368"/>
      <c r="CG35" s="368"/>
      <c r="CH35" s="368"/>
      <c r="CI35" s="368"/>
      <c r="CJ35" s="368"/>
      <c r="CK35" s="368"/>
      <c r="CL35" s="368"/>
      <c r="CM35" s="368"/>
      <c r="CN35" s="181"/>
      <c r="CO35" s="367">
        <f t="shared" ref="CO35:CO43" si="3">IF(CQ35="","",CO34+1)</f>
        <v>20</v>
      </c>
      <c r="CP35" s="367"/>
      <c r="CQ35" s="368" t="str">
        <f>IF('各会計、関係団体の財政状況及び健全化判断比率'!BS8="","",'各会計、関係団体の財政状況及び健全化判断比率'!BS8)</f>
        <v>ザスパ</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7</v>
      </c>
      <c r="AN36" s="367"/>
      <c r="AO36" s="368" t="str">
        <f>IF('各会計、関係団体の財政状況及び健全化判断比率'!B33="","",'各会計、関係団体の財政状況及び健全化判断比率'!B33)</f>
        <v>千客万来事業会計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西吾妻衛生施設組合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群馬県後期高齢者医療広域連合（一般会計）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群馬県後期高齢者医療広域連合（事業会計）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群馬県市町村総合事務組合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群馬県市町村会館管理組合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17</v>
      </c>
      <c r="BX41" s="367"/>
      <c r="BY41" s="368" t="str">
        <f>IF('各会計、関係団体の財政状況及び健全化判断比率'!B75="","",'各会計、関係団体の財政状況及び健全化判断比率'!B75)</f>
        <v>西吾妻福祉病院組合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18</v>
      </c>
      <c r="BX42" s="367"/>
      <c r="BY42" s="368" t="str">
        <f>IF('各会計、関係団体の財政状況及び健全化判断比率'!B76="","",'各会計、関係団体の財政状況及び健全化判断比率'!B76)</f>
        <v>吾妻環境施設組合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fc9QTE7Js5YQpvOhWoYQaMSP8jSxNGJHyf0KRJpagKND0NdccFkr09xl36ClT3oek7IEMbXJECwBozASn5iNA==" saltValue="8t7INXtFt43k8fz+VzoRx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158" t="s">
        <v>558</v>
      </c>
      <c r="D34" s="1158"/>
      <c r="E34" s="1159"/>
      <c r="F34" s="32">
        <v>59.97</v>
      </c>
      <c r="G34" s="33">
        <v>71.02</v>
      </c>
      <c r="H34" s="33">
        <v>72.14</v>
      </c>
      <c r="I34" s="33">
        <v>69.55</v>
      </c>
      <c r="J34" s="34">
        <v>65.69</v>
      </c>
      <c r="K34" s="22"/>
      <c r="L34" s="22"/>
      <c r="M34" s="22"/>
      <c r="N34" s="22"/>
      <c r="O34" s="22"/>
      <c r="P34" s="22"/>
    </row>
    <row r="35" spans="1:16" ht="39" customHeight="1" x14ac:dyDescent="0.2">
      <c r="A35" s="22"/>
      <c r="B35" s="35"/>
      <c r="C35" s="1152" t="s">
        <v>559</v>
      </c>
      <c r="D35" s="1153"/>
      <c r="E35" s="1154"/>
      <c r="F35" s="36">
        <v>32.909999999999997</v>
      </c>
      <c r="G35" s="37">
        <v>39.25</v>
      </c>
      <c r="H35" s="37">
        <v>33.1</v>
      </c>
      <c r="I35" s="37">
        <v>35</v>
      </c>
      <c r="J35" s="38">
        <v>37.01</v>
      </c>
      <c r="K35" s="22"/>
      <c r="L35" s="22"/>
      <c r="M35" s="22"/>
      <c r="N35" s="22"/>
      <c r="O35" s="22"/>
      <c r="P35" s="22"/>
    </row>
    <row r="36" spans="1:16" ht="39" customHeight="1" x14ac:dyDescent="0.2">
      <c r="A36" s="22"/>
      <c r="B36" s="35"/>
      <c r="C36" s="1152" t="s">
        <v>560</v>
      </c>
      <c r="D36" s="1153"/>
      <c r="E36" s="1154"/>
      <c r="F36" s="36">
        <v>35.24</v>
      </c>
      <c r="G36" s="37">
        <v>35.56</v>
      </c>
      <c r="H36" s="37">
        <v>31.07</v>
      </c>
      <c r="I36" s="37">
        <v>28.06</v>
      </c>
      <c r="J36" s="38">
        <v>30.43</v>
      </c>
      <c r="K36" s="22"/>
      <c r="L36" s="22"/>
      <c r="M36" s="22"/>
      <c r="N36" s="22"/>
      <c r="O36" s="22"/>
      <c r="P36" s="22"/>
    </row>
    <row r="37" spans="1:16" ht="39" customHeight="1" x14ac:dyDescent="0.2">
      <c r="A37" s="22"/>
      <c r="B37" s="35"/>
      <c r="C37" s="1152" t="s">
        <v>561</v>
      </c>
      <c r="D37" s="1153"/>
      <c r="E37" s="1154"/>
      <c r="F37" s="36">
        <v>1.54</v>
      </c>
      <c r="G37" s="37">
        <v>3.23</v>
      </c>
      <c r="H37" s="37">
        <v>3.8</v>
      </c>
      <c r="I37" s="37">
        <v>6.11</v>
      </c>
      <c r="J37" s="38">
        <v>6.11</v>
      </c>
      <c r="K37" s="22"/>
      <c r="L37" s="22"/>
      <c r="M37" s="22"/>
      <c r="N37" s="22"/>
      <c r="O37" s="22"/>
      <c r="P37" s="22"/>
    </row>
    <row r="38" spans="1:16" ht="39" customHeight="1" x14ac:dyDescent="0.2">
      <c r="A38" s="22"/>
      <c r="B38" s="35"/>
      <c r="C38" s="1152" t="s">
        <v>562</v>
      </c>
      <c r="D38" s="1153"/>
      <c r="E38" s="1154"/>
      <c r="F38" s="36">
        <v>5.73</v>
      </c>
      <c r="G38" s="37">
        <v>5.12</v>
      </c>
      <c r="H38" s="37">
        <v>5.92</v>
      </c>
      <c r="I38" s="37">
        <v>3.97</v>
      </c>
      <c r="J38" s="38">
        <v>3.63</v>
      </c>
      <c r="K38" s="22"/>
      <c r="L38" s="22"/>
      <c r="M38" s="22"/>
      <c r="N38" s="22"/>
      <c r="O38" s="22"/>
      <c r="P38" s="22"/>
    </row>
    <row r="39" spans="1:16" ht="39" customHeight="1" x14ac:dyDescent="0.2">
      <c r="A39" s="22"/>
      <c r="B39" s="35"/>
      <c r="C39" s="1152" t="s">
        <v>563</v>
      </c>
      <c r="D39" s="1153"/>
      <c r="E39" s="1154"/>
      <c r="F39" s="36">
        <v>1.74</v>
      </c>
      <c r="G39" s="37">
        <v>1.2</v>
      </c>
      <c r="H39" s="37">
        <v>1.05</v>
      </c>
      <c r="I39" s="37">
        <v>0.66</v>
      </c>
      <c r="J39" s="38">
        <v>0.77</v>
      </c>
      <c r="K39" s="22"/>
      <c r="L39" s="22"/>
      <c r="M39" s="22"/>
      <c r="N39" s="22"/>
      <c r="O39" s="22"/>
      <c r="P39" s="22"/>
    </row>
    <row r="40" spans="1:16" ht="39" customHeight="1" x14ac:dyDescent="0.2">
      <c r="A40" s="22"/>
      <c r="B40" s="35"/>
      <c r="C40" s="1152" t="s">
        <v>564</v>
      </c>
      <c r="D40" s="1153"/>
      <c r="E40" s="1154"/>
      <c r="F40" s="36">
        <v>0.77</v>
      </c>
      <c r="G40" s="37">
        <v>0.62</v>
      </c>
      <c r="H40" s="37">
        <v>0.26</v>
      </c>
      <c r="I40" s="37">
        <v>0.48</v>
      </c>
      <c r="J40" s="38">
        <v>0.64</v>
      </c>
      <c r="K40" s="22"/>
      <c r="L40" s="22"/>
      <c r="M40" s="22"/>
      <c r="N40" s="22"/>
      <c r="O40" s="22"/>
      <c r="P40" s="22"/>
    </row>
    <row r="41" spans="1:16" ht="39" customHeight="1" x14ac:dyDescent="0.2">
      <c r="A41" s="22"/>
      <c r="B41" s="35"/>
      <c r="C41" s="1152" t="s">
        <v>565</v>
      </c>
      <c r="D41" s="1153"/>
      <c r="E41" s="1154"/>
      <c r="F41" s="36">
        <v>0.23</v>
      </c>
      <c r="G41" s="37">
        <v>0.24</v>
      </c>
      <c r="H41" s="37">
        <v>0.25</v>
      </c>
      <c r="I41" s="37">
        <v>0.24</v>
      </c>
      <c r="J41" s="38">
        <v>0.32</v>
      </c>
      <c r="K41" s="22"/>
      <c r="L41" s="22"/>
      <c r="M41" s="22"/>
      <c r="N41" s="22"/>
      <c r="O41" s="22"/>
      <c r="P41" s="22"/>
    </row>
    <row r="42" spans="1:16" ht="39" customHeight="1" x14ac:dyDescent="0.2">
      <c r="A42" s="22"/>
      <c r="B42" s="39"/>
      <c r="C42" s="1152" t="s">
        <v>566</v>
      </c>
      <c r="D42" s="1153"/>
      <c r="E42" s="1154"/>
      <c r="F42" s="36" t="s">
        <v>511</v>
      </c>
      <c r="G42" s="37" t="s">
        <v>511</v>
      </c>
      <c r="H42" s="37" t="s">
        <v>511</v>
      </c>
      <c r="I42" s="37" t="s">
        <v>511</v>
      </c>
      <c r="J42" s="38" t="s">
        <v>511</v>
      </c>
      <c r="K42" s="22"/>
      <c r="L42" s="22"/>
      <c r="M42" s="22"/>
      <c r="N42" s="22"/>
      <c r="O42" s="22"/>
      <c r="P42" s="22"/>
    </row>
    <row r="43" spans="1:16" ht="39" customHeight="1" thickBot="1" x14ac:dyDescent="0.25">
      <c r="A43" s="22"/>
      <c r="B43" s="40"/>
      <c r="C43" s="1155" t="s">
        <v>567</v>
      </c>
      <c r="D43" s="1156"/>
      <c r="E43" s="1157"/>
      <c r="F43" s="41">
        <v>0.01</v>
      </c>
      <c r="G43" s="42">
        <v>0.01</v>
      </c>
      <c r="H43" s="42">
        <v>0.03</v>
      </c>
      <c r="I43" s="42">
        <v>0.04</v>
      </c>
      <c r="J43" s="43">
        <v>0.02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JLxphFsGRvUGLLFHiPvXIHhSqrgG68+Q0nnmVFSTO+dZKgNXD6pvMLVQrQnXwmZ5qQnYB0HXDvBCF8+qTPBbeQ==" saltValue="BG6OpBxFkdxQOdNcwPVv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2">
      <c r="A45" s="48"/>
      <c r="B45" s="1183" t="s">
        <v>11</v>
      </c>
      <c r="C45" s="1184"/>
      <c r="D45" s="58"/>
      <c r="E45" s="1189" t="s">
        <v>12</v>
      </c>
      <c r="F45" s="1189"/>
      <c r="G45" s="1189"/>
      <c r="H45" s="1189"/>
      <c r="I45" s="1189"/>
      <c r="J45" s="1190"/>
      <c r="K45" s="59">
        <v>300</v>
      </c>
      <c r="L45" s="60">
        <v>314</v>
      </c>
      <c r="M45" s="60">
        <v>319</v>
      </c>
      <c r="N45" s="60">
        <v>432</v>
      </c>
      <c r="O45" s="61">
        <v>307</v>
      </c>
      <c r="P45" s="48"/>
      <c r="Q45" s="48"/>
      <c r="R45" s="48"/>
      <c r="S45" s="48"/>
      <c r="T45" s="48"/>
      <c r="U45" s="48"/>
    </row>
    <row r="46" spans="1:21" ht="30.75" customHeight="1" x14ac:dyDescent="0.2">
      <c r="A46" s="48"/>
      <c r="B46" s="1185"/>
      <c r="C46" s="1186"/>
      <c r="D46" s="62"/>
      <c r="E46" s="1162" t="s">
        <v>13</v>
      </c>
      <c r="F46" s="1162"/>
      <c r="G46" s="1162"/>
      <c r="H46" s="1162"/>
      <c r="I46" s="1162"/>
      <c r="J46" s="1163"/>
      <c r="K46" s="63" t="s">
        <v>511</v>
      </c>
      <c r="L46" s="64" t="s">
        <v>511</v>
      </c>
      <c r="M46" s="64" t="s">
        <v>511</v>
      </c>
      <c r="N46" s="64" t="s">
        <v>511</v>
      </c>
      <c r="O46" s="65" t="s">
        <v>511</v>
      </c>
      <c r="P46" s="48"/>
      <c r="Q46" s="48"/>
      <c r="R46" s="48"/>
      <c r="S46" s="48"/>
      <c r="T46" s="48"/>
      <c r="U46" s="48"/>
    </row>
    <row r="47" spans="1:21" ht="30.75" customHeight="1" x14ac:dyDescent="0.2">
      <c r="A47" s="48"/>
      <c r="B47" s="1185"/>
      <c r="C47" s="1186"/>
      <c r="D47" s="62"/>
      <c r="E47" s="1162" t="s">
        <v>14</v>
      </c>
      <c r="F47" s="1162"/>
      <c r="G47" s="1162"/>
      <c r="H47" s="1162"/>
      <c r="I47" s="1162"/>
      <c r="J47" s="1163"/>
      <c r="K47" s="63" t="s">
        <v>511</v>
      </c>
      <c r="L47" s="64" t="s">
        <v>511</v>
      </c>
      <c r="M47" s="64" t="s">
        <v>511</v>
      </c>
      <c r="N47" s="64" t="s">
        <v>511</v>
      </c>
      <c r="O47" s="65" t="s">
        <v>511</v>
      </c>
      <c r="P47" s="48"/>
      <c r="Q47" s="48"/>
      <c r="R47" s="48"/>
      <c r="S47" s="48"/>
      <c r="T47" s="48"/>
      <c r="U47" s="48"/>
    </row>
    <row r="48" spans="1:21" ht="30.75" customHeight="1" x14ac:dyDescent="0.2">
      <c r="A48" s="48"/>
      <c r="B48" s="1185"/>
      <c r="C48" s="1186"/>
      <c r="D48" s="62"/>
      <c r="E48" s="1162" t="s">
        <v>15</v>
      </c>
      <c r="F48" s="1162"/>
      <c r="G48" s="1162"/>
      <c r="H48" s="1162"/>
      <c r="I48" s="1162"/>
      <c r="J48" s="1163"/>
      <c r="K48" s="63">
        <v>16</v>
      </c>
      <c r="L48" s="64">
        <v>16</v>
      </c>
      <c r="M48" s="64">
        <v>16</v>
      </c>
      <c r="N48" s="64">
        <v>16</v>
      </c>
      <c r="O48" s="65">
        <v>25</v>
      </c>
      <c r="P48" s="48"/>
      <c r="Q48" s="48"/>
      <c r="R48" s="48"/>
      <c r="S48" s="48"/>
      <c r="T48" s="48"/>
      <c r="U48" s="48"/>
    </row>
    <row r="49" spans="1:21" ht="30.75" customHeight="1" x14ac:dyDescent="0.2">
      <c r="A49" s="48"/>
      <c r="B49" s="1185"/>
      <c r="C49" s="1186"/>
      <c r="D49" s="62"/>
      <c r="E49" s="1162" t="s">
        <v>16</v>
      </c>
      <c r="F49" s="1162"/>
      <c r="G49" s="1162"/>
      <c r="H49" s="1162"/>
      <c r="I49" s="1162"/>
      <c r="J49" s="1163"/>
      <c r="K49" s="63">
        <v>52</v>
      </c>
      <c r="L49" s="64">
        <v>49</v>
      </c>
      <c r="M49" s="64">
        <v>51</v>
      </c>
      <c r="N49" s="64">
        <v>53</v>
      </c>
      <c r="O49" s="65">
        <v>51</v>
      </c>
      <c r="P49" s="48"/>
      <c r="Q49" s="48"/>
      <c r="R49" s="48"/>
      <c r="S49" s="48"/>
      <c r="T49" s="48"/>
      <c r="U49" s="48"/>
    </row>
    <row r="50" spans="1:21" ht="30.75" customHeight="1" x14ac:dyDescent="0.2">
      <c r="A50" s="48"/>
      <c r="B50" s="1185"/>
      <c r="C50" s="1186"/>
      <c r="D50" s="62"/>
      <c r="E50" s="1162" t="s">
        <v>17</v>
      </c>
      <c r="F50" s="1162"/>
      <c r="G50" s="1162"/>
      <c r="H50" s="1162"/>
      <c r="I50" s="1162"/>
      <c r="J50" s="1163"/>
      <c r="K50" s="63">
        <v>1</v>
      </c>
      <c r="L50" s="64">
        <v>1</v>
      </c>
      <c r="M50" s="64">
        <v>1</v>
      </c>
      <c r="N50" s="64">
        <v>1</v>
      </c>
      <c r="O50" s="65">
        <v>1</v>
      </c>
      <c r="P50" s="48"/>
      <c r="Q50" s="48"/>
      <c r="R50" s="48"/>
      <c r="S50" s="48"/>
      <c r="T50" s="48"/>
      <c r="U50" s="48"/>
    </row>
    <row r="51" spans="1:21" ht="30.75" customHeight="1" x14ac:dyDescent="0.2">
      <c r="A51" s="48"/>
      <c r="B51" s="1187"/>
      <c r="C51" s="1188"/>
      <c r="D51" s="66"/>
      <c r="E51" s="1162" t="s">
        <v>18</v>
      </c>
      <c r="F51" s="1162"/>
      <c r="G51" s="1162"/>
      <c r="H51" s="1162"/>
      <c r="I51" s="1162"/>
      <c r="J51" s="1163"/>
      <c r="K51" s="63" t="s">
        <v>511</v>
      </c>
      <c r="L51" s="64" t="s">
        <v>511</v>
      </c>
      <c r="M51" s="64" t="s">
        <v>511</v>
      </c>
      <c r="N51" s="64" t="s">
        <v>511</v>
      </c>
      <c r="O51" s="65" t="s">
        <v>511</v>
      </c>
      <c r="P51" s="48"/>
      <c r="Q51" s="48"/>
      <c r="R51" s="48"/>
      <c r="S51" s="48"/>
      <c r="T51" s="48"/>
      <c r="U51" s="48"/>
    </row>
    <row r="52" spans="1:21" ht="30.75" customHeight="1" x14ac:dyDescent="0.2">
      <c r="A52" s="48"/>
      <c r="B52" s="1160" t="s">
        <v>19</v>
      </c>
      <c r="C52" s="1161"/>
      <c r="D52" s="66"/>
      <c r="E52" s="1162" t="s">
        <v>20</v>
      </c>
      <c r="F52" s="1162"/>
      <c r="G52" s="1162"/>
      <c r="H52" s="1162"/>
      <c r="I52" s="1162"/>
      <c r="J52" s="1163"/>
      <c r="K52" s="63">
        <v>274</v>
      </c>
      <c r="L52" s="64">
        <v>286</v>
      </c>
      <c r="M52" s="64">
        <v>287</v>
      </c>
      <c r="N52" s="64">
        <v>410</v>
      </c>
      <c r="O52" s="65">
        <v>291</v>
      </c>
      <c r="P52" s="48"/>
      <c r="Q52" s="48"/>
      <c r="R52" s="48"/>
      <c r="S52" s="48"/>
      <c r="T52" s="48"/>
      <c r="U52" s="48"/>
    </row>
    <row r="53" spans="1:21" ht="30.75" customHeight="1" thickBot="1" x14ac:dyDescent="0.25">
      <c r="A53" s="48"/>
      <c r="B53" s="1164" t="s">
        <v>21</v>
      </c>
      <c r="C53" s="1165"/>
      <c r="D53" s="67"/>
      <c r="E53" s="1166" t="s">
        <v>22</v>
      </c>
      <c r="F53" s="1166"/>
      <c r="G53" s="1166"/>
      <c r="H53" s="1166"/>
      <c r="I53" s="1166"/>
      <c r="J53" s="1167"/>
      <c r="K53" s="68">
        <v>95</v>
      </c>
      <c r="L53" s="69">
        <v>94</v>
      </c>
      <c r="M53" s="69">
        <v>100</v>
      </c>
      <c r="N53" s="69">
        <v>92</v>
      </c>
      <c r="O53" s="70">
        <v>93</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568</v>
      </c>
      <c r="P56" s="48"/>
      <c r="Q56" s="48"/>
      <c r="R56" s="48"/>
      <c r="S56" s="48"/>
      <c r="T56" s="48"/>
      <c r="U56" s="48"/>
    </row>
    <row r="57" spans="1:21" ht="31.5" customHeight="1" thickBot="1" x14ac:dyDescent="0.3">
      <c r="A57" s="48"/>
      <c r="B57" s="76"/>
      <c r="C57" s="77"/>
      <c r="D57" s="77"/>
      <c r="E57" s="78"/>
      <c r="F57" s="78"/>
      <c r="G57" s="78"/>
      <c r="H57" s="78"/>
      <c r="I57" s="78"/>
      <c r="J57" s="79" t="s">
        <v>2</v>
      </c>
      <c r="K57" s="80" t="s">
        <v>569</v>
      </c>
      <c r="L57" s="81" t="s">
        <v>570</v>
      </c>
      <c r="M57" s="81" t="s">
        <v>571</v>
      </c>
      <c r="N57" s="81" t="s">
        <v>572</v>
      </c>
      <c r="O57" s="82" t="s">
        <v>573</v>
      </c>
      <c r="P57" s="48"/>
      <c r="Q57" s="48"/>
      <c r="R57" s="48"/>
      <c r="S57" s="48"/>
      <c r="T57" s="48"/>
      <c r="U57" s="48"/>
    </row>
    <row r="58" spans="1:21" ht="31.5" customHeight="1" x14ac:dyDescent="0.2">
      <c r="B58" s="1168" t="s">
        <v>26</v>
      </c>
      <c r="C58" s="1169"/>
      <c r="D58" s="1174" t="s">
        <v>27</v>
      </c>
      <c r="E58" s="1175"/>
      <c r="F58" s="1175"/>
      <c r="G58" s="1175"/>
      <c r="H58" s="1175"/>
      <c r="I58" s="1175"/>
      <c r="J58" s="1176"/>
      <c r="K58" s="83"/>
      <c r="L58" s="84"/>
      <c r="M58" s="84"/>
      <c r="N58" s="84"/>
      <c r="O58" s="85"/>
    </row>
    <row r="59" spans="1:21" ht="31.5" customHeight="1" x14ac:dyDescent="0.2">
      <c r="B59" s="1170"/>
      <c r="C59" s="1171"/>
      <c r="D59" s="1177" t="s">
        <v>28</v>
      </c>
      <c r="E59" s="1178"/>
      <c r="F59" s="1178"/>
      <c r="G59" s="1178"/>
      <c r="H59" s="1178"/>
      <c r="I59" s="1178"/>
      <c r="J59" s="1179"/>
      <c r="K59" s="86"/>
      <c r="L59" s="87"/>
      <c r="M59" s="87"/>
      <c r="N59" s="87"/>
      <c r="O59" s="88"/>
    </row>
    <row r="60" spans="1:21" ht="31.5" customHeight="1" thickBot="1" x14ac:dyDescent="0.25">
      <c r="B60" s="1172"/>
      <c r="C60" s="1173"/>
      <c r="D60" s="1180" t="s">
        <v>29</v>
      </c>
      <c r="E60" s="1181"/>
      <c r="F60" s="1181"/>
      <c r="G60" s="1181"/>
      <c r="H60" s="1181"/>
      <c r="I60" s="1181"/>
      <c r="J60" s="1182"/>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V2jUBb4RU2uI7N7u9HsFt9EmkqNcb8VUWjvBWAbangfW0n9PU5mVm1R8nA4WqylAgdboZsDJvfPqgazq8x643g==" saltValue="x0OzGyeWT/2GtcqcfAjsb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552</v>
      </c>
      <c r="J40" s="103" t="s">
        <v>553</v>
      </c>
      <c r="K40" s="103" t="s">
        <v>554</v>
      </c>
      <c r="L40" s="103" t="s">
        <v>555</v>
      </c>
      <c r="M40" s="104" t="s">
        <v>556</v>
      </c>
    </row>
    <row r="41" spans="2:13" ht="27.75" customHeight="1" x14ac:dyDescent="0.2">
      <c r="B41" s="1203" t="s">
        <v>32</v>
      </c>
      <c r="C41" s="1204"/>
      <c r="D41" s="105"/>
      <c r="E41" s="1205" t="s">
        <v>33</v>
      </c>
      <c r="F41" s="1205"/>
      <c r="G41" s="1205"/>
      <c r="H41" s="1206"/>
      <c r="I41" s="355">
        <v>3578</v>
      </c>
      <c r="J41" s="356">
        <v>3443</v>
      </c>
      <c r="K41" s="356">
        <v>3529</v>
      </c>
      <c r="L41" s="356">
        <v>3362</v>
      </c>
      <c r="M41" s="357">
        <v>3185</v>
      </c>
    </row>
    <row r="42" spans="2:13" ht="27.75" customHeight="1" x14ac:dyDescent="0.2">
      <c r="B42" s="1193"/>
      <c r="C42" s="1194"/>
      <c r="D42" s="106"/>
      <c r="E42" s="1197" t="s">
        <v>34</v>
      </c>
      <c r="F42" s="1197"/>
      <c r="G42" s="1197"/>
      <c r="H42" s="1198"/>
      <c r="I42" s="358">
        <v>4</v>
      </c>
      <c r="J42" s="359">
        <v>3</v>
      </c>
      <c r="K42" s="359">
        <v>3</v>
      </c>
      <c r="L42" s="359">
        <v>2</v>
      </c>
      <c r="M42" s="360">
        <v>2</v>
      </c>
    </row>
    <row r="43" spans="2:13" ht="27.75" customHeight="1" x14ac:dyDescent="0.2">
      <c r="B43" s="1193"/>
      <c r="C43" s="1194"/>
      <c r="D43" s="106"/>
      <c r="E43" s="1197" t="s">
        <v>35</v>
      </c>
      <c r="F43" s="1197"/>
      <c r="G43" s="1197"/>
      <c r="H43" s="1198"/>
      <c r="I43" s="358">
        <v>208</v>
      </c>
      <c r="J43" s="359">
        <v>204</v>
      </c>
      <c r="K43" s="359">
        <v>239</v>
      </c>
      <c r="L43" s="359">
        <v>491</v>
      </c>
      <c r="M43" s="360">
        <v>598</v>
      </c>
    </row>
    <row r="44" spans="2:13" ht="27.75" customHeight="1" x14ac:dyDescent="0.2">
      <c r="B44" s="1193"/>
      <c r="C44" s="1194"/>
      <c r="D44" s="106"/>
      <c r="E44" s="1197" t="s">
        <v>36</v>
      </c>
      <c r="F44" s="1197"/>
      <c r="G44" s="1197"/>
      <c r="H44" s="1198"/>
      <c r="I44" s="358">
        <v>436</v>
      </c>
      <c r="J44" s="359">
        <v>423</v>
      </c>
      <c r="K44" s="359">
        <v>455</v>
      </c>
      <c r="L44" s="359">
        <v>432</v>
      </c>
      <c r="M44" s="360">
        <v>394</v>
      </c>
    </row>
    <row r="45" spans="2:13" ht="27.75" customHeight="1" x14ac:dyDescent="0.2">
      <c r="B45" s="1193"/>
      <c r="C45" s="1194"/>
      <c r="D45" s="106"/>
      <c r="E45" s="1197" t="s">
        <v>37</v>
      </c>
      <c r="F45" s="1197"/>
      <c r="G45" s="1197"/>
      <c r="H45" s="1198"/>
      <c r="I45" s="358">
        <v>1832</v>
      </c>
      <c r="J45" s="359">
        <v>1772</v>
      </c>
      <c r="K45" s="359">
        <v>1747</v>
      </c>
      <c r="L45" s="359">
        <v>1737</v>
      </c>
      <c r="M45" s="360">
        <v>1742</v>
      </c>
    </row>
    <row r="46" spans="2:13" ht="27.75" customHeight="1" x14ac:dyDescent="0.2">
      <c r="B46" s="1193"/>
      <c r="C46" s="1194"/>
      <c r="D46" s="107"/>
      <c r="E46" s="1197" t="s">
        <v>38</v>
      </c>
      <c r="F46" s="1197"/>
      <c r="G46" s="1197"/>
      <c r="H46" s="1198"/>
      <c r="I46" s="358" t="s">
        <v>511</v>
      </c>
      <c r="J46" s="359" t="s">
        <v>511</v>
      </c>
      <c r="K46" s="359" t="s">
        <v>511</v>
      </c>
      <c r="L46" s="359" t="s">
        <v>511</v>
      </c>
      <c r="M46" s="360" t="s">
        <v>511</v>
      </c>
    </row>
    <row r="47" spans="2:13" ht="27.75" customHeight="1" x14ac:dyDescent="0.2">
      <c r="B47" s="1193"/>
      <c r="C47" s="1194"/>
      <c r="D47" s="108"/>
      <c r="E47" s="1207" t="s">
        <v>39</v>
      </c>
      <c r="F47" s="1208"/>
      <c r="G47" s="1208"/>
      <c r="H47" s="1209"/>
      <c r="I47" s="358" t="s">
        <v>511</v>
      </c>
      <c r="J47" s="359" t="s">
        <v>511</v>
      </c>
      <c r="K47" s="359" t="s">
        <v>511</v>
      </c>
      <c r="L47" s="359" t="s">
        <v>511</v>
      </c>
      <c r="M47" s="360" t="s">
        <v>511</v>
      </c>
    </row>
    <row r="48" spans="2:13" ht="27.75" customHeight="1" x14ac:dyDescent="0.2">
      <c r="B48" s="1193"/>
      <c r="C48" s="1194"/>
      <c r="D48" s="106"/>
      <c r="E48" s="1197" t="s">
        <v>40</v>
      </c>
      <c r="F48" s="1197"/>
      <c r="G48" s="1197"/>
      <c r="H48" s="1198"/>
      <c r="I48" s="358" t="s">
        <v>511</v>
      </c>
      <c r="J48" s="359" t="s">
        <v>511</v>
      </c>
      <c r="K48" s="359" t="s">
        <v>511</v>
      </c>
      <c r="L48" s="359" t="s">
        <v>511</v>
      </c>
      <c r="M48" s="360" t="s">
        <v>511</v>
      </c>
    </row>
    <row r="49" spans="2:13" ht="27.75" customHeight="1" x14ac:dyDescent="0.2">
      <c r="B49" s="1195"/>
      <c r="C49" s="1196"/>
      <c r="D49" s="106"/>
      <c r="E49" s="1197" t="s">
        <v>41</v>
      </c>
      <c r="F49" s="1197"/>
      <c r="G49" s="1197"/>
      <c r="H49" s="1198"/>
      <c r="I49" s="358" t="s">
        <v>511</v>
      </c>
      <c r="J49" s="359" t="s">
        <v>511</v>
      </c>
      <c r="K49" s="359" t="s">
        <v>511</v>
      </c>
      <c r="L49" s="359" t="s">
        <v>511</v>
      </c>
      <c r="M49" s="360" t="s">
        <v>511</v>
      </c>
    </row>
    <row r="50" spans="2:13" ht="27.75" customHeight="1" x14ac:dyDescent="0.2">
      <c r="B50" s="1191" t="s">
        <v>42</v>
      </c>
      <c r="C50" s="1192"/>
      <c r="D50" s="109"/>
      <c r="E50" s="1197" t="s">
        <v>43</v>
      </c>
      <c r="F50" s="1197"/>
      <c r="G50" s="1197"/>
      <c r="H50" s="1198"/>
      <c r="I50" s="358">
        <v>3696</v>
      </c>
      <c r="J50" s="359">
        <v>4161</v>
      </c>
      <c r="K50" s="359">
        <v>4395</v>
      </c>
      <c r="L50" s="359">
        <v>5154</v>
      </c>
      <c r="M50" s="360">
        <v>5728</v>
      </c>
    </row>
    <row r="51" spans="2:13" ht="27.75" customHeight="1" x14ac:dyDescent="0.2">
      <c r="B51" s="1193"/>
      <c r="C51" s="1194"/>
      <c r="D51" s="106"/>
      <c r="E51" s="1197" t="s">
        <v>44</v>
      </c>
      <c r="F51" s="1197"/>
      <c r="G51" s="1197"/>
      <c r="H51" s="1198"/>
      <c r="I51" s="358">
        <v>306</v>
      </c>
      <c r="J51" s="359">
        <v>324</v>
      </c>
      <c r="K51" s="359">
        <v>518</v>
      </c>
      <c r="L51" s="359">
        <v>17</v>
      </c>
      <c r="M51" s="360">
        <v>9</v>
      </c>
    </row>
    <row r="52" spans="2:13" ht="27.75" customHeight="1" x14ac:dyDescent="0.2">
      <c r="B52" s="1195"/>
      <c r="C52" s="1196"/>
      <c r="D52" s="106"/>
      <c r="E52" s="1197" t="s">
        <v>45</v>
      </c>
      <c r="F52" s="1197"/>
      <c r="G52" s="1197"/>
      <c r="H52" s="1198"/>
      <c r="I52" s="358">
        <v>3297</v>
      </c>
      <c r="J52" s="359">
        <v>3224</v>
      </c>
      <c r="K52" s="359">
        <v>3260</v>
      </c>
      <c r="L52" s="359">
        <v>3403</v>
      </c>
      <c r="M52" s="360">
        <v>3343</v>
      </c>
    </row>
    <row r="53" spans="2:13" ht="27.75" customHeight="1" thickBot="1" x14ac:dyDescent="0.25">
      <c r="B53" s="1199" t="s">
        <v>46</v>
      </c>
      <c r="C53" s="1200"/>
      <c r="D53" s="110"/>
      <c r="E53" s="1201" t="s">
        <v>47</v>
      </c>
      <c r="F53" s="1201"/>
      <c r="G53" s="1201"/>
      <c r="H53" s="1202"/>
      <c r="I53" s="361">
        <v>-1242</v>
      </c>
      <c r="J53" s="362">
        <v>-1865</v>
      </c>
      <c r="K53" s="362">
        <v>-2201</v>
      </c>
      <c r="L53" s="362">
        <v>-2550</v>
      </c>
      <c r="M53" s="363">
        <v>-3159</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2xdpbgsMvsvidRkUMkYmBB4xnk9bcQPXcbH/vzP1LLVUPvQXPv3+2ijaY2wA2vDBI91Xrf+5TviORgktnh+aNg==" saltValue="xVjxEvq3p/TP7o9sOmtnQ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554</v>
      </c>
      <c r="G54" s="119" t="s">
        <v>555</v>
      </c>
      <c r="H54" s="120" t="s">
        <v>556</v>
      </c>
    </row>
    <row r="55" spans="2:8" ht="52.5" customHeight="1" x14ac:dyDescent="0.2">
      <c r="B55" s="121"/>
      <c r="C55" s="1218" t="s">
        <v>50</v>
      </c>
      <c r="D55" s="1218"/>
      <c r="E55" s="1219"/>
      <c r="F55" s="122">
        <v>2030</v>
      </c>
      <c r="G55" s="122">
        <v>2349</v>
      </c>
      <c r="H55" s="123">
        <v>2462</v>
      </c>
    </row>
    <row r="56" spans="2:8" ht="52.5" customHeight="1" x14ac:dyDescent="0.2">
      <c r="B56" s="124"/>
      <c r="C56" s="1220" t="s">
        <v>51</v>
      </c>
      <c r="D56" s="1220"/>
      <c r="E56" s="1221"/>
      <c r="F56" s="125">
        <v>30</v>
      </c>
      <c r="G56" s="125">
        <v>91</v>
      </c>
      <c r="H56" s="126">
        <v>241</v>
      </c>
    </row>
    <row r="57" spans="2:8" ht="53.25" customHeight="1" x14ac:dyDescent="0.2">
      <c r="B57" s="124"/>
      <c r="C57" s="1222" t="s">
        <v>52</v>
      </c>
      <c r="D57" s="1222"/>
      <c r="E57" s="1223"/>
      <c r="F57" s="127">
        <v>2099</v>
      </c>
      <c r="G57" s="127">
        <v>2501</v>
      </c>
      <c r="H57" s="128">
        <v>2824</v>
      </c>
    </row>
    <row r="58" spans="2:8" ht="45.75" customHeight="1" x14ac:dyDescent="0.2">
      <c r="B58" s="129"/>
      <c r="C58" s="1210" t="s">
        <v>586</v>
      </c>
      <c r="D58" s="1211"/>
      <c r="E58" s="1212"/>
      <c r="F58" s="130">
        <v>1606</v>
      </c>
      <c r="G58" s="130">
        <v>1939</v>
      </c>
      <c r="H58" s="131">
        <v>2082</v>
      </c>
    </row>
    <row r="59" spans="2:8" ht="45.75" customHeight="1" x14ac:dyDescent="0.2">
      <c r="B59" s="129"/>
      <c r="C59" s="1210" t="s">
        <v>587</v>
      </c>
      <c r="D59" s="1211"/>
      <c r="E59" s="1212"/>
      <c r="F59" s="130">
        <v>272</v>
      </c>
      <c r="G59" s="130">
        <v>272</v>
      </c>
      <c r="H59" s="131">
        <v>452</v>
      </c>
    </row>
    <row r="60" spans="2:8" ht="45.75" customHeight="1" x14ac:dyDescent="0.2">
      <c r="B60" s="129"/>
      <c r="C60" s="1210" t="s">
        <v>588</v>
      </c>
      <c r="D60" s="1211"/>
      <c r="E60" s="1212"/>
      <c r="F60" s="130">
        <v>139</v>
      </c>
      <c r="G60" s="130">
        <v>205</v>
      </c>
      <c r="H60" s="131">
        <v>206</v>
      </c>
    </row>
    <row r="61" spans="2:8" ht="45.75" customHeight="1" x14ac:dyDescent="0.2">
      <c r="B61" s="129"/>
      <c r="C61" s="1210" t="s">
        <v>589</v>
      </c>
      <c r="D61" s="1211"/>
      <c r="E61" s="1212"/>
      <c r="F61" s="130">
        <v>33</v>
      </c>
      <c r="G61" s="130">
        <v>33</v>
      </c>
      <c r="H61" s="131">
        <v>33</v>
      </c>
    </row>
    <row r="62" spans="2:8" ht="45.75" customHeight="1" thickBot="1" x14ac:dyDescent="0.25">
      <c r="B62" s="132"/>
      <c r="C62" s="1213" t="s">
        <v>590</v>
      </c>
      <c r="D62" s="1214"/>
      <c r="E62" s="1215"/>
      <c r="F62" s="133">
        <v>23</v>
      </c>
      <c r="G62" s="133">
        <v>23</v>
      </c>
      <c r="H62" s="134">
        <v>23</v>
      </c>
    </row>
    <row r="63" spans="2:8" ht="52.5" customHeight="1" thickBot="1" x14ac:dyDescent="0.25">
      <c r="B63" s="135"/>
      <c r="C63" s="1216" t="s">
        <v>53</v>
      </c>
      <c r="D63" s="1216"/>
      <c r="E63" s="1217"/>
      <c r="F63" s="136">
        <v>4159</v>
      </c>
      <c r="G63" s="136">
        <v>4941</v>
      </c>
      <c r="H63" s="137">
        <v>5527</v>
      </c>
    </row>
    <row r="64" spans="2:8" ht="13" x14ac:dyDescent="0.2"/>
  </sheetData>
  <sheetProtection algorithmName="SHA-512" hashValue="QO2xApkdDP7PB7p0lmPRbhuUdPAzBlMiktmQvzifwS0+cO/3xpaM/YKLbFhISwDwcXNuEN96lT3pOOGkLFKUeA==" saltValue="oXgs/W8bbozNz13vN7cl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549</v>
      </c>
      <c r="G2" s="151"/>
      <c r="H2" s="152"/>
    </row>
    <row r="3" spans="1:8" x14ac:dyDescent="0.2">
      <c r="A3" s="148" t="s">
        <v>542</v>
      </c>
      <c r="B3" s="153"/>
      <c r="C3" s="154"/>
      <c r="D3" s="155">
        <v>107377</v>
      </c>
      <c r="E3" s="156"/>
      <c r="F3" s="157">
        <v>121449</v>
      </c>
      <c r="G3" s="158"/>
      <c r="H3" s="159"/>
    </row>
    <row r="4" spans="1:8" x14ac:dyDescent="0.2">
      <c r="A4" s="160"/>
      <c r="B4" s="161"/>
      <c r="C4" s="162"/>
      <c r="D4" s="163">
        <v>59217</v>
      </c>
      <c r="E4" s="164"/>
      <c r="F4" s="165">
        <v>62922</v>
      </c>
      <c r="G4" s="166"/>
      <c r="H4" s="167"/>
    </row>
    <row r="5" spans="1:8" x14ac:dyDescent="0.2">
      <c r="A5" s="148" t="s">
        <v>544</v>
      </c>
      <c r="B5" s="153"/>
      <c r="C5" s="154"/>
      <c r="D5" s="155">
        <v>101290</v>
      </c>
      <c r="E5" s="156"/>
      <c r="F5" s="157">
        <v>145139</v>
      </c>
      <c r="G5" s="158"/>
      <c r="H5" s="159"/>
    </row>
    <row r="6" spans="1:8" x14ac:dyDescent="0.2">
      <c r="A6" s="160"/>
      <c r="B6" s="161"/>
      <c r="C6" s="162"/>
      <c r="D6" s="163">
        <v>41029</v>
      </c>
      <c r="E6" s="164"/>
      <c r="F6" s="165">
        <v>83762</v>
      </c>
      <c r="G6" s="166"/>
      <c r="H6" s="167"/>
    </row>
    <row r="7" spans="1:8" x14ac:dyDescent="0.2">
      <c r="A7" s="148" t="s">
        <v>545</v>
      </c>
      <c r="B7" s="153"/>
      <c r="C7" s="154"/>
      <c r="D7" s="155">
        <v>118728</v>
      </c>
      <c r="E7" s="156"/>
      <c r="F7" s="157">
        <v>125391</v>
      </c>
      <c r="G7" s="158"/>
      <c r="H7" s="159"/>
    </row>
    <row r="8" spans="1:8" x14ac:dyDescent="0.2">
      <c r="A8" s="160"/>
      <c r="B8" s="161"/>
      <c r="C8" s="162"/>
      <c r="D8" s="163">
        <v>36150</v>
      </c>
      <c r="E8" s="164"/>
      <c r="F8" s="165">
        <v>68516</v>
      </c>
      <c r="G8" s="166"/>
      <c r="H8" s="167"/>
    </row>
    <row r="9" spans="1:8" x14ac:dyDescent="0.2">
      <c r="A9" s="148" t="s">
        <v>546</v>
      </c>
      <c r="B9" s="153"/>
      <c r="C9" s="154"/>
      <c r="D9" s="155">
        <v>72696</v>
      </c>
      <c r="E9" s="156"/>
      <c r="F9" s="157">
        <v>138402</v>
      </c>
      <c r="G9" s="158"/>
      <c r="H9" s="159"/>
    </row>
    <row r="10" spans="1:8" x14ac:dyDescent="0.2">
      <c r="A10" s="160"/>
      <c r="B10" s="161"/>
      <c r="C10" s="162"/>
      <c r="D10" s="163">
        <v>51752</v>
      </c>
      <c r="E10" s="164"/>
      <c r="F10" s="165">
        <v>70652</v>
      </c>
      <c r="G10" s="166"/>
      <c r="H10" s="167"/>
    </row>
    <row r="11" spans="1:8" x14ac:dyDescent="0.2">
      <c r="A11" s="148" t="s">
        <v>547</v>
      </c>
      <c r="B11" s="153"/>
      <c r="C11" s="154"/>
      <c r="D11" s="155">
        <v>90927</v>
      </c>
      <c r="E11" s="156"/>
      <c r="F11" s="157">
        <v>146367</v>
      </c>
      <c r="G11" s="158"/>
      <c r="H11" s="159"/>
    </row>
    <row r="12" spans="1:8" x14ac:dyDescent="0.2">
      <c r="A12" s="160"/>
      <c r="B12" s="161"/>
      <c r="C12" s="168"/>
      <c r="D12" s="163">
        <v>68507</v>
      </c>
      <c r="E12" s="164"/>
      <c r="F12" s="165">
        <v>79441</v>
      </c>
      <c r="G12" s="166"/>
      <c r="H12" s="167"/>
    </row>
    <row r="13" spans="1:8" x14ac:dyDescent="0.2">
      <c r="A13" s="148"/>
      <c r="B13" s="153"/>
      <c r="C13" s="169"/>
      <c r="D13" s="170">
        <v>98204</v>
      </c>
      <c r="E13" s="171"/>
      <c r="F13" s="172">
        <v>135350</v>
      </c>
      <c r="G13" s="173"/>
      <c r="H13" s="159"/>
    </row>
    <row r="14" spans="1:8" x14ac:dyDescent="0.2">
      <c r="A14" s="160"/>
      <c r="B14" s="161"/>
      <c r="C14" s="162"/>
      <c r="D14" s="163">
        <v>51331</v>
      </c>
      <c r="E14" s="164"/>
      <c r="F14" s="165">
        <v>73059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5.69</v>
      </c>
      <c r="C19" s="174">
        <f>ROUND(VALUE(SUBSTITUTE(実質収支比率等に係る経年分析!G$48,"▲","-")),2)</f>
        <v>5.07</v>
      </c>
      <c r="D19" s="174">
        <f>ROUND(VALUE(SUBSTITUTE(実質収支比率等に係る経年分析!H$48,"▲","-")),2)</f>
        <v>5.88</v>
      </c>
      <c r="E19" s="174">
        <f>ROUND(VALUE(SUBSTITUTE(実質収支比率等に係る経年分析!I$48,"▲","-")),2)</f>
        <v>3.93</v>
      </c>
      <c r="F19" s="174">
        <f>ROUND(VALUE(SUBSTITUTE(実質収支比率等に係る経年分析!J$48,"▲","-")),2)</f>
        <v>3.59</v>
      </c>
    </row>
    <row r="20" spans="1:11" x14ac:dyDescent="0.2">
      <c r="A20" s="174" t="s">
        <v>57</v>
      </c>
      <c r="B20" s="174">
        <f>ROUND(VALUE(SUBSTITUTE(実質収支比率等に係る経年分析!F$47,"▲","-")),2)</f>
        <v>74.790000000000006</v>
      </c>
      <c r="C20" s="174">
        <f>ROUND(VALUE(SUBSTITUTE(実質収支比率等に係る経年分析!G$47,"▲","-")),2)</f>
        <v>79.78</v>
      </c>
      <c r="D20" s="174">
        <f>ROUND(VALUE(SUBSTITUTE(実質収支比率等に係る経年分析!H$47,"▲","-")),2)</f>
        <v>81.650000000000006</v>
      </c>
      <c r="E20" s="174">
        <f>ROUND(VALUE(SUBSTITUTE(実質収支比率等に係る経年分析!I$47,"▲","-")),2)</f>
        <v>86.15</v>
      </c>
      <c r="F20" s="174">
        <f>ROUND(VALUE(SUBSTITUTE(実質収支比率等に係る経年分析!J$47,"▲","-")),2)</f>
        <v>93.4</v>
      </c>
    </row>
    <row r="21" spans="1:11" x14ac:dyDescent="0.2">
      <c r="A21" s="174" t="s">
        <v>58</v>
      </c>
      <c r="B21" s="174">
        <f>IF(ISNUMBER(VALUE(SUBSTITUTE(実質収支比率等に係る経年分析!F$49,"▲","-"))),ROUND(VALUE(SUBSTITUTE(実質収支比率等に係る経年分析!F$49,"▲","-")),2),NA())</f>
        <v>-2.2000000000000002</v>
      </c>
      <c r="C21" s="174">
        <f>IF(ISNUMBER(VALUE(SUBSTITUTE(実質収支比率等に係る経年分析!G$49,"▲","-"))),ROUND(VALUE(SUBSTITUTE(実質収支比率等に係る経年分析!G$49,"▲","-")),2),NA())</f>
        <v>1.97</v>
      </c>
      <c r="D21" s="174">
        <f>IF(ISNUMBER(VALUE(SUBSTITUTE(実質収支比率等に係る経年分析!H$49,"▲","-"))),ROUND(VALUE(SUBSTITUTE(実質収支比率等に係る経年分析!H$49,"▲","-")),2),NA())</f>
        <v>4.17</v>
      </c>
      <c r="E21" s="174">
        <f>IF(ISNUMBER(VALUE(SUBSTITUTE(実質収支比率等に係る経年分析!I$49,"▲","-"))),ROUND(VALUE(SUBSTITUTE(実質収支比率等に係る経年分析!I$49,"▲","-")),2),NA())</f>
        <v>7.53</v>
      </c>
      <c r="F21" s="174">
        <f>IF(ISNUMBER(VALUE(SUBSTITUTE(実質収支比率等に係る経年分析!J$49,"▲","-"))),ROUND(VALUE(SUBSTITUTE(実質収支比率等に係る経年分析!J$49,"▲","-")),2),NA())</f>
        <v>1.51</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0.03</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0.04</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0.02</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0.23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0.24</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0.25</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0.24</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0.32</v>
      </c>
    </row>
    <row r="30" spans="1:11" x14ac:dyDescent="0.2">
      <c r="A30" s="175" t="str">
        <f>IF(連結実質赤字比率に係る赤字・黒字の構成分析!C$40="",NA(),連結実質赤字比率に係る赤字・黒字の構成分析!C$40)</f>
        <v>国民健康保険特別会計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0.77</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0.62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0.26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0.48</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0.64</v>
      </c>
    </row>
    <row r="31" spans="1:11" x14ac:dyDescent="0.2">
      <c r="A31" s="175" t="str">
        <f>IF(連結実質赤字比率に係る赤字・黒字の構成分析!C$39="",NA(),連結実質赤字比率に係る赤字・黒字の構成分析!C$39)</f>
        <v>介護保険特別会計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1.74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0.66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0.77</v>
      </c>
    </row>
    <row r="32" spans="1:11" x14ac:dyDescent="0.2">
      <c r="A32" s="175" t="str">
        <f>IF(連結実質赤字比率に係る赤字・黒字の構成分析!C$38="",NA(),連結実質赤字比率に係る赤字・黒字の構成分析!C$38)</f>
        <v>一般会計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5.73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5.12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5.92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3.97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3.63</v>
      </c>
    </row>
    <row r="33" spans="1:16" x14ac:dyDescent="0.2">
      <c r="A33" s="175" t="str">
        <f>IF(連結実質赤字比率に係る赤字・黒字の構成分析!C$37="",NA(),連結実質赤字比率に係る赤字・黒字の構成分析!C$37)</f>
        <v>公共下水道事業特別会計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1.54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3.23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6.11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6.11</v>
      </c>
    </row>
    <row r="34" spans="1:16" x14ac:dyDescent="0.2">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35.24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35.56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31.07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28.06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30.43</v>
      </c>
    </row>
    <row r="35" spans="1:16" x14ac:dyDescent="0.2">
      <c r="A35" s="175" t="str">
        <f>IF(連結実質赤字比率に係る赤字・黒字の構成分析!C$35="",NA(),連結実質赤字比率に係る赤字・黒字の構成分析!C$35)</f>
        <v>千客万来事業会計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32.909999999999997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39.25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33.1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37.01</v>
      </c>
    </row>
    <row r="36" spans="1:16" x14ac:dyDescent="0.2">
      <c r="A36" s="175" t="str">
        <f>IF(連結実質赤字比率に係る赤字・黒字の構成分析!C$34="",NA(),連結実質赤字比率に係る赤字・黒字の構成分析!C$34)</f>
        <v>温泉温水供給事業会計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59.97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71.02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72.14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69.55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65.69</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274</v>
      </c>
      <c r="E42" s="176"/>
      <c r="F42" s="176"/>
      <c r="G42" s="176">
        <f>'実質公債費比率（分子）の構造'!L$52</f>
        <v>286</v>
      </c>
      <c r="H42" s="176"/>
      <c r="I42" s="176"/>
      <c r="J42" s="176">
        <f>'実質公債費比率（分子）の構造'!M$52</f>
        <v>287</v>
      </c>
      <c r="K42" s="176"/>
      <c r="L42" s="176"/>
      <c r="M42" s="176">
        <f>'実質公債費比率（分子）の構造'!N$52</f>
        <v>410</v>
      </c>
      <c r="N42" s="176"/>
      <c r="O42" s="176"/>
      <c r="P42" s="176">
        <f>'実質公債費比率（分子）の構造'!O$52</f>
        <v>291</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v>
      </c>
      <c r="C44" s="176"/>
      <c r="D44" s="176"/>
      <c r="E44" s="176">
        <f>'実質公債費比率（分子）の構造'!L$50</f>
        <v>1</v>
      </c>
      <c r="F44" s="176"/>
      <c r="G44" s="176"/>
      <c r="H44" s="176">
        <f>'実質公債費比率（分子）の構造'!M$50</f>
        <v>1</v>
      </c>
      <c r="I44" s="176"/>
      <c r="J44" s="176"/>
      <c r="K44" s="176">
        <f>'実質公債費比率（分子）の構造'!N$50</f>
        <v>1</v>
      </c>
      <c r="L44" s="176"/>
      <c r="M44" s="176"/>
      <c r="N44" s="176">
        <f>'実質公債費比率（分子）の構造'!O$50</f>
        <v>1</v>
      </c>
      <c r="O44" s="176"/>
      <c r="P44" s="176"/>
    </row>
    <row r="45" spans="1:16" x14ac:dyDescent="0.2">
      <c r="A45" s="176" t="s">
        <v>68</v>
      </c>
      <c r="B45" s="176">
        <f>'実質公債費比率（分子）の構造'!K$49</f>
        <v>52</v>
      </c>
      <c r="C45" s="176"/>
      <c r="D45" s="176"/>
      <c r="E45" s="176">
        <f>'実質公債費比率（分子）の構造'!L$49</f>
        <v>49</v>
      </c>
      <c r="F45" s="176"/>
      <c r="G45" s="176"/>
      <c r="H45" s="176">
        <f>'実質公債費比率（分子）の構造'!M$49</f>
        <v>51</v>
      </c>
      <c r="I45" s="176"/>
      <c r="J45" s="176"/>
      <c r="K45" s="176">
        <f>'実質公債費比率（分子）の構造'!N$49</f>
        <v>53</v>
      </c>
      <c r="L45" s="176"/>
      <c r="M45" s="176"/>
      <c r="N45" s="176">
        <f>'実質公債費比率（分子）の構造'!O$49</f>
        <v>51</v>
      </c>
      <c r="O45" s="176"/>
      <c r="P45" s="176"/>
    </row>
    <row r="46" spans="1:16" x14ac:dyDescent="0.2">
      <c r="A46" s="176" t="s">
        <v>69</v>
      </c>
      <c r="B46" s="176">
        <f>'実質公債費比率（分子）の構造'!K$48</f>
        <v>16</v>
      </c>
      <c r="C46" s="176"/>
      <c r="D46" s="176"/>
      <c r="E46" s="176">
        <f>'実質公債費比率（分子）の構造'!L$48</f>
        <v>16</v>
      </c>
      <c r="F46" s="176"/>
      <c r="G46" s="176"/>
      <c r="H46" s="176">
        <f>'実質公債費比率（分子）の構造'!M$48</f>
        <v>16</v>
      </c>
      <c r="I46" s="176"/>
      <c r="J46" s="176"/>
      <c r="K46" s="176">
        <f>'実質公債費比率（分子）の構造'!N$48</f>
        <v>16</v>
      </c>
      <c r="L46" s="176"/>
      <c r="M46" s="176"/>
      <c r="N46" s="176">
        <f>'実質公債費比率（分子）の構造'!O$48</f>
        <v>25</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300</v>
      </c>
      <c r="C49" s="176"/>
      <c r="D49" s="176"/>
      <c r="E49" s="176">
        <f>'実質公債費比率（分子）の構造'!L$45</f>
        <v>314</v>
      </c>
      <c r="F49" s="176"/>
      <c r="G49" s="176"/>
      <c r="H49" s="176">
        <f>'実質公債費比率（分子）の構造'!M$45</f>
        <v>319</v>
      </c>
      <c r="I49" s="176"/>
      <c r="J49" s="176"/>
      <c r="K49" s="176">
        <f>'実質公債費比率（分子）の構造'!N$45</f>
        <v>432</v>
      </c>
      <c r="L49" s="176"/>
      <c r="M49" s="176"/>
      <c r="N49" s="176">
        <f>'実質公債費比率（分子）の構造'!O$45</f>
        <v>307</v>
      </c>
      <c r="O49" s="176"/>
      <c r="P49" s="176"/>
    </row>
    <row r="50" spans="1:16" x14ac:dyDescent="0.2">
      <c r="A50" s="176" t="s">
        <v>73</v>
      </c>
      <c r="B50" s="176" t="e">
        <f>NA()</f>
        <v>#N/A</v>
      </c>
      <c r="C50" s="176">
        <f>IF(ISNUMBER('実質公債費比率（分子）の構造'!K$53),'実質公債費比率（分子）の構造'!K$53,NA())</f>
        <v>95</v>
      </c>
      <c r="D50" s="176" t="e">
        <f>NA()</f>
        <v>#N/A</v>
      </c>
      <c r="E50" s="176" t="e">
        <f>NA()</f>
        <v>#N/A</v>
      </c>
      <c r="F50" s="176">
        <f>IF(ISNUMBER('実質公債費比率（分子）の構造'!L$53),'実質公債費比率（分子）の構造'!L$53,NA())</f>
        <v>94</v>
      </c>
      <c r="G50" s="176" t="e">
        <f>NA()</f>
        <v>#N/A</v>
      </c>
      <c r="H50" s="176" t="e">
        <f>NA()</f>
        <v>#N/A</v>
      </c>
      <c r="I50" s="176">
        <f>IF(ISNUMBER('実質公債費比率（分子）の構造'!M$53),'実質公債費比率（分子）の構造'!M$53,NA())</f>
        <v>100</v>
      </c>
      <c r="J50" s="176" t="e">
        <f>NA()</f>
        <v>#N/A</v>
      </c>
      <c r="K50" s="176" t="e">
        <f>NA()</f>
        <v>#N/A</v>
      </c>
      <c r="L50" s="176">
        <f>IF(ISNUMBER('実質公債費比率（分子）の構造'!N$53),'実質公債費比率（分子）の構造'!N$53,NA())</f>
        <v>92</v>
      </c>
      <c r="M50" s="176" t="e">
        <f>NA()</f>
        <v>#N/A</v>
      </c>
      <c r="N50" s="176" t="e">
        <f>NA()</f>
        <v>#N/A</v>
      </c>
      <c r="O50" s="176">
        <f>IF(ISNUMBER('実質公債費比率（分子）の構造'!O$53),'実質公債費比率（分子）の構造'!O$53,NA())</f>
        <v>93</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3297</v>
      </c>
      <c r="E56" s="175"/>
      <c r="F56" s="175"/>
      <c r="G56" s="175">
        <f>'将来負担比率（分子）の構造'!J$52</f>
        <v>3224</v>
      </c>
      <c r="H56" s="175"/>
      <c r="I56" s="175"/>
      <c r="J56" s="175">
        <f>'将来負担比率（分子）の構造'!K$52</f>
        <v>3260</v>
      </c>
      <c r="K56" s="175"/>
      <c r="L56" s="175"/>
      <c r="M56" s="175">
        <f>'将来負担比率（分子）の構造'!L$52</f>
        <v>3403</v>
      </c>
      <c r="N56" s="175"/>
      <c r="O56" s="175"/>
      <c r="P56" s="175">
        <f>'将来負担比率（分子）の構造'!M$52</f>
        <v>3343</v>
      </c>
    </row>
    <row r="57" spans="1:16" x14ac:dyDescent="0.2">
      <c r="A57" s="175" t="s">
        <v>44</v>
      </c>
      <c r="B57" s="175"/>
      <c r="C57" s="175"/>
      <c r="D57" s="175">
        <f>'将来負担比率（分子）の構造'!I$51</f>
        <v>306</v>
      </c>
      <c r="E57" s="175"/>
      <c r="F57" s="175"/>
      <c r="G57" s="175">
        <f>'将来負担比率（分子）の構造'!J$51</f>
        <v>324</v>
      </c>
      <c r="H57" s="175"/>
      <c r="I57" s="175"/>
      <c r="J57" s="175">
        <f>'将来負担比率（分子）の構造'!K$51</f>
        <v>518</v>
      </c>
      <c r="K57" s="175"/>
      <c r="L57" s="175"/>
      <c r="M57" s="175">
        <f>'将来負担比率（分子）の構造'!L$51</f>
        <v>17</v>
      </c>
      <c r="N57" s="175"/>
      <c r="O57" s="175"/>
      <c r="P57" s="175">
        <f>'将来負担比率（分子）の構造'!M$51</f>
        <v>9</v>
      </c>
    </row>
    <row r="58" spans="1:16" x14ac:dyDescent="0.2">
      <c r="A58" s="175" t="s">
        <v>43</v>
      </c>
      <c r="B58" s="175"/>
      <c r="C58" s="175"/>
      <c r="D58" s="175">
        <f>'将来負担比率（分子）の構造'!I$50</f>
        <v>3696</v>
      </c>
      <c r="E58" s="175"/>
      <c r="F58" s="175"/>
      <c r="G58" s="175">
        <f>'将来負担比率（分子）の構造'!J$50</f>
        <v>4161</v>
      </c>
      <c r="H58" s="175"/>
      <c r="I58" s="175"/>
      <c r="J58" s="175">
        <f>'将来負担比率（分子）の構造'!K$50</f>
        <v>4395</v>
      </c>
      <c r="K58" s="175"/>
      <c r="L58" s="175"/>
      <c r="M58" s="175">
        <f>'将来負担比率（分子）の構造'!L$50</f>
        <v>5154</v>
      </c>
      <c r="N58" s="175"/>
      <c r="O58" s="175"/>
      <c r="P58" s="175">
        <f>'将来負担比率（分子）の構造'!M$50</f>
        <v>5728</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1832</v>
      </c>
      <c r="C62" s="175"/>
      <c r="D62" s="175"/>
      <c r="E62" s="175">
        <f>'将来負担比率（分子）の構造'!J$45</f>
        <v>1772</v>
      </c>
      <c r="F62" s="175"/>
      <c r="G62" s="175"/>
      <c r="H62" s="175">
        <f>'将来負担比率（分子）の構造'!K$45</f>
        <v>1747</v>
      </c>
      <c r="I62" s="175"/>
      <c r="J62" s="175"/>
      <c r="K62" s="175">
        <f>'将来負担比率（分子）の構造'!L$45</f>
        <v>1737</v>
      </c>
      <c r="L62" s="175"/>
      <c r="M62" s="175"/>
      <c r="N62" s="175">
        <f>'将来負担比率（分子）の構造'!M$45</f>
        <v>1742</v>
      </c>
      <c r="O62" s="175"/>
      <c r="P62" s="175"/>
    </row>
    <row r="63" spans="1:16" x14ac:dyDescent="0.2">
      <c r="A63" s="175" t="s">
        <v>36</v>
      </c>
      <c r="B63" s="175">
        <f>'将来負担比率（分子）の構造'!I$44</f>
        <v>436</v>
      </c>
      <c r="C63" s="175"/>
      <c r="D63" s="175"/>
      <c r="E63" s="175">
        <f>'将来負担比率（分子）の構造'!J$44</f>
        <v>423</v>
      </c>
      <c r="F63" s="175"/>
      <c r="G63" s="175"/>
      <c r="H63" s="175">
        <f>'将来負担比率（分子）の構造'!K$44</f>
        <v>455</v>
      </c>
      <c r="I63" s="175"/>
      <c r="J63" s="175"/>
      <c r="K63" s="175">
        <f>'将来負担比率（分子）の構造'!L$44</f>
        <v>432</v>
      </c>
      <c r="L63" s="175"/>
      <c r="M63" s="175"/>
      <c r="N63" s="175">
        <f>'将来負担比率（分子）の構造'!M$44</f>
        <v>394</v>
      </c>
      <c r="O63" s="175"/>
      <c r="P63" s="175"/>
    </row>
    <row r="64" spans="1:16" x14ac:dyDescent="0.2">
      <c r="A64" s="175" t="s">
        <v>35</v>
      </c>
      <c r="B64" s="175">
        <f>'将来負担比率（分子）の構造'!I$43</f>
        <v>208</v>
      </c>
      <c r="C64" s="175"/>
      <c r="D64" s="175"/>
      <c r="E64" s="175">
        <f>'将来負担比率（分子）の構造'!J$43</f>
        <v>204</v>
      </c>
      <c r="F64" s="175"/>
      <c r="G64" s="175"/>
      <c r="H64" s="175">
        <f>'将来負担比率（分子）の構造'!K$43</f>
        <v>239</v>
      </c>
      <c r="I64" s="175"/>
      <c r="J64" s="175"/>
      <c r="K64" s="175">
        <f>'将来負担比率（分子）の構造'!L$43</f>
        <v>491</v>
      </c>
      <c r="L64" s="175"/>
      <c r="M64" s="175"/>
      <c r="N64" s="175">
        <f>'将来負担比率（分子）の構造'!M$43</f>
        <v>598</v>
      </c>
      <c r="O64" s="175"/>
      <c r="P64" s="175"/>
    </row>
    <row r="65" spans="1:16" x14ac:dyDescent="0.2">
      <c r="A65" s="175" t="s">
        <v>34</v>
      </c>
      <c r="B65" s="175">
        <f>'将来負担比率（分子）の構造'!I$42</f>
        <v>4</v>
      </c>
      <c r="C65" s="175"/>
      <c r="D65" s="175"/>
      <c r="E65" s="175">
        <f>'将来負担比率（分子）の構造'!J$42</f>
        <v>3</v>
      </c>
      <c r="F65" s="175"/>
      <c r="G65" s="175"/>
      <c r="H65" s="175">
        <f>'将来負担比率（分子）の構造'!K$42</f>
        <v>3</v>
      </c>
      <c r="I65" s="175"/>
      <c r="J65" s="175"/>
      <c r="K65" s="175">
        <f>'将来負担比率（分子）の構造'!L$42</f>
        <v>2</v>
      </c>
      <c r="L65" s="175"/>
      <c r="M65" s="175"/>
      <c r="N65" s="175">
        <f>'将来負担比率（分子）の構造'!M$42</f>
        <v>2</v>
      </c>
      <c r="O65" s="175"/>
      <c r="P65" s="175"/>
    </row>
    <row r="66" spans="1:16" x14ac:dyDescent="0.2">
      <c r="A66" s="175" t="s">
        <v>33</v>
      </c>
      <c r="B66" s="175">
        <f>'将来負担比率（分子）の構造'!I$41</f>
        <v>3578</v>
      </c>
      <c r="C66" s="175"/>
      <c r="D66" s="175"/>
      <c r="E66" s="175">
        <f>'将来負担比率（分子）の構造'!J$41</f>
        <v>3443</v>
      </c>
      <c r="F66" s="175"/>
      <c r="G66" s="175"/>
      <c r="H66" s="175">
        <f>'将来負担比率（分子）の構造'!K$41</f>
        <v>3529</v>
      </c>
      <c r="I66" s="175"/>
      <c r="J66" s="175"/>
      <c r="K66" s="175">
        <f>'将来負担比率（分子）の構造'!L$41</f>
        <v>3362</v>
      </c>
      <c r="L66" s="175"/>
      <c r="M66" s="175"/>
      <c r="N66" s="175">
        <f>'将来負担比率（分子）の構造'!M$41</f>
        <v>3185</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2030</v>
      </c>
      <c r="C72" s="179">
        <f>基金残高に係る経年分析!G55</f>
        <v>2349</v>
      </c>
      <c r="D72" s="179">
        <f>基金残高に係る経年分析!H55</f>
        <v>2462</v>
      </c>
    </row>
    <row r="73" spans="1:16" x14ac:dyDescent="0.2">
      <c r="A73" s="178" t="s">
        <v>80</v>
      </c>
      <c r="B73" s="179">
        <f>基金残高に係る経年分析!F56</f>
        <v>30</v>
      </c>
      <c r="C73" s="179">
        <f>基金残高に係る経年分析!G56</f>
        <v>91</v>
      </c>
      <c r="D73" s="179">
        <f>基金残高に係る経年分析!H56</f>
        <v>241</v>
      </c>
    </row>
    <row r="74" spans="1:16" x14ac:dyDescent="0.2">
      <c r="A74" s="178" t="s">
        <v>81</v>
      </c>
      <c r="B74" s="179">
        <f>基金残高に係る経年分析!F57</f>
        <v>2099</v>
      </c>
      <c r="C74" s="179">
        <f>基金残高に係る経年分析!G57</f>
        <v>2501</v>
      </c>
      <c r="D74" s="179">
        <f>基金残高に係る経年分析!H57</f>
        <v>2824</v>
      </c>
    </row>
  </sheetData>
  <sheetProtection algorithmName="SHA-512" hashValue="0Tzm3d7EnBWFEFm5AnR3PChKf/YHWag++pL3/fTHm7oSDXtGLGNcLuhfHLJ7ERMdDgCv9jYDiGgf83FfASHRKw==" saltValue="HFOZEIbC/EsBik/wMHwo2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229</v>
      </c>
      <c r="C5" s="680"/>
      <c r="D5" s="680"/>
      <c r="E5" s="680"/>
      <c r="F5" s="680"/>
      <c r="G5" s="680"/>
      <c r="H5" s="680"/>
      <c r="I5" s="680"/>
      <c r="J5" s="680"/>
      <c r="K5" s="680"/>
      <c r="L5" s="680"/>
      <c r="M5" s="680"/>
      <c r="N5" s="680"/>
      <c r="O5" s="680"/>
      <c r="P5" s="680"/>
      <c r="Q5" s="681"/>
      <c r="R5" s="676">
        <v>1801643</v>
      </c>
      <c r="S5" s="677"/>
      <c r="T5" s="677"/>
      <c r="U5" s="677"/>
      <c r="V5" s="677"/>
      <c r="W5" s="677"/>
      <c r="X5" s="677"/>
      <c r="Y5" s="702"/>
      <c r="Z5" s="715">
        <v>27.3</v>
      </c>
      <c r="AA5" s="715"/>
      <c r="AB5" s="715"/>
      <c r="AC5" s="715"/>
      <c r="AD5" s="716">
        <v>1677310</v>
      </c>
      <c r="AE5" s="716"/>
      <c r="AF5" s="716"/>
      <c r="AG5" s="716"/>
      <c r="AH5" s="716"/>
      <c r="AI5" s="716"/>
      <c r="AJ5" s="716"/>
      <c r="AK5" s="716"/>
      <c r="AL5" s="703">
        <v>58.9</v>
      </c>
      <c r="AM5" s="685"/>
      <c r="AN5" s="685"/>
      <c r="AO5" s="704"/>
      <c r="AP5" s="679" t="s">
        <v>230</v>
      </c>
      <c r="AQ5" s="680"/>
      <c r="AR5" s="680"/>
      <c r="AS5" s="680"/>
      <c r="AT5" s="680"/>
      <c r="AU5" s="680"/>
      <c r="AV5" s="680"/>
      <c r="AW5" s="680"/>
      <c r="AX5" s="680"/>
      <c r="AY5" s="680"/>
      <c r="AZ5" s="680"/>
      <c r="BA5" s="680"/>
      <c r="BB5" s="680"/>
      <c r="BC5" s="680"/>
      <c r="BD5" s="680"/>
      <c r="BE5" s="680"/>
      <c r="BF5" s="681"/>
      <c r="BG5" s="621">
        <v>1478913</v>
      </c>
      <c r="BH5" s="622"/>
      <c r="BI5" s="622"/>
      <c r="BJ5" s="622"/>
      <c r="BK5" s="622"/>
      <c r="BL5" s="622"/>
      <c r="BM5" s="622"/>
      <c r="BN5" s="623"/>
      <c r="BO5" s="659">
        <v>82.1</v>
      </c>
      <c r="BP5" s="659"/>
      <c r="BQ5" s="659"/>
      <c r="BR5" s="659"/>
      <c r="BS5" s="660">
        <v>25611</v>
      </c>
      <c r="BT5" s="660"/>
      <c r="BU5" s="660"/>
      <c r="BV5" s="660"/>
      <c r="BW5" s="660"/>
      <c r="BX5" s="660"/>
      <c r="BY5" s="660"/>
      <c r="BZ5" s="660"/>
      <c r="CA5" s="660"/>
      <c r="CB5" s="700"/>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x14ac:dyDescent="0.2">
      <c r="B6" s="618" t="s">
        <v>234</v>
      </c>
      <c r="C6" s="619"/>
      <c r="D6" s="619"/>
      <c r="E6" s="619"/>
      <c r="F6" s="619"/>
      <c r="G6" s="619"/>
      <c r="H6" s="619"/>
      <c r="I6" s="619"/>
      <c r="J6" s="619"/>
      <c r="K6" s="619"/>
      <c r="L6" s="619"/>
      <c r="M6" s="619"/>
      <c r="N6" s="619"/>
      <c r="O6" s="619"/>
      <c r="P6" s="619"/>
      <c r="Q6" s="620"/>
      <c r="R6" s="621">
        <v>23092</v>
      </c>
      <c r="S6" s="622"/>
      <c r="T6" s="622"/>
      <c r="U6" s="622"/>
      <c r="V6" s="622"/>
      <c r="W6" s="622"/>
      <c r="X6" s="622"/>
      <c r="Y6" s="623"/>
      <c r="Z6" s="659">
        <v>0.4</v>
      </c>
      <c r="AA6" s="659"/>
      <c r="AB6" s="659"/>
      <c r="AC6" s="659"/>
      <c r="AD6" s="660">
        <v>23092</v>
      </c>
      <c r="AE6" s="660"/>
      <c r="AF6" s="660"/>
      <c r="AG6" s="660"/>
      <c r="AH6" s="660"/>
      <c r="AI6" s="660"/>
      <c r="AJ6" s="660"/>
      <c r="AK6" s="660"/>
      <c r="AL6" s="624">
        <v>0.8</v>
      </c>
      <c r="AM6" s="625"/>
      <c r="AN6" s="625"/>
      <c r="AO6" s="661"/>
      <c r="AP6" s="618" t="s">
        <v>235</v>
      </c>
      <c r="AQ6" s="619"/>
      <c r="AR6" s="619"/>
      <c r="AS6" s="619"/>
      <c r="AT6" s="619"/>
      <c r="AU6" s="619"/>
      <c r="AV6" s="619"/>
      <c r="AW6" s="619"/>
      <c r="AX6" s="619"/>
      <c r="AY6" s="619"/>
      <c r="AZ6" s="619"/>
      <c r="BA6" s="619"/>
      <c r="BB6" s="619"/>
      <c r="BC6" s="619"/>
      <c r="BD6" s="619"/>
      <c r="BE6" s="619"/>
      <c r="BF6" s="620"/>
      <c r="BG6" s="621">
        <v>1478913</v>
      </c>
      <c r="BH6" s="622"/>
      <c r="BI6" s="622"/>
      <c r="BJ6" s="622"/>
      <c r="BK6" s="622"/>
      <c r="BL6" s="622"/>
      <c r="BM6" s="622"/>
      <c r="BN6" s="623"/>
      <c r="BO6" s="659">
        <v>82.1</v>
      </c>
      <c r="BP6" s="659"/>
      <c r="BQ6" s="659"/>
      <c r="BR6" s="659"/>
      <c r="BS6" s="660">
        <v>25611</v>
      </c>
      <c r="BT6" s="660"/>
      <c r="BU6" s="660"/>
      <c r="BV6" s="660"/>
      <c r="BW6" s="660"/>
      <c r="BX6" s="660"/>
      <c r="BY6" s="660"/>
      <c r="BZ6" s="660"/>
      <c r="CA6" s="660"/>
      <c r="CB6" s="700"/>
      <c r="CD6" s="679" t="s">
        <v>236</v>
      </c>
      <c r="CE6" s="680"/>
      <c r="CF6" s="680"/>
      <c r="CG6" s="680"/>
      <c r="CH6" s="680"/>
      <c r="CI6" s="680"/>
      <c r="CJ6" s="680"/>
      <c r="CK6" s="680"/>
      <c r="CL6" s="680"/>
      <c r="CM6" s="680"/>
      <c r="CN6" s="680"/>
      <c r="CO6" s="680"/>
      <c r="CP6" s="680"/>
      <c r="CQ6" s="681"/>
      <c r="CR6" s="621">
        <v>71543</v>
      </c>
      <c r="CS6" s="622"/>
      <c r="CT6" s="622"/>
      <c r="CU6" s="622"/>
      <c r="CV6" s="622"/>
      <c r="CW6" s="622"/>
      <c r="CX6" s="622"/>
      <c r="CY6" s="623"/>
      <c r="CZ6" s="703">
        <v>1.1000000000000001</v>
      </c>
      <c r="DA6" s="685"/>
      <c r="DB6" s="685"/>
      <c r="DC6" s="705"/>
      <c r="DD6" s="627" t="s">
        <v>237</v>
      </c>
      <c r="DE6" s="622"/>
      <c r="DF6" s="622"/>
      <c r="DG6" s="622"/>
      <c r="DH6" s="622"/>
      <c r="DI6" s="622"/>
      <c r="DJ6" s="622"/>
      <c r="DK6" s="622"/>
      <c r="DL6" s="622"/>
      <c r="DM6" s="622"/>
      <c r="DN6" s="622"/>
      <c r="DO6" s="622"/>
      <c r="DP6" s="623"/>
      <c r="DQ6" s="627">
        <v>71543</v>
      </c>
      <c r="DR6" s="622"/>
      <c r="DS6" s="622"/>
      <c r="DT6" s="622"/>
      <c r="DU6" s="622"/>
      <c r="DV6" s="622"/>
      <c r="DW6" s="622"/>
      <c r="DX6" s="622"/>
      <c r="DY6" s="622"/>
      <c r="DZ6" s="622"/>
      <c r="EA6" s="622"/>
      <c r="EB6" s="622"/>
      <c r="EC6" s="658"/>
    </row>
    <row r="7" spans="2:143" ht="11.25" customHeight="1" x14ac:dyDescent="0.2">
      <c r="B7" s="618" t="s">
        <v>238</v>
      </c>
      <c r="C7" s="619"/>
      <c r="D7" s="619"/>
      <c r="E7" s="619"/>
      <c r="F7" s="619"/>
      <c r="G7" s="619"/>
      <c r="H7" s="619"/>
      <c r="I7" s="619"/>
      <c r="J7" s="619"/>
      <c r="K7" s="619"/>
      <c r="L7" s="619"/>
      <c r="M7" s="619"/>
      <c r="N7" s="619"/>
      <c r="O7" s="619"/>
      <c r="P7" s="619"/>
      <c r="Q7" s="620"/>
      <c r="R7" s="621">
        <v>283</v>
      </c>
      <c r="S7" s="622"/>
      <c r="T7" s="622"/>
      <c r="U7" s="622"/>
      <c r="V7" s="622"/>
      <c r="W7" s="622"/>
      <c r="X7" s="622"/>
      <c r="Y7" s="623"/>
      <c r="Z7" s="659">
        <v>0</v>
      </c>
      <c r="AA7" s="659"/>
      <c r="AB7" s="659"/>
      <c r="AC7" s="659"/>
      <c r="AD7" s="660">
        <v>283</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416854</v>
      </c>
      <c r="BH7" s="622"/>
      <c r="BI7" s="622"/>
      <c r="BJ7" s="622"/>
      <c r="BK7" s="622"/>
      <c r="BL7" s="622"/>
      <c r="BM7" s="622"/>
      <c r="BN7" s="623"/>
      <c r="BO7" s="659">
        <v>23.1</v>
      </c>
      <c r="BP7" s="659"/>
      <c r="BQ7" s="659"/>
      <c r="BR7" s="659"/>
      <c r="BS7" s="660">
        <v>25611</v>
      </c>
      <c r="BT7" s="660"/>
      <c r="BU7" s="660"/>
      <c r="BV7" s="660"/>
      <c r="BW7" s="660"/>
      <c r="BX7" s="660"/>
      <c r="BY7" s="660"/>
      <c r="BZ7" s="660"/>
      <c r="CA7" s="660"/>
      <c r="CB7" s="700"/>
      <c r="CD7" s="618" t="s">
        <v>240</v>
      </c>
      <c r="CE7" s="619"/>
      <c r="CF7" s="619"/>
      <c r="CG7" s="619"/>
      <c r="CH7" s="619"/>
      <c r="CI7" s="619"/>
      <c r="CJ7" s="619"/>
      <c r="CK7" s="619"/>
      <c r="CL7" s="619"/>
      <c r="CM7" s="619"/>
      <c r="CN7" s="619"/>
      <c r="CO7" s="619"/>
      <c r="CP7" s="619"/>
      <c r="CQ7" s="620"/>
      <c r="CR7" s="621">
        <v>2240379</v>
      </c>
      <c r="CS7" s="622"/>
      <c r="CT7" s="622"/>
      <c r="CU7" s="622"/>
      <c r="CV7" s="622"/>
      <c r="CW7" s="622"/>
      <c r="CX7" s="622"/>
      <c r="CY7" s="623"/>
      <c r="CZ7" s="659">
        <v>34.6</v>
      </c>
      <c r="DA7" s="659"/>
      <c r="DB7" s="659"/>
      <c r="DC7" s="659"/>
      <c r="DD7" s="627">
        <v>54323</v>
      </c>
      <c r="DE7" s="622"/>
      <c r="DF7" s="622"/>
      <c r="DG7" s="622"/>
      <c r="DH7" s="622"/>
      <c r="DI7" s="622"/>
      <c r="DJ7" s="622"/>
      <c r="DK7" s="622"/>
      <c r="DL7" s="622"/>
      <c r="DM7" s="622"/>
      <c r="DN7" s="622"/>
      <c r="DO7" s="622"/>
      <c r="DP7" s="623"/>
      <c r="DQ7" s="627">
        <v>1395246</v>
      </c>
      <c r="DR7" s="622"/>
      <c r="DS7" s="622"/>
      <c r="DT7" s="622"/>
      <c r="DU7" s="622"/>
      <c r="DV7" s="622"/>
      <c r="DW7" s="622"/>
      <c r="DX7" s="622"/>
      <c r="DY7" s="622"/>
      <c r="DZ7" s="622"/>
      <c r="EA7" s="622"/>
      <c r="EB7" s="622"/>
      <c r="EC7" s="658"/>
    </row>
    <row r="8" spans="2:143" ht="11.25" customHeight="1" x14ac:dyDescent="0.2">
      <c r="B8" s="618" t="s">
        <v>241</v>
      </c>
      <c r="C8" s="619"/>
      <c r="D8" s="619"/>
      <c r="E8" s="619"/>
      <c r="F8" s="619"/>
      <c r="G8" s="619"/>
      <c r="H8" s="619"/>
      <c r="I8" s="619"/>
      <c r="J8" s="619"/>
      <c r="K8" s="619"/>
      <c r="L8" s="619"/>
      <c r="M8" s="619"/>
      <c r="N8" s="619"/>
      <c r="O8" s="619"/>
      <c r="P8" s="619"/>
      <c r="Q8" s="620"/>
      <c r="R8" s="621">
        <v>3659</v>
      </c>
      <c r="S8" s="622"/>
      <c r="T8" s="622"/>
      <c r="U8" s="622"/>
      <c r="V8" s="622"/>
      <c r="W8" s="622"/>
      <c r="X8" s="622"/>
      <c r="Y8" s="623"/>
      <c r="Z8" s="659">
        <v>0.1</v>
      </c>
      <c r="AA8" s="659"/>
      <c r="AB8" s="659"/>
      <c r="AC8" s="659"/>
      <c r="AD8" s="660">
        <v>3659</v>
      </c>
      <c r="AE8" s="660"/>
      <c r="AF8" s="660"/>
      <c r="AG8" s="660"/>
      <c r="AH8" s="660"/>
      <c r="AI8" s="660"/>
      <c r="AJ8" s="660"/>
      <c r="AK8" s="660"/>
      <c r="AL8" s="624">
        <v>0.1</v>
      </c>
      <c r="AM8" s="625"/>
      <c r="AN8" s="625"/>
      <c r="AO8" s="661"/>
      <c r="AP8" s="618" t="s">
        <v>242</v>
      </c>
      <c r="AQ8" s="619"/>
      <c r="AR8" s="619"/>
      <c r="AS8" s="619"/>
      <c r="AT8" s="619"/>
      <c r="AU8" s="619"/>
      <c r="AV8" s="619"/>
      <c r="AW8" s="619"/>
      <c r="AX8" s="619"/>
      <c r="AY8" s="619"/>
      <c r="AZ8" s="619"/>
      <c r="BA8" s="619"/>
      <c r="BB8" s="619"/>
      <c r="BC8" s="619"/>
      <c r="BD8" s="619"/>
      <c r="BE8" s="619"/>
      <c r="BF8" s="620"/>
      <c r="BG8" s="621">
        <v>24011</v>
      </c>
      <c r="BH8" s="622"/>
      <c r="BI8" s="622"/>
      <c r="BJ8" s="622"/>
      <c r="BK8" s="622"/>
      <c r="BL8" s="622"/>
      <c r="BM8" s="622"/>
      <c r="BN8" s="623"/>
      <c r="BO8" s="659">
        <v>1.3</v>
      </c>
      <c r="BP8" s="659"/>
      <c r="BQ8" s="659"/>
      <c r="BR8" s="659"/>
      <c r="BS8" s="660" t="s">
        <v>237</v>
      </c>
      <c r="BT8" s="660"/>
      <c r="BU8" s="660"/>
      <c r="BV8" s="660"/>
      <c r="BW8" s="660"/>
      <c r="BX8" s="660"/>
      <c r="BY8" s="660"/>
      <c r="BZ8" s="660"/>
      <c r="CA8" s="660"/>
      <c r="CB8" s="700"/>
      <c r="CD8" s="618" t="s">
        <v>243</v>
      </c>
      <c r="CE8" s="619"/>
      <c r="CF8" s="619"/>
      <c r="CG8" s="619"/>
      <c r="CH8" s="619"/>
      <c r="CI8" s="619"/>
      <c r="CJ8" s="619"/>
      <c r="CK8" s="619"/>
      <c r="CL8" s="619"/>
      <c r="CM8" s="619"/>
      <c r="CN8" s="619"/>
      <c r="CO8" s="619"/>
      <c r="CP8" s="619"/>
      <c r="CQ8" s="620"/>
      <c r="CR8" s="621">
        <v>1078058</v>
      </c>
      <c r="CS8" s="622"/>
      <c r="CT8" s="622"/>
      <c r="CU8" s="622"/>
      <c r="CV8" s="622"/>
      <c r="CW8" s="622"/>
      <c r="CX8" s="622"/>
      <c r="CY8" s="623"/>
      <c r="CZ8" s="659">
        <v>16.600000000000001</v>
      </c>
      <c r="DA8" s="659"/>
      <c r="DB8" s="659"/>
      <c r="DC8" s="659"/>
      <c r="DD8" s="627" t="s">
        <v>129</v>
      </c>
      <c r="DE8" s="622"/>
      <c r="DF8" s="622"/>
      <c r="DG8" s="622"/>
      <c r="DH8" s="622"/>
      <c r="DI8" s="622"/>
      <c r="DJ8" s="622"/>
      <c r="DK8" s="622"/>
      <c r="DL8" s="622"/>
      <c r="DM8" s="622"/>
      <c r="DN8" s="622"/>
      <c r="DO8" s="622"/>
      <c r="DP8" s="623"/>
      <c r="DQ8" s="627">
        <v>749258</v>
      </c>
      <c r="DR8" s="622"/>
      <c r="DS8" s="622"/>
      <c r="DT8" s="622"/>
      <c r="DU8" s="622"/>
      <c r="DV8" s="622"/>
      <c r="DW8" s="622"/>
      <c r="DX8" s="622"/>
      <c r="DY8" s="622"/>
      <c r="DZ8" s="622"/>
      <c r="EA8" s="622"/>
      <c r="EB8" s="622"/>
      <c r="EC8" s="658"/>
    </row>
    <row r="9" spans="2:143" ht="11.25" customHeight="1" x14ac:dyDescent="0.2">
      <c r="B9" s="618" t="s">
        <v>244</v>
      </c>
      <c r="C9" s="619"/>
      <c r="D9" s="619"/>
      <c r="E9" s="619"/>
      <c r="F9" s="619"/>
      <c r="G9" s="619"/>
      <c r="H9" s="619"/>
      <c r="I9" s="619"/>
      <c r="J9" s="619"/>
      <c r="K9" s="619"/>
      <c r="L9" s="619"/>
      <c r="M9" s="619"/>
      <c r="N9" s="619"/>
      <c r="O9" s="619"/>
      <c r="P9" s="619"/>
      <c r="Q9" s="620"/>
      <c r="R9" s="621">
        <v>2767</v>
      </c>
      <c r="S9" s="622"/>
      <c r="T9" s="622"/>
      <c r="U9" s="622"/>
      <c r="V9" s="622"/>
      <c r="W9" s="622"/>
      <c r="X9" s="622"/>
      <c r="Y9" s="623"/>
      <c r="Z9" s="659">
        <v>0</v>
      </c>
      <c r="AA9" s="659"/>
      <c r="AB9" s="659"/>
      <c r="AC9" s="659"/>
      <c r="AD9" s="660">
        <v>2767</v>
      </c>
      <c r="AE9" s="660"/>
      <c r="AF9" s="660"/>
      <c r="AG9" s="660"/>
      <c r="AH9" s="660"/>
      <c r="AI9" s="660"/>
      <c r="AJ9" s="660"/>
      <c r="AK9" s="660"/>
      <c r="AL9" s="624">
        <v>0.1</v>
      </c>
      <c r="AM9" s="625"/>
      <c r="AN9" s="625"/>
      <c r="AO9" s="661"/>
      <c r="AP9" s="618" t="s">
        <v>245</v>
      </c>
      <c r="AQ9" s="619"/>
      <c r="AR9" s="619"/>
      <c r="AS9" s="619"/>
      <c r="AT9" s="619"/>
      <c r="AU9" s="619"/>
      <c r="AV9" s="619"/>
      <c r="AW9" s="619"/>
      <c r="AX9" s="619"/>
      <c r="AY9" s="619"/>
      <c r="AZ9" s="619"/>
      <c r="BA9" s="619"/>
      <c r="BB9" s="619"/>
      <c r="BC9" s="619"/>
      <c r="BD9" s="619"/>
      <c r="BE9" s="619"/>
      <c r="BF9" s="620"/>
      <c r="BG9" s="621">
        <v>245781</v>
      </c>
      <c r="BH9" s="622"/>
      <c r="BI9" s="622"/>
      <c r="BJ9" s="622"/>
      <c r="BK9" s="622"/>
      <c r="BL9" s="622"/>
      <c r="BM9" s="622"/>
      <c r="BN9" s="623"/>
      <c r="BO9" s="659">
        <v>13.6</v>
      </c>
      <c r="BP9" s="659"/>
      <c r="BQ9" s="659"/>
      <c r="BR9" s="659"/>
      <c r="BS9" s="660" t="s">
        <v>129</v>
      </c>
      <c r="BT9" s="660"/>
      <c r="BU9" s="660"/>
      <c r="BV9" s="660"/>
      <c r="BW9" s="660"/>
      <c r="BX9" s="660"/>
      <c r="BY9" s="660"/>
      <c r="BZ9" s="660"/>
      <c r="CA9" s="660"/>
      <c r="CB9" s="700"/>
      <c r="CD9" s="618" t="s">
        <v>246</v>
      </c>
      <c r="CE9" s="619"/>
      <c r="CF9" s="619"/>
      <c r="CG9" s="619"/>
      <c r="CH9" s="619"/>
      <c r="CI9" s="619"/>
      <c r="CJ9" s="619"/>
      <c r="CK9" s="619"/>
      <c r="CL9" s="619"/>
      <c r="CM9" s="619"/>
      <c r="CN9" s="619"/>
      <c r="CO9" s="619"/>
      <c r="CP9" s="619"/>
      <c r="CQ9" s="620"/>
      <c r="CR9" s="621">
        <v>522726</v>
      </c>
      <c r="CS9" s="622"/>
      <c r="CT9" s="622"/>
      <c r="CU9" s="622"/>
      <c r="CV9" s="622"/>
      <c r="CW9" s="622"/>
      <c r="CX9" s="622"/>
      <c r="CY9" s="623"/>
      <c r="CZ9" s="659">
        <v>8.1</v>
      </c>
      <c r="DA9" s="659"/>
      <c r="DB9" s="659"/>
      <c r="DC9" s="659"/>
      <c r="DD9" s="627">
        <v>85713</v>
      </c>
      <c r="DE9" s="622"/>
      <c r="DF9" s="622"/>
      <c r="DG9" s="622"/>
      <c r="DH9" s="622"/>
      <c r="DI9" s="622"/>
      <c r="DJ9" s="622"/>
      <c r="DK9" s="622"/>
      <c r="DL9" s="622"/>
      <c r="DM9" s="622"/>
      <c r="DN9" s="622"/>
      <c r="DO9" s="622"/>
      <c r="DP9" s="623"/>
      <c r="DQ9" s="627">
        <v>400938</v>
      </c>
      <c r="DR9" s="622"/>
      <c r="DS9" s="622"/>
      <c r="DT9" s="622"/>
      <c r="DU9" s="622"/>
      <c r="DV9" s="622"/>
      <c r="DW9" s="622"/>
      <c r="DX9" s="622"/>
      <c r="DY9" s="622"/>
      <c r="DZ9" s="622"/>
      <c r="EA9" s="622"/>
      <c r="EB9" s="622"/>
      <c r="EC9" s="658"/>
    </row>
    <row r="10" spans="2:143" ht="11.25" customHeight="1" x14ac:dyDescent="0.2">
      <c r="B10" s="618" t="s">
        <v>247</v>
      </c>
      <c r="C10" s="619"/>
      <c r="D10" s="619"/>
      <c r="E10" s="619"/>
      <c r="F10" s="619"/>
      <c r="G10" s="619"/>
      <c r="H10" s="619"/>
      <c r="I10" s="619"/>
      <c r="J10" s="619"/>
      <c r="K10" s="619"/>
      <c r="L10" s="619"/>
      <c r="M10" s="619"/>
      <c r="N10" s="619"/>
      <c r="O10" s="619"/>
      <c r="P10" s="619"/>
      <c r="Q10" s="620"/>
      <c r="R10" s="621" t="s">
        <v>237</v>
      </c>
      <c r="S10" s="622"/>
      <c r="T10" s="622"/>
      <c r="U10" s="622"/>
      <c r="V10" s="622"/>
      <c r="W10" s="622"/>
      <c r="X10" s="622"/>
      <c r="Y10" s="623"/>
      <c r="Z10" s="659" t="s">
        <v>237</v>
      </c>
      <c r="AA10" s="659"/>
      <c r="AB10" s="659"/>
      <c r="AC10" s="659"/>
      <c r="AD10" s="660" t="s">
        <v>237</v>
      </c>
      <c r="AE10" s="660"/>
      <c r="AF10" s="660"/>
      <c r="AG10" s="660"/>
      <c r="AH10" s="660"/>
      <c r="AI10" s="660"/>
      <c r="AJ10" s="660"/>
      <c r="AK10" s="660"/>
      <c r="AL10" s="624" t="s">
        <v>129</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133091</v>
      </c>
      <c r="BH10" s="622"/>
      <c r="BI10" s="622"/>
      <c r="BJ10" s="622"/>
      <c r="BK10" s="622"/>
      <c r="BL10" s="622"/>
      <c r="BM10" s="622"/>
      <c r="BN10" s="623"/>
      <c r="BO10" s="659">
        <v>7.4</v>
      </c>
      <c r="BP10" s="659"/>
      <c r="BQ10" s="659"/>
      <c r="BR10" s="659"/>
      <c r="BS10" s="660">
        <v>21713</v>
      </c>
      <c r="BT10" s="660"/>
      <c r="BU10" s="660"/>
      <c r="BV10" s="660"/>
      <c r="BW10" s="660"/>
      <c r="BX10" s="660"/>
      <c r="BY10" s="660"/>
      <c r="BZ10" s="660"/>
      <c r="CA10" s="660"/>
      <c r="CB10" s="700"/>
      <c r="CD10" s="618" t="s">
        <v>249</v>
      </c>
      <c r="CE10" s="619"/>
      <c r="CF10" s="619"/>
      <c r="CG10" s="619"/>
      <c r="CH10" s="619"/>
      <c r="CI10" s="619"/>
      <c r="CJ10" s="619"/>
      <c r="CK10" s="619"/>
      <c r="CL10" s="619"/>
      <c r="CM10" s="619"/>
      <c r="CN10" s="619"/>
      <c r="CO10" s="619"/>
      <c r="CP10" s="619"/>
      <c r="CQ10" s="620"/>
      <c r="CR10" s="621">
        <v>8</v>
      </c>
      <c r="CS10" s="622"/>
      <c r="CT10" s="622"/>
      <c r="CU10" s="622"/>
      <c r="CV10" s="622"/>
      <c r="CW10" s="622"/>
      <c r="CX10" s="622"/>
      <c r="CY10" s="623"/>
      <c r="CZ10" s="659">
        <v>0</v>
      </c>
      <c r="DA10" s="659"/>
      <c r="DB10" s="659"/>
      <c r="DC10" s="659"/>
      <c r="DD10" s="627" t="s">
        <v>129</v>
      </c>
      <c r="DE10" s="622"/>
      <c r="DF10" s="622"/>
      <c r="DG10" s="622"/>
      <c r="DH10" s="622"/>
      <c r="DI10" s="622"/>
      <c r="DJ10" s="622"/>
      <c r="DK10" s="622"/>
      <c r="DL10" s="622"/>
      <c r="DM10" s="622"/>
      <c r="DN10" s="622"/>
      <c r="DO10" s="622"/>
      <c r="DP10" s="623"/>
      <c r="DQ10" s="627">
        <v>8</v>
      </c>
      <c r="DR10" s="622"/>
      <c r="DS10" s="622"/>
      <c r="DT10" s="622"/>
      <c r="DU10" s="622"/>
      <c r="DV10" s="622"/>
      <c r="DW10" s="622"/>
      <c r="DX10" s="622"/>
      <c r="DY10" s="622"/>
      <c r="DZ10" s="622"/>
      <c r="EA10" s="622"/>
      <c r="EB10" s="622"/>
      <c r="EC10" s="658"/>
    </row>
    <row r="11" spans="2:143" ht="11.25" customHeight="1" x14ac:dyDescent="0.2">
      <c r="B11" s="618" t="s">
        <v>250</v>
      </c>
      <c r="C11" s="619"/>
      <c r="D11" s="619"/>
      <c r="E11" s="619"/>
      <c r="F11" s="619"/>
      <c r="G11" s="619"/>
      <c r="H11" s="619"/>
      <c r="I11" s="619"/>
      <c r="J11" s="619"/>
      <c r="K11" s="619"/>
      <c r="L11" s="619"/>
      <c r="M11" s="619"/>
      <c r="N11" s="619"/>
      <c r="O11" s="619"/>
      <c r="P11" s="619"/>
      <c r="Q11" s="620"/>
      <c r="R11" s="621">
        <v>186756</v>
      </c>
      <c r="S11" s="622"/>
      <c r="T11" s="622"/>
      <c r="U11" s="622"/>
      <c r="V11" s="622"/>
      <c r="W11" s="622"/>
      <c r="X11" s="622"/>
      <c r="Y11" s="623"/>
      <c r="Z11" s="624">
        <v>2.8</v>
      </c>
      <c r="AA11" s="625"/>
      <c r="AB11" s="625"/>
      <c r="AC11" s="626"/>
      <c r="AD11" s="627">
        <v>186756</v>
      </c>
      <c r="AE11" s="622"/>
      <c r="AF11" s="622"/>
      <c r="AG11" s="622"/>
      <c r="AH11" s="622"/>
      <c r="AI11" s="622"/>
      <c r="AJ11" s="622"/>
      <c r="AK11" s="623"/>
      <c r="AL11" s="624">
        <v>6.6</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13971</v>
      </c>
      <c r="BH11" s="622"/>
      <c r="BI11" s="622"/>
      <c r="BJ11" s="622"/>
      <c r="BK11" s="622"/>
      <c r="BL11" s="622"/>
      <c r="BM11" s="622"/>
      <c r="BN11" s="623"/>
      <c r="BO11" s="659">
        <v>0.8</v>
      </c>
      <c r="BP11" s="659"/>
      <c r="BQ11" s="659"/>
      <c r="BR11" s="659"/>
      <c r="BS11" s="660">
        <v>3898</v>
      </c>
      <c r="BT11" s="660"/>
      <c r="BU11" s="660"/>
      <c r="BV11" s="660"/>
      <c r="BW11" s="660"/>
      <c r="BX11" s="660"/>
      <c r="BY11" s="660"/>
      <c r="BZ11" s="660"/>
      <c r="CA11" s="660"/>
      <c r="CB11" s="700"/>
      <c r="CD11" s="618" t="s">
        <v>252</v>
      </c>
      <c r="CE11" s="619"/>
      <c r="CF11" s="619"/>
      <c r="CG11" s="619"/>
      <c r="CH11" s="619"/>
      <c r="CI11" s="619"/>
      <c r="CJ11" s="619"/>
      <c r="CK11" s="619"/>
      <c r="CL11" s="619"/>
      <c r="CM11" s="619"/>
      <c r="CN11" s="619"/>
      <c r="CO11" s="619"/>
      <c r="CP11" s="619"/>
      <c r="CQ11" s="620"/>
      <c r="CR11" s="621">
        <v>18522</v>
      </c>
      <c r="CS11" s="622"/>
      <c r="CT11" s="622"/>
      <c r="CU11" s="622"/>
      <c r="CV11" s="622"/>
      <c r="CW11" s="622"/>
      <c r="CX11" s="622"/>
      <c r="CY11" s="623"/>
      <c r="CZ11" s="659">
        <v>0.3</v>
      </c>
      <c r="DA11" s="659"/>
      <c r="DB11" s="659"/>
      <c r="DC11" s="659"/>
      <c r="DD11" s="627">
        <v>2002</v>
      </c>
      <c r="DE11" s="622"/>
      <c r="DF11" s="622"/>
      <c r="DG11" s="622"/>
      <c r="DH11" s="622"/>
      <c r="DI11" s="622"/>
      <c r="DJ11" s="622"/>
      <c r="DK11" s="622"/>
      <c r="DL11" s="622"/>
      <c r="DM11" s="622"/>
      <c r="DN11" s="622"/>
      <c r="DO11" s="622"/>
      <c r="DP11" s="623"/>
      <c r="DQ11" s="627">
        <v>12564</v>
      </c>
      <c r="DR11" s="622"/>
      <c r="DS11" s="622"/>
      <c r="DT11" s="622"/>
      <c r="DU11" s="622"/>
      <c r="DV11" s="622"/>
      <c r="DW11" s="622"/>
      <c r="DX11" s="622"/>
      <c r="DY11" s="622"/>
      <c r="DZ11" s="622"/>
      <c r="EA11" s="622"/>
      <c r="EB11" s="622"/>
      <c r="EC11" s="658"/>
    </row>
    <row r="12" spans="2:143" ht="11.25" customHeight="1" x14ac:dyDescent="0.2">
      <c r="B12" s="618" t="s">
        <v>253</v>
      </c>
      <c r="C12" s="619"/>
      <c r="D12" s="619"/>
      <c r="E12" s="619"/>
      <c r="F12" s="619"/>
      <c r="G12" s="619"/>
      <c r="H12" s="619"/>
      <c r="I12" s="619"/>
      <c r="J12" s="619"/>
      <c r="K12" s="619"/>
      <c r="L12" s="619"/>
      <c r="M12" s="619"/>
      <c r="N12" s="619"/>
      <c r="O12" s="619"/>
      <c r="P12" s="619"/>
      <c r="Q12" s="620"/>
      <c r="R12" s="621">
        <v>7701</v>
      </c>
      <c r="S12" s="622"/>
      <c r="T12" s="622"/>
      <c r="U12" s="622"/>
      <c r="V12" s="622"/>
      <c r="W12" s="622"/>
      <c r="X12" s="622"/>
      <c r="Y12" s="623"/>
      <c r="Z12" s="659">
        <v>0.1</v>
      </c>
      <c r="AA12" s="659"/>
      <c r="AB12" s="659"/>
      <c r="AC12" s="659"/>
      <c r="AD12" s="660">
        <v>7701</v>
      </c>
      <c r="AE12" s="660"/>
      <c r="AF12" s="660"/>
      <c r="AG12" s="660"/>
      <c r="AH12" s="660"/>
      <c r="AI12" s="660"/>
      <c r="AJ12" s="660"/>
      <c r="AK12" s="660"/>
      <c r="AL12" s="624">
        <v>0.3</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965513</v>
      </c>
      <c r="BH12" s="622"/>
      <c r="BI12" s="622"/>
      <c r="BJ12" s="622"/>
      <c r="BK12" s="622"/>
      <c r="BL12" s="622"/>
      <c r="BM12" s="622"/>
      <c r="BN12" s="623"/>
      <c r="BO12" s="659">
        <v>53.6</v>
      </c>
      <c r="BP12" s="659"/>
      <c r="BQ12" s="659"/>
      <c r="BR12" s="659"/>
      <c r="BS12" s="660" t="s">
        <v>129</v>
      </c>
      <c r="BT12" s="660"/>
      <c r="BU12" s="660"/>
      <c r="BV12" s="660"/>
      <c r="BW12" s="660"/>
      <c r="BX12" s="660"/>
      <c r="BY12" s="660"/>
      <c r="BZ12" s="660"/>
      <c r="CA12" s="660"/>
      <c r="CB12" s="700"/>
      <c r="CD12" s="618" t="s">
        <v>255</v>
      </c>
      <c r="CE12" s="619"/>
      <c r="CF12" s="619"/>
      <c r="CG12" s="619"/>
      <c r="CH12" s="619"/>
      <c r="CI12" s="619"/>
      <c r="CJ12" s="619"/>
      <c r="CK12" s="619"/>
      <c r="CL12" s="619"/>
      <c r="CM12" s="619"/>
      <c r="CN12" s="619"/>
      <c r="CO12" s="619"/>
      <c r="CP12" s="619"/>
      <c r="CQ12" s="620"/>
      <c r="CR12" s="621">
        <v>1021356</v>
      </c>
      <c r="CS12" s="622"/>
      <c r="CT12" s="622"/>
      <c r="CU12" s="622"/>
      <c r="CV12" s="622"/>
      <c r="CW12" s="622"/>
      <c r="CX12" s="622"/>
      <c r="CY12" s="623"/>
      <c r="CZ12" s="659">
        <v>15.8</v>
      </c>
      <c r="DA12" s="659"/>
      <c r="DB12" s="659"/>
      <c r="DC12" s="659"/>
      <c r="DD12" s="627">
        <v>1500</v>
      </c>
      <c r="DE12" s="622"/>
      <c r="DF12" s="622"/>
      <c r="DG12" s="622"/>
      <c r="DH12" s="622"/>
      <c r="DI12" s="622"/>
      <c r="DJ12" s="622"/>
      <c r="DK12" s="622"/>
      <c r="DL12" s="622"/>
      <c r="DM12" s="622"/>
      <c r="DN12" s="622"/>
      <c r="DO12" s="622"/>
      <c r="DP12" s="623"/>
      <c r="DQ12" s="627">
        <v>207351</v>
      </c>
      <c r="DR12" s="622"/>
      <c r="DS12" s="622"/>
      <c r="DT12" s="622"/>
      <c r="DU12" s="622"/>
      <c r="DV12" s="622"/>
      <c r="DW12" s="622"/>
      <c r="DX12" s="622"/>
      <c r="DY12" s="622"/>
      <c r="DZ12" s="622"/>
      <c r="EA12" s="622"/>
      <c r="EB12" s="622"/>
      <c r="EC12" s="658"/>
    </row>
    <row r="13" spans="2:143" ht="11.25" customHeight="1" x14ac:dyDescent="0.2">
      <c r="B13" s="618" t="s">
        <v>256</v>
      </c>
      <c r="C13" s="619"/>
      <c r="D13" s="619"/>
      <c r="E13" s="619"/>
      <c r="F13" s="619"/>
      <c r="G13" s="619"/>
      <c r="H13" s="619"/>
      <c r="I13" s="619"/>
      <c r="J13" s="619"/>
      <c r="K13" s="619"/>
      <c r="L13" s="619"/>
      <c r="M13" s="619"/>
      <c r="N13" s="619"/>
      <c r="O13" s="619"/>
      <c r="P13" s="619"/>
      <c r="Q13" s="620"/>
      <c r="R13" s="621" t="s">
        <v>129</v>
      </c>
      <c r="S13" s="622"/>
      <c r="T13" s="622"/>
      <c r="U13" s="622"/>
      <c r="V13" s="622"/>
      <c r="W13" s="622"/>
      <c r="X13" s="622"/>
      <c r="Y13" s="623"/>
      <c r="Z13" s="659" t="s">
        <v>129</v>
      </c>
      <c r="AA13" s="659"/>
      <c r="AB13" s="659"/>
      <c r="AC13" s="659"/>
      <c r="AD13" s="660" t="s">
        <v>129</v>
      </c>
      <c r="AE13" s="660"/>
      <c r="AF13" s="660"/>
      <c r="AG13" s="660"/>
      <c r="AH13" s="660"/>
      <c r="AI13" s="660"/>
      <c r="AJ13" s="660"/>
      <c r="AK13" s="660"/>
      <c r="AL13" s="624" t="s">
        <v>129</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960048</v>
      </c>
      <c r="BH13" s="622"/>
      <c r="BI13" s="622"/>
      <c r="BJ13" s="622"/>
      <c r="BK13" s="622"/>
      <c r="BL13" s="622"/>
      <c r="BM13" s="622"/>
      <c r="BN13" s="623"/>
      <c r="BO13" s="659">
        <v>53.3</v>
      </c>
      <c r="BP13" s="659"/>
      <c r="BQ13" s="659"/>
      <c r="BR13" s="659"/>
      <c r="BS13" s="660" t="s">
        <v>237</v>
      </c>
      <c r="BT13" s="660"/>
      <c r="BU13" s="660"/>
      <c r="BV13" s="660"/>
      <c r="BW13" s="660"/>
      <c r="BX13" s="660"/>
      <c r="BY13" s="660"/>
      <c r="BZ13" s="660"/>
      <c r="CA13" s="660"/>
      <c r="CB13" s="700"/>
      <c r="CD13" s="618" t="s">
        <v>258</v>
      </c>
      <c r="CE13" s="619"/>
      <c r="CF13" s="619"/>
      <c r="CG13" s="619"/>
      <c r="CH13" s="619"/>
      <c r="CI13" s="619"/>
      <c r="CJ13" s="619"/>
      <c r="CK13" s="619"/>
      <c r="CL13" s="619"/>
      <c r="CM13" s="619"/>
      <c r="CN13" s="619"/>
      <c r="CO13" s="619"/>
      <c r="CP13" s="619"/>
      <c r="CQ13" s="620"/>
      <c r="CR13" s="621">
        <v>646074</v>
      </c>
      <c r="CS13" s="622"/>
      <c r="CT13" s="622"/>
      <c r="CU13" s="622"/>
      <c r="CV13" s="622"/>
      <c r="CW13" s="622"/>
      <c r="CX13" s="622"/>
      <c r="CY13" s="623"/>
      <c r="CZ13" s="659">
        <v>10</v>
      </c>
      <c r="DA13" s="659"/>
      <c r="DB13" s="659"/>
      <c r="DC13" s="659"/>
      <c r="DD13" s="627">
        <v>367446</v>
      </c>
      <c r="DE13" s="622"/>
      <c r="DF13" s="622"/>
      <c r="DG13" s="622"/>
      <c r="DH13" s="622"/>
      <c r="DI13" s="622"/>
      <c r="DJ13" s="622"/>
      <c r="DK13" s="622"/>
      <c r="DL13" s="622"/>
      <c r="DM13" s="622"/>
      <c r="DN13" s="622"/>
      <c r="DO13" s="622"/>
      <c r="DP13" s="623"/>
      <c r="DQ13" s="627">
        <v>275274</v>
      </c>
      <c r="DR13" s="622"/>
      <c r="DS13" s="622"/>
      <c r="DT13" s="622"/>
      <c r="DU13" s="622"/>
      <c r="DV13" s="622"/>
      <c r="DW13" s="622"/>
      <c r="DX13" s="622"/>
      <c r="DY13" s="622"/>
      <c r="DZ13" s="622"/>
      <c r="EA13" s="622"/>
      <c r="EB13" s="622"/>
      <c r="EC13" s="658"/>
    </row>
    <row r="14" spans="2:143" ht="11.25" customHeight="1" x14ac:dyDescent="0.2">
      <c r="B14" s="618" t="s">
        <v>259</v>
      </c>
      <c r="C14" s="619"/>
      <c r="D14" s="619"/>
      <c r="E14" s="619"/>
      <c r="F14" s="619"/>
      <c r="G14" s="619"/>
      <c r="H14" s="619"/>
      <c r="I14" s="619"/>
      <c r="J14" s="619"/>
      <c r="K14" s="619"/>
      <c r="L14" s="619"/>
      <c r="M14" s="619"/>
      <c r="N14" s="619"/>
      <c r="O14" s="619"/>
      <c r="P14" s="619"/>
      <c r="Q14" s="620"/>
      <c r="R14" s="621">
        <v>38</v>
      </c>
      <c r="S14" s="622"/>
      <c r="T14" s="622"/>
      <c r="U14" s="622"/>
      <c r="V14" s="622"/>
      <c r="W14" s="622"/>
      <c r="X14" s="622"/>
      <c r="Y14" s="623"/>
      <c r="Z14" s="659">
        <v>0</v>
      </c>
      <c r="AA14" s="659"/>
      <c r="AB14" s="659"/>
      <c r="AC14" s="659"/>
      <c r="AD14" s="660">
        <v>38</v>
      </c>
      <c r="AE14" s="660"/>
      <c r="AF14" s="660"/>
      <c r="AG14" s="660"/>
      <c r="AH14" s="660"/>
      <c r="AI14" s="660"/>
      <c r="AJ14" s="660"/>
      <c r="AK14" s="660"/>
      <c r="AL14" s="624">
        <v>0</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20958</v>
      </c>
      <c r="BH14" s="622"/>
      <c r="BI14" s="622"/>
      <c r="BJ14" s="622"/>
      <c r="BK14" s="622"/>
      <c r="BL14" s="622"/>
      <c r="BM14" s="622"/>
      <c r="BN14" s="623"/>
      <c r="BO14" s="659">
        <v>1.2</v>
      </c>
      <c r="BP14" s="659"/>
      <c r="BQ14" s="659"/>
      <c r="BR14" s="659"/>
      <c r="BS14" s="660" t="s">
        <v>129</v>
      </c>
      <c r="BT14" s="660"/>
      <c r="BU14" s="660"/>
      <c r="BV14" s="660"/>
      <c r="BW14" s="660"/>
      <c r="BX14" s="660"/>
      <c r="BY14" s="660"/>
      <c r="BZ14" s="660"/>
      <c r="CA14" s="660"/>
      <c r="CB14" s="700"/>
      <c r="CD14" s="618" t="s">
        <v>261</v>
      </c>
      <c r="CE14" s="619"/>
      <c r="CF14" s="619"/>
      <c r="CG14" s="619"/>
      <c r="CH14" s="619"/>
      <c r="CI14" s="619"/>
      <c r="CJ14" s="619"/>
      <c r="CK14" s="619"/>
      <c r="CL14" s="619"/>
      <c r="CM14" s="619"/>
      <c r="CN14" s="619"/>
      <c r="CO14" s="619"/>
      <c r="CP14" s="619"/>
      <c r="CQ14" s="620"/>
      <c r="CR14" s="621">
        <v>204302</v>
      </c>
      <c r="CS14" s="622"/>
      <c r="CT14" s="622"/>
      <c r="CU14" s="622"/>
      <c r="CV14" s="622"/>
      <c r="CW14" s="622"/>
      <c r="CX14" s="622"/>
      <c r="CY14" s="623"/>
      <c r="CZ14" s="659">
        <v>3.2</v>
      </c>
      <c r="DA14" s="659"/>
      <c r="DB14" s="659"/>
      <c r="DC14" s="659"/>
      <c r="DD14" s="627">
        <v>2980</v>
      </c>
      <c r="DE14" s="622"/>
      <c r="DF14" s="622"/>
      <c r="DG14" s="622"/>
      <c r="DH14" s="622"/>
      <c r="DI14" s="622"/>
      <c r="DJ14" s="622"/>
      <c r="DK14" s="622"/>
      <c r="DL14" s="622"/>
      <c r="DM14" s="622"/>
      <c r="DN14" s="622"/>
      <c r="DO14" s="622"/>
      <c r="DP14" s="623"/>
      <c r="DQ14" s="627">
        <v>198662</v>
      </c>
      <c r="DR14" s="622"/>
      <c r="DS14" s="622"/>
      <c r="DT14" s="622"/>
      <c r="DU14" s="622"/>
      <c r="DV14" s="622"/>
      <c r="DW14" s="622"/>
      <c r="DX14" s="622"/>
      <c r="DY14" s="622"/>
      <c r="DZ14" s="622"/>
      <c r="EA14" s="622"/>
      <c r="EB14" s="622"/>
      <c r="EC14" s="658"/>
    </row>
    <row r="15" spans="2:143" ht="11.25" customHeight="1" x14ac:dyDescent="0.2">
      <c r="B15" s="618" t="s">
        <v>262</v>
      </c>
      <c r="C15" s="619"/>
      <c r="D15" s="619"/>
      <c r="E15" s="619"/>
      <c r="F15" s="619"/>
      <c r="G15" s="619"/>
      <c r="H15" s="619"/>
      <c r="I15" s="619"/>
      <c r="J15" s="619"/>
      <c r="K15" s="619"/>
      <c r="L15" s="619"/>
      <c r="M15" s="619"/>
      <c r="N15" s="619"/>
      <c r="O15" s="619"/>
      <c r="P15" s="619"/>
      <c r="Q15" s="620"/>
      <c r="R15" s="621" t="s">
        <v>129</v>
      </c>
      <c r="S15" s="622"/>
      <c r="T15" s="622"/>
      <c r="U15" s="622"/>
      <c r="V15" s="622"/>
      <c r="W15" s="622"/>
      <c r="X15" s="622"/>
      <c r="Y15" s="623"/>
      <c r="Z15" s="659" t="s">
        <v>237</v>
      </c>
      <c r="AA15" s="659"/>
      <c r="AB15" s="659"/>
      <c r="AC15" s="659"/>
      <c r="AD15" s="660" t="s">
        <v>129</v>
      </c>
      <c r="AE15" s="660"/>
      <c r="AF15" s="660"/>
      <c r="AG15" s="660"/>
      <c r="AH15" s="660"/>
      <c r="AI15" s="660"/>
      <c r="AJ15" s="660"/>
      <c r="AK15" s="660"/>
      <c r="AL15" s="624" t="s">
        <v>237</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75588</v>
      </c>
      <c r="BH15" s="622"/>
      <c r="BI15" s="622"/>
      <c r="BJ15" s="622"/>
      <c r="BK15" s="622"/>
      <c r="BL15" s="622"/>
      <c r="BM15" s="622"/>
      <c r="BN15" s="623"/>
      <c r="BO15" s="659">
        <v>4.2</v>
      </c>
      <c r="BP15" s="659"/>
      <c r="BQ15" s="659"/>
      <c r="BR15" s="659"/>
      <c r="BS15" s="660" t="s">
        <v>237</v>
      </c>
      <c r="BT15" s="660"/>
      <c r="BU15" s="660"/>
      <c r="BV15" s="660"/>
      <c r="BW15" s="660"/>
      <c r="BX15" s="660"/>
      <c r="BY15" s="660"/>
      <c r="BZ15" s="660"/>
      <c r="CA15" s="660"/>
      <c r="CB15" s="700"/>
      <c r="CD15" s="618" t="s">
        <v>264</v>
      </c>
      <c r="CE15" s="619"/>
      <c r="CF15" s="619"/>
      <c r="CG15" s="619"/>
      <c r="CH15" s="619"/>
      <c r="CI15" s="619"/>
      <c r="CJ15" s="619"/>
      <c r="CK15" s="619"/>
      <c r="CL15" s="619"/>
      <c r="CM15" s="619"/>
      <c r="CN15" s="619"/>
      <c r="CO15" s="619"/>
      <c r="CP15" s="619"/>
      <c r="CQ15" s="620"/>
      <c r="CR15" s="621">
        <v>374869</v>
      </c>
      <c r="CS15" s="622"/>
      <c r="CT15" s="622"/>
      <c r="CU15" s="622"/>
      <c r="CV15" s="622"/>
      <c r="CW15" s="622"/>
      <c r="CX15" s="622"/>
      <c r="CY15" s="623"/>
      <c r="CZ15" s="659">
        <v>5.8</v>
      </c>
      <c r="DA15" s="659"/>
      <c r="DB15" s="659"/>
      <c r="DC15" s="659"/>
      <c r="DD15" s="627">
        <v>39056</v>
      </c>
      <c r="DE15" s="622"/>
      <c r="DF15" s="622"/>
      <c r="DG15" s="622"/>
      <c r="DH15" s="622"/>
      <c r="DI15" s="622"/>
      <c r="DJ15" s="622"/>
      <c r="DK15" s="622"/>
      <c r="DL15" s="622"/>
      <c r="DM15" s="622"/>
      <c r="DN15" s="622"/>
      <c r="DO15" s="622"/>
      <c r="DP15" s="623"/>
      <c r="DQ15" s="627">
        <v>314584</v>
      </c>
      <c r="DR15" s="622"/>
      <c r="DS15" s="622"/>
      <c r="DT15" s="622"/>
      <c r="DU15" s="622"/>
      <c r="DV15" s="622"/>
      <c r="DW15" s="622"/>
      <c r="DX15" s="622"/>
      <c r="DY15" s="622"/>
      <c r="DZ15" s="622"/>
      <c r="EA15" s="622"/>
      <c r="EB15" s="622"/>
      <c r="EC15" s="658"/>
    </row>
    <row r="16" spans="2:143" ht="11.25" customHeight="1" x14ac:dyDescent="0.2">
      <c r="B16" s="618" t="s">
        <v>265</v>
      </c>
      <c r="C16" s="619"/>
      <c r="D16" s="619"/>
      <c r="E16" s="619"/>
      <c r="F16" s="619"/>
      <c r="G16" s="619"/>
      <c r="H16" s="619"/>
      <c r="I16" s="619"/>
      <c r="J16" s="619"/>
      <c r="K16" s="619"/>
      <c r="L16" s="619"/>
      <c r="M16" s="619"/>
      <c r="N16" s="619"/>
      <c r="O16" s="619"/>
      <c r="P16" s="619"/>
      <c r="Q16" s="620"/>
      <c r="R16" s="621">
        <v>2462</v>
      </c>
      <c r="S16" s="622"/>
      <c r="T16" s="622"/>
      <c r="U16" s="622"/>
      <c r="V16" s="622"/>
      <c r="W16" s="622"/>
      <c r="X16" s="622"/>
      <c r="Y16" s="623"/>
      <c r="Z16" s="659">
        <v>0</v>
      </c>
      <c r="AA16" s="659"/>
      <c r="AB16" s="659"/>
      <c r="AC16" s="659"/>
      <c r="AD16" s="660">
        <v>2462</v>
      </c>
      <c r="AE16" s="660"/>
      <c r="AF16" s="660"/>
      <c r="AG16" s="660"/>
      <c r="AH16" s="660"/>
      <c r="AI16" s="660"/>
      <c r="AJ16" s="660"/>
      <c r="AK16" s="660"/>
      <c r="AL16" s="624">
        <v>0.1</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129</v>
      </c>
      <c r="BH16" s="622"/>
      <c r="BI16" s="622"/>
      <c r="BJ16" s="622"/>
      <c r="BK16" s="622"/>
      <c r="BL16" s="622"/>
      <c r="BM16" s="622"/>
      <c r="BN16" s="623"/>
      <c r="BO16" s="659" t="s">
        <v>237</v>
      </c>
      <c r="BP16" s="659"/>
      <c r="BQ16" s="659"/>
      <c r="BR16" s="659"/>
      <c r="BS16" s="660" t="s">
        <v>129</v>
      </c>
      <c r="BT16" s="660"/>
      <c r="BU16" s="660"/>
      <c r="BV16" s="660"/>
      <c r="BW16" s="660"/>
      <c r="BX16" s="660"/>
      <c r="BY16" s="660"/>
      <c r="BZ16" s="660"/>
      <c r="CA16" s="660"/>
      <c r="CB16" s="700"/>
      <c r="CD16" s="618" t="s">
        <v>267</v>
      </c>
      <c r="CE16" s="619"/>
      <c r="CF16" s="619"/>
      <c r="CG16" s="619"/>
      <c r="CH16" s="619"/>
      <c r="CI16" s="619"/>
      <c r="CJ16" s="619"/>
      <c r="CK16" s="619"/>
      <c r="CL16" s="619"/>
      <c r="CM16" s="619"/>
      <c r="CN16" s="619"/>
      <c r="CO16" s="619"/>
      <c r="CP16" s="619"/>
      <c r="CQ16" s="620"/>
      <c r="CR16" s="621" t="s">
        <v>237</v>
      </c>
      <c r="CS16" s="622"/>
      <c r="CT16" s="622"/>
      <c r="CU16" s="622"/>
      <c r="CV16" s="622"/>
      <c r="CW16" s="622"/>
      <c r="CX16" s="622"/>
      <c r="CY16" s="623"/>
      <c r="CZ16" s="659" t="s">
        <v>237</v>
      </c>
      <c r="DA16" s="659"/>
      <c r="DB16" s="659"/>
      <c r="DC16" s="659"/>
      <c r="DD16" s="627" t="s">
        <v>237</v>
      </c>
      <c r="DE16" s="622"/>
      <c r="DF16" s="622"/>
      <c r="DG16" s="622"/>
      <c r="DH16" s="622"/>
      <c r="DI16" s="622"/>
      <c r="DJ16" s="622"/>
      <c r="DK16" s="622"/>
      <c r="DL16" s="622"/>
      <c r="DM16" s="622"/>
      <c r="DN16" s="622"/>
      <c r="DO16" s="622"/>
      <c r="DP16" s="623"/>
      <c r="DQ16" s="627" t="s">
        <v>129</v>
      </c>
      <c r="DR16" s="622"/>
      <c r="DS16" s="622"/>
      <c r="DT16" s="622"/>
      <c r="DU16" s="622"/>
      <c r="DV16" s="622"/>
      <c r="DW16" s="622"/>
      <c r="DX16" s="622"/>
      <c r="DY16" s="622"/>
      <c r="DZ16" s="622"/>
      <c r="EA16" s="622"/>
      <c r="EB16" s="622"/>
      <c r="EC16" s="658"/>
    </row>
    <row r="17" spans="2:133" ht="11.25" customHeight="1" x14ac:dyDescent="0.2">
      <c r="B17" s="618" t="s">
        <v>268</v>
      </c>
      <c r="C17" s="619"/>
      <c r="D17" s="619"/>
      <c r="E17" s="619"/>
      <c r="F17" s="619"/>
      <c r="G17" s="619"/>
      <c r="H17" s="619"/>
      <c r="I17" s="619"/>
      <c r="J17" s="619"/>
      <c r="K17" s="619"/>
      <c r="L17" s="619"/>
      <c r="M17" s="619"/>
      <c r="N17" s="619"/>
      <c r="O17" s="619"/>
      <c r="P17" s="619"/>
      <c r="Q17" s="620"/>
      <c r="R17" s="621">
        <v>21936</v>
      </c>
      <c r="S17" s="622"/>
      <c r="T17" s="622"/>
      <c r="U17" s="622"/>
      <c r="V17" s="622"/>
      <c r="W17" s="622"/>
      <c r="X17" s="622"/>
      <c r="Y17" s="623"/>
      <c r="Z17" s="659">
        <v>0.3</v>
      </c>
      <c r="AA17" s="659"/>
      <c r="AB17" s="659"/>
      <c r="AC17" s="659"/>
      <c r="AD17" s="660">
        <v>21936</v>
      </c>
      <c r="AE17" s="660"/>
      <c r="AF17" s="660"/>
      <c r="AG17" s="660"/>
      <c r="AH17" s="660"/>
      <c r="AI17" s="660"/>
      <c r="AJ17" s="660"/>
      <c r="AK17" s="660"/>
      <c r="AL17" s="624">
        <v>0.8</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237</v>
      </c>
      <c r="BH17" s="622"/>
      <c r="BI17" s="622"/>
      <c r="BJ17" s="622"/>
      <c r="BK17" s="622"/>
      <c r="BL17" s="622"/>
      <c r="BM17" s="622"/>
      <c r="BN17" s="623"/>
      <c r="BO17" s="659" t="s">
        <v>237</v>
      </c>
      <c r="BP17" s="659"/>
      <c r="BQ17" s="659"/>
      <c r="BR17" s="659"/>
      <c r="BS17" s="660" t="s">
        <v>129</v>
      </c>
      <c r="BT17" s="660"/>
      <c r="BU17" s="660"/>
      <c r="BV17" s="660"/>
      <c r="BW17" s="660"/>
      <c r="BX17" s="660"/>
      <c r="BY17" s="660"/>
      <c r="BZ17" s="660"/>
      <c r="CA17" s="660"/>
      <c r="CB17" s="700"/>
      <c r="CD17" s="618" t="s">
        <v>270</v>
      </c>
      <c r="CE17" s="619"/>
      <c r="CF17" s="619"/>
      <c r="CG17" s="619"/>
      <c r="CH17" s="619"/>
      <c r="CI17" s="619"/>
      <c r="CJ17" s="619"/>
      <c r="CK17" s="619"/>
      <c r="CL17" s="619"/>
      <c r="CM17" s="619"/>
      <c r="CN17" s="619"/>
      <c r="CO17" s="619"/>
      <c r="CP17" s="619"/>
      <c r="CQ17" s="620"/>
      <c r="CR17" s="621">
        <v>306513</v>
      </c>
      <c r="CS17" s="622"/>
      <c r="CT17" s="622"/>
      <c r="CU17" s="622"/>
      <c r="CV17" s="622"/>
      <c r="CW17" s="622"/>
      <c r="CX17" s="622"/>
      <c r="CY17" s="623"/>
      <c r="CZ17" s="659">
        <v>4.7</v>
      </c>
      <c r="DA17" s="659"/>
      <c r="DB17" s="659"/>
      <c r="DC17" s="659"/>
      <c r="DD17" s="627" t="s">
        <v>237</v>
      </c>
      <c r="DE17" s="622"/>
      <c r="DF17" s="622"/>
      <c r="DG17" s="622"/>
      <c r="DH17" s="622"/>
      <c r="DI17" s="622"/>
      <c r="DJ17" s="622"/>
      <c r="DK17" s="622"/>
      <c r="DL17" s="622"/>
      <c r="DM17" s="622"/>
      <c r="DN17" s="622"/>
      <c r="DO17" s="622"/>
      <c r="DP17" s="623"/>
      <c r="DQ17" s="627">
        <v>306513</v>
      </c>
      <c r="DR17" s="622"/>
      <c r="DS17" s="622"/>
      <c r="DT17" s="622"/>
      <c r="DU17" s="622"/>
      <c r="DV17" s="622"/>
      <c r="DW17" s="622"/>
      <c r="DX17" s="622"/>
      <c r="DY17" s="622"/>
      <c r="DZ17" s="622"/>
      <c r="EA17" s="622"/>
      <c r="EB17" s="622"/>
      <c r="EC17" s="658"/>
    </row>
    <row r="18" spans="2:133" ht="11.25" customHeight="1" x14ac:dyDescent="0.2">
      <c r="B18" s="618" t="s">
        <v>271</v>
      </c>
      <c r="C18" s="619"/>
      <c r="D18" s="619"/>
      <c r="E18" s="619"/>
      <c r="F18" s="619"/>
      <c r="G18" s="619"/>
      <c r="H18" s="619"/>
      <c r="I18" s="619"/>
      <c r="J18" s="619"/>
      <c r="K18" s="619"/>
      <c r="L18" s="619"/>
      <c r="M18" s="619"/>
      <c r="N18" s="619"/>
      <c r="O18" s="619"/>
      <c r="P18" s="619"/>
      <c r="Q18" s="620"/>
      <c r="R18" s="621">
        <v>1130</v>
      </c>
      <c r="S18" s="622"/>
      <c r="T18" s="622"/>
      <c r="U18" s="622"/>
      <c r="V18" s="622"/>
      <c r="W18" s="622"/>
      <c r="X18" s="622"/>
      <c r="Y18" s="623"/>
      <c r="Z18" s="659">
        <v>0</v>
      </c>
      <c r="AA18" s="659"/>
      <c r="AB18" s="659"/>
      <c r="AC18" s="659"/>
      <c r="AD18" s="660">
        <v>1130</v>
      </c>
      <c r="AE18" s="660"/>
      <c r="AF18" s="660"/>
      <c r="AG18" s="660"/>
      <c r="AH18" s="660"/>
      <c r="AI18" s="660"/>
      <c r="AJ18" s="660"/>
      <c r="AK18" s="660"/>
      <c r="AL18" s="624">
        <v>0</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129</v>
      </c>
      <c r="BH18" s="622"/>
      <c r="BI18" s="622"/>
      <c r="BJ18" s="622"/>
      <c r="BK18" s="622"/>
      <c r="BL18" s="622"/>
      <c r="BM18" s="622"/>
      <c r="BN18" s="623"/>
      <c r="BO18" s="659" t="s">
        <v>129</v>
      </c>
      <c r="BP18" s="659"/>
      <c r="BQ18" s="659"/>
      <c r="BR18" s="659"/>
      <c r="BS18" s="660" t="s">
        <v>237</v>
      </c>
      <c r="BT18" s="660"/>
      <c r="BU18" s="660"/>
      <c r="BV18" s="660"/>
      <c r="BW18" s="660"/>
      <c r="BX18" s="660"/>
      <c r="BY18" s="660"/>
      <c r="BZ18" s="660"/>
      <c r="CA18" s="660"/>
      <c r="CB18" s="700"/>
      <c r="CD18" s="618" t="s">
        <v>273</v>
      </c>
      <c r="CE18" s="619"/>
      <c r="CF18" s="619"/>
      <c r="CG18" s="619"/>
      <c r="CH18" s="619"/>
      <c r="CI18" s="619"/>
      <c r="CJ18" s="619"/>
      <c r="CK18" s="619"/>
      <c r="CL18" s="619"/>
      <c r="CM18" s="619"/>
      <c r="CN18" s="619"/>
      <c r="CO18" s="619"/>
      <c r="CP18" s="619"/>
      <c r="CQ18" s="620"/>
      <c r="CR18" s="621" t="s">
        <v>129</v>
      </c>
      <c r="CS18" s="622"/>
      <c r="CT18" s="622"/>
      <c r="CU18" s="622"/>
      <c r="CV18" s="622"/>
      <c r="CW18" s="622"/>
      <c r="CX18" s="622"/>
      <c r="CY18" s="623"/>
      <c r="CZ18" s="659" t="s">
        <v>237</v>
      </c>
      <c r="DA18" s="659"/>
      <c r="DB18" s="659"/>
      <c r="DC18" s="659"/>
      <c r="DD18" s="627" t="s">
        <v>237</v>
      </c>
      <c r="DE18" s="622"/>
      <c r="DF18" s="622"/>
      <c r="DG18" s="622"/>
      <c r="DH18" s="622"/>
      <c r="DI18" s="622"/>
      <c r="DJ18" s="622"/>
      <c r="DK18" s="622"/>
      <c r="DL18" s="622"/>
      <c r="DM18" s="622"/>
      <c r="DN18" s="622"/>
      <c r="DO18" s="622"/>
      <c r="DP18" s="623"/>
      <c r="DQ18" s="627" t="s">
        <v>237</v>
      </c>
      <c r="DR18" s="622"/>
      <c r="DS18" s="622"/>
      <c r="DT18" s="622"/>
      <c r="DU18" s="622"/>
      <c r="DV18" s="622"/>
      <c r="DW18" s="622"/>
      <c r="DX18" s="622"/>
      <c r="DY18" s="622"/>
      <c r="DZ18" s="622"/>
      <c r="EA18" s="622"/>
      <c r="EB18" s="622"/>
      <c r="EC18" s="658"/>
    </row>
    <row r="19" spans="2:133" ht="11.25" customHeight="1" x14ac:dyDescent="0.2">
      <c r="B19" s="618" t="s">
        <v>274</v>
      </c>
      <c r="C19" s="619"/>
      <c r="D19" s="619"/>
      <c r="E19" s="619"/>
      <c r="F19" s="619"/>
      <c r="G19" s="619"/>
      <c r="H19" s="619"/>
      <c r="I19" s="619"/>
      <c r="J19" s="619"/>
      <c r="K19" s="619"/>
      <c r="L19" s="619"/>
      <c r="M19" s="619"/>
      <c r="N19" s="619"/>
      <c r="O19" s="619"/>
      <c r="P19" s="619"/>
      <c r="Q19" s="620"/>
      <c r="R19" s="621">
        <v>1130</v>
      </c>
      <c r="S19" s="622"/>
      <c r="T19" s="622"/>
      <c r="U19" s="622"/>
      <c r="V19" s="622"/>
      <c r="W19" s="622"/>
      <c r="X19" s="622"/>
      <c r="Y19" s="623"/>
      <c r="Z19" s="659">
        <v>0</v>
      </c>
      <c r="AA19" s="659"/>
      <c r="AB19" s="659"/>
      <c r="AC19" s="659"/>
      <c r="AD19" s="660">
        <v>1130</v>
      </c>
      <c r="AE19" s="660"/>
      <c r="AF19" s="660"/>
      <c r="AG19" s="660"/>
      <c r="AH19" s="660"/>
      <c r="AI19" s="660"/>
      <c r="AJ19" s="660"/>
      <c r="AK19" s="660"/>
      <c r="AL19" s="624">
        <v>0</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v>322730</v>
      </c>
      <c r="BH19" s="622"/>
      <c r="BI19" s="622"/>
      <c r="BJ19" s="622"/>
      <c r="BK19" s="622"/>
      <c r="BL19" s="622"/>
      <c r="BM19" s="622"/>
      <c r="BN19" s="623"/>
      <c r="BO19" s="659">
        <v>17.899999999999999</v>
      </c>
      <c r="BP19" s="659"/>
      <c r="BQ19" s="659"/>
      <c r="BR19" s="659"/>
      <c r="BS19" s="660" t="s">
        <v>129</v>
      </c>
      <c r="BT19" s="660"/>
      <c r="BU19" s="660"/>
      <c r="BV19" s="660"/>
      <c r="BW19" s="660"/>
      <c r="BX19" s="660"/>
      <c r="BY19" s="660"/>
      <c r="BZ19" s="660"/>
      <c r="CA19" s="660"/>
      <c r="CB19" s="700"/>
      <c r="CD19" s="618" t="s">
        <v>276</v>
      </c>
      <c r="CE19" s="619"/>
      <c r="CF19" s="619"/>
      <c r="CG19" s="619"/>
      <c r="CH19" s="619"/>
      <c r="CI19" s="619"/>
      <c r="CJ19" s="619"/>
      <c r="CK19" s="619"/>
      <c r="CL19" s="619"/>
      <c r="CM19" s="619"/>
      <c r="CN19" s="619"/>
      <c r="CO19" s="619"/>
      <c r="CP19" s="619"/>
      <c r="CQ19" s="620"/>
      <c r="CR19" s="621" t="s">
        <v>237</v>
      </c>
      <c r="CS19" s="622"/>
      <c r="CT19" s="622"/>
      <c r="CU19" s="622"/>
      <c r="CV19" s="622"/>
      <c r="CW19" s="622"/>
      <c r="CX19" s="622"/>
      <c r="CY19" s="623"/>
      <c r="CZ19" s="659" t="s">
        <v>237</v>
      </c>
      <c r="DA19" s="659"/>
      <c r="DB19" s="659"/>
      <c r="DC19" s="659"/>
      <c r="DD19" s="627" t="s">
        <v>129</v>
      </c>
      <c r="DE19" s="622"/>
      <c r="DF19" s="622"/>
      <c r="DG19" s="622"/>
      <c r="DH19" s="622"/>
      <c r="DI19" s="622"/>
      <c r="DJ19" s="622"/>
      <c r="DK19" s="622"/>
      <c r="DL19" s="622"/>
      <c r="DM19" s="622"/>
      <c r="DN19" s="622"/>
      <c r="DO19" s="622"/>
      <c r="DP19" s="623"/>
      <c r="DQ19" s="627" t="s">
        <v>237</v>
      </c>
      <c r="DR19" s="622"/>
      <c r="DS19" s="622"/>
      <c r="DT19" s="622"/>
      <c r="DU19" s="622"/>
      <c r="DV19" s="622"/>
      <c r="DW19" s="622"/>
      <c r="DX19" s="622"/>
      <c r="DY19" s="622"/>
      <c r="DZ19" s="622"/>
      <c r="EA19" s="622"/>
      <c r="EB19" s="622"/>
      <c r="EC19" s="658"/>
    </row>
    <row r="20" spans="2:133" ht="11.25" customHeight="1" x14ac:dyDescent="0.2">
      <c r="B20" s="688" t="s">
        <v>277</v>
      </c>
      <c r="C20" s="689"/>
      <c r="D20" s="689"/>
      <c r="E20" s="689"/>
      <c r="F20" s="689"/>
      <c r="G20" s="689"/>
      <c r="H20" s="689"/>
      <c r="I20" s="689"/>
      <c r="J20" s="689"/>
      <c r="K20" s="689"/>
      <c r="L20" s="689"/>
      <c r="M20" s="689"/>
      <c r="N20" s="689"/>
      <c r="O20" s="689"/>
      <c r="P20" s="689"/>
      <c r="Q20" s="690"/>
      <c r="R20" s="621" t="s">
        <v>237</v>
      </c>
      <c r="S20" s="622"/>
      <c r="T20" s="622"/>
      <c r="U20" s="622"/>
      <c r="V20" s="622"/>
      <c r="W20" s="622"/>
      <c r="X20" s="622"/>
      <c r="Y20" s="623"/>
      <c r="Z20" s="659" t="s">
        <v>129</v>
      </c>
      <c r="AA20" s="659"/>
      <c r="AB20" s="659"/>
      <c r="AC20" s="659"/>
      <c r="AD20" s="660" t="s">
        <v>237</v>
      </c>
      <c r="AE20" s="660"/>
      <c r="AF20" s="660"/>
      <c r="AG20" s="660"/>
      <c r="AH20" s="660"/>
      <c r="AI20" s="660"/>
      <c r="AJ20" s="660"/>
      <c r="AK20" s="660"/>
      <c r="AL20" s="624" t="s">
        <v>237</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v>322730</v>
      </c>
      <c r="BH20" s="622"/>
      <c r="BI20" s="622"/>
      <c r="BJ20" s="622"/>
      <c r="BK20" s="622"/>
      <c r="BL20" s="622"/>
      <c r="BM20" s="622"/>
      <c r="BN20" s="623"/>
      <c r="BO20" s="659">
        <v>17.899999999999999</v>
      </c>
      <c r="BP20" s="659"/>
      <c r="BQ20" s="659"/>
      <c r="BR20" s="659"/>
      <c r="BS20" s="660" t="s">
        <v>237</v>
      </c>
      <c r="BT20" s="660"/>
      <c r="BU20" s="660"/>
      <c r="BV20" s="660"/>
      <c r="BW20" s="660"/>
      <c r="BX20" s="660"/>
      <c r="BY20" s="660"/>
      <c r="BZ20" s="660"/>
      <c r="CA20" s="660"/>
      <c r="CB20" s="700"/>
      <c r="CD20" s="618" t="s">
        <v>279</v>
      </c>
      <c r="CE20" s="619"/>
      <c r="CF20" s="619"/>
      <c r="CG20" s="619"/>
      <c r="CH20" s="619"/>
      <c r="CI20" s="619"/>
      <c r="CJ20" s="619"/>
      <c r="CK20" s="619"/>
      <c r="CL20" s="619"/>
      <c r="CM20" s="619"/>
      <c r="CN20" s="619"/>
      <c r="CO20" s="619"/>
      <c r="CP20" s="619"/>
      <c r="CQ20" s="620"/>
      <c r="CR20" s="621">
        <v>6484350</v>
      </c>
      <c r="CS20" s="622"/>
      <c r="CT20" s="622"/>
      <c r="CU20" s="622"/>
      <c r="CV20" s="622"/>
      <c r="CW20" s="622"/>
      <c r="CX20" s="622"/>
      <c r="CY20" s="623"/>
      <c r="CZ20" s="659">
        <v>100</v>
      </c>
      <c r="DA20" s="659"/>
      <c r="DB20" s="659"/>
      <c r="DC20" s="659"/>
      <c r="DD20" s="627">
        <v>553020</v>
      </c>
      <c r="DE20" s="622"/>
      <c r="DF20" s="622"/>
      <c r="DG20" s="622"/>
      <c r="DH20" s="622"/>
      <c r="DI20" s="622"/>
      <c r="DJ20" s="622"/>
      <c r="DK20" s="622"/>
      <c r="DL20" s="622"/>
      <c r="DM20" s="622"/>
      <c r="DN20" s="622"/>
      <c r="DO20" s="622"/>
      <c r="DP20" s="623"/>
      <c r="DQ20" s="627">
        <v>3931941</v>
      </c>
      <c r="DR20" s="622"/>
      <c r="DS20" s="622"/>
      <c r="DT20" s="622"/>
      <c r="DU20" s="622"/>
      <c r="DV20" s="622"/>
      <c r="DW20" s="622"/>
      <c r="DX20" s="622"/>
      <c r="DY20" s="622"/>
      <c r="DZ20" s="622"/>
      <c r="EA20" s="622"/>
      <c r="EB20" s="622"/>
      <c r="EC20" s="658"/>
    </row>
    <row r="21" spans="2:133" ht="11.25" customHeight="1" x14ac:dyDescent="0.2">
      <c r="B21" s="618" t="s">
        <v>280</v>
      </c>
      <c r="C21" s="619"/>
      <c r="D21" s="619"/>
      <c r="E21" s="619"/>
      <c r="F21" s="619"/>
      <c r="G21" s="619"/>
      <c r="H21" s="619"/>
      <c r="I21" s="619"/>
      <c r="J21" s="619"/>
      <c r="K21" s="619"/>
      <c r="L21" s="619"/>
      <c r="M21" s="619"/>
      <c r="N21" s="619"/>
      <c r="O21" s="619"/>
      <c r="P21" s="619"/>
      <c r="Q21" s="620"/>
      <c r="R21" s="621">
        <v>1113678</v>
      </c>
      <c r="S21" s="622"/>
      <c r="T21" s="622"/>
      <c r="U21" s="622"/>
      <c r="V21" s="622"/>
      <c r="W21" s="622"/>
      <c r="X21" s="622"/>
      <c r="Y21" s="623"/>
      <c r="Z21" s="659">
        <v>16.899999999999999</v>
      </c>
      <c r="AA21" s="659"/>
      <c r="AB21" s="659"/>
      <c r="AC21" s="659"/>
      <c r="AD21" s="660">
        <v>905476</v>
      </c>
      <c r="AE21" s="660"/>
      <c r="AF21" s="660"/>
      <c r="AG21" s="660"/>
      <c r="AH21" s="660"/>
      <c r="AI21" s="660"/>
      <c r="AJ21" s="660"/>
      <c r="AK21" s="660"/>
      <c r="AL21" s="624">
        <v>31.8</v>
      </c>
      <c r="AM21" s="625"/>
      <c r="AN21" s="625"/>
      <c r="AO21" s="661"/>
      <c r="AP21" s="618" t="s">
        <v>281</v>
      </c>
      <c r="AQ21" s="698"/>
      <c r="AR21" s="698"/>
      <c r="AS21" s="698"/>
      <c r="AT21" s="698"/>
      <c r="AU21" s="698"/>
      <c r="AV21" s="698"/>
      <c r="AW21" s="698"/>
      <c r="AX21" s="698"/>
      <c r="AY21" s="698"/>
      <c r="AZ21" s="698"/>
      <c r="BA21" s="698"/>
      <c r="BB21" s="698"/>
      <c r="BC21" s="698"/>
      <c r="BD21" s="698"/>
      <c r="BE21" s="698"/>
      <c r="BF21" s="699"/>
      <c r="BG21" s="621">
        <v>198397</v>
      </c>
      <c r="BH21" s="622"/>
      <c r="BI21" s="622"/>
      <c r="BJ21" s="622"/>
      <c r="BK21" s="622"/>
      <c r="BL21" s="622"/>
      <c r="BM21" s="622"/>
      <c r="BN21" s="623"/>
      <c r="BO21" s="659">
        <v>11</v>
      </c>
      <c r="BP21" s="659"/>
      <c r="BQ21" s="659"/>
      <c r="BR21" s="659"/>
      <c r="BS21" s="660" t="s">
        <v>129</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282</v>
      </c>
      <c r="C22" s="619"/>
      <c r="D22" s="619"/>
      <c r="E22" s="619"/>
      <c r="F22" s="619"/>
      <c r="G22" s="619"/>
      <c r="H22" s="619"/>
      <c r="I22" s="619"/>
      <c r="J22" s="619"/>
      <c r="K22" s="619"/>
      <c r="L22" s="619"/>
      <c r="M22" s="619"/>
      <c r="N22" s="619"/>
      <c r="O22" s="619"/>
      <c r="P22" s="619"/>
      <c r="Q22" s="620"/>
      <c r="R22" s="621">
        <v>905476</v>
      </c>
      <c r="S22" s="622"/>
      <c r="T22" s="622"/>
      <c r="U22" s="622"/>
      <c r="V22" s="622"/>
      <c r="W22" s="622"/>
      <c r="X22" s="622"/>
      <c r="Y22" s="623"/>
      <c r="Z22" s="659">
        <v>13.7</v>
      </c>
      <c r="AA22" s="659"/>
      <c r="AB22" s="659"/>
      <c r="AC22" s="659"/>
      <c r="AD22" s="660">
        <v>905476</v>
      </c>
      <c r="AE22" s="660"/>
      <c r="AF22" s="660"/>
      <c r="AG22" s="660"/>
      <c r="AH22" s="660"/>
      <c r="AI22" s="660"/>
      <c r="AJ22" s="660"/>
      <c r="AK22" s="660"/>
      <c r="AL22" s="624">
        <v>31.8</v>
      </c>
      <c r="AM22" s="625"/>
      <c r="AN22" s="625"/>
      <c r="AO22" s="661"/>
      <c r="AP22" s="618" t="s">
        <v>283</v>
      </c>
      <c r="AQ22" s="698"/>
      <c r="AR22" s="698"/>
      <c r="AS22" s="698"/>
      <c r="AT22" s="698"/>
      <c r="AU22" s="698"/>
      <c r="AV22" s="698"/>
      <c r="AW22" s="698"/>
      <c r="AX22" s="698"/>
      <c r="AY22" s="698"/>
      <c r="AZ22" s="698"/>
      <c r="BA22" s="698"/>
      <c r="BB22" s="698"/>
      <c r="BC22" s="698"/>
      <c r="BD22" s="698"/>
      <c r="BE22" s="698"/>
      <c r="BF22" s="699"/>
      <c r="BG22" s="621" t="s">
        <v>129</v>
      </c>
      <c r="BH22" s="622"/>
      <c r="BI22" s="622"/>
      <c r="BJ22" s="622"/>
      <c r="BK22" s="622"/>
      <c r="BL22" s="622"/>
      <c r="BM22" s="622"/>
      <c r="BN22" s="623"/>
      <c r="BO22" s="659" t="s">
        <v>237</v>
      </c>
      <c r="BP22" s="659"/>
      <c r="BQ22" s="659"/>
      <c r="BR22" s="659"/>
      <c r="BS22" s="660" t="s">
        <v>237</v>
      </c>
      <c r="BT22" s="660"/>
      <c r="BU22" s="660"/>
      <c r="BV22" s="660"/>
      <c r="BW22" s="660"/>
      <c r="BX22" s="660"/>
      <c r="BY22" s="660"/>
      <c r="BZ22" s="660"/>
      <c r="CA22" s="660"/>
      <c r="CB22" s="700"/>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285</v>
      </c>
      <c r="C23" s="619"/>
      <c r="D23" s="619"/>
      <c r="E23" s="619"/>
      <c r="F23" s="619"/>
      <c r="G23" s="619"/>
      <c r="H23" s="619"/>
      <c r="I23" s="619"/>
      <c r="J23" s="619"/>
      <c r="K23" s="619"/>
      <c r="L23" s="619"/>
      <c r="M23" s="619"/>
      <c r="N23" s="619"/>
      <c r="O23" s="619"/>
      <c r="P23" s="619"/>
      <c r="Q23" s="620"/>
      <c r="R23" s="621">
        <v>208202</v>
      </c>
      <c r="S23" s="622"/>
      <c r="T23" s="622"/>
      <c r="U23" s="622"/>
      <c r="V23" s="622"/>
      <c r="W23" s="622"/>
      <c r="X23" s="622"/>
      <c r="Y23" s="623"/>
      <c r="Z23" s="659">
        <v>3.2</v>
      </c>
      <c r="AA23" s="659"/>
      <c r="AB23" s="659"/>
      <c r="AC23" s="659"/>
      <c r="AD23" s="660" t="s">
        <v>237</v>
      </c>
      <c r="AE23" s="660"/>
      <c r="AF23" s="660"/>
      <c r="AG23" s="660"/>
      <c r="AH23" s="660"/>
      <c r="AI23" s="660"/>
      <c r="AJ23" s="660"/>
      <c r="AK23" s="660"/>
      <c r="AL23" s="624" t="s">
        <v>237</v>
      </c>
      <c r="AM23" s="625"/>
      <c r="AN23" s="625"/>
      <c r="AO23" s="661"/>
      <c r="AP23" s="618" t="s">
        <v>286</v>
      </c>
      <c r="AQ23" s="698"/>
      <c r="AR23" s="698"/>
      <c r="AS23" s="698"/>
      <c r="AT23" s="698"/>
      <c r="AU23" s="698"/>
      <c r="AV23" s="698"/>
      <c r="AW23" s="698"/>
      <c r="AX23" s="698"/>
      <c r="AY23" s="698"/>
      <c r="AZ23" s="698"/>
      <c r="BA23" s="698"/>
      <c r="BB23" s="698"/>
      <c r="BC23" s="698"/>
      <c r="BD23" s="698"/>
      <c r="BE23" s="698"/>
      <c r="BF23" s="699"/>
      <c r="BG23" s="621">
        <v>124333</v>
      </c>
      <c r="BH23" s="622"/>
      <c r="BI23" s="622"/>
      <c r="BJ23" s="622"/>
      <c r="BK23" s="622"/>
      <c r="BL23" s="622"/>
      <c r="BM23" s="622"/>
      <c r="BN23" s="623"/>
      <c r="BO23" s="659">
        <v>6.9</v>
      </c>
      <c r="BP23" s="659"/>
      <c r="BQ23" s="659"/>
      <c r="BR23" s="659"/>
      <c r="BS23" s="660" t="s">
        <v>237</v>
      </c>
      <c r="BT23" s="660"/>
      <c r="BU23" s="660"/>
      <c r="BV23" s="660"/>
      <c r="BW23" s="660"/>
      <c r="BX23" s="660"/>
      <c r="BY23" s="660"/>
      <c r="BZ23" s="660"/>
      <c r="CA23" s="660"/>
      <c r="CB23" s="700"/>
      <c r="CD23" s="673" t="s">
        <v>225</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x14ac:dyDescent="0.2">
      <c r="B24" s="618" t="s">
        <v>292</v>
      </c>
      <c r="C24" s="619"/>
      <c r="D24" s="619"/>
      <c r="E24" s="619"/>
      <c r="F24" s="619"/>
      <c r="G24" s="619"/>
      <c r="H24" s="619"/>
      <c r="I24" s="619"/>
      <c r="J24" s="619"/>
      <c r="K24" s="619"/>
      <c r="L24" s="619"/>
      <c r="M24" s="619"/>
      <c r="N24" s="619"/>
      <c r="O24" s="619"/>
      <c r="P24" s="619"/>
      <c r="Q24" s="620"/>
      <c r="R24" s="621" t="s">
        <v>129</v>
      </c>
      <c r="S24" s="622"/>
      <c r="T24" s="622"/>
      <c r="U24" s="622"/>
      <c r="V24" s="622"/>
      <c r="W24" s="622"/>
      <c r="X24" s="622"/>
      <c r="Y24" s="623"/>
      <c r="Z24" s="659" t="s">
        <v>237</v>
      </c>
      <c r="AA24" s="659"/>
      <c r="AB24" s="659"/>
      <c r="AC24" s="659"/>
      <c r="AD24" s="660" t="s">
        <v>129</v>
      </c>
      <c r="AE24" s="660"/>
      <c r="AF24" s="660"/>
      <c r="AG24" s="660"/>
      <c r="AH24" s="660"/>
      <c r="AI24" s="660"/>
      <c r="AJ24" s="660"/>
      <c r="AK24" s="660"/>
      <c r="AL24" s="624" t="s">
        <v>237</v>
      </c>
      <c r="AM24" s="625"/>
      <c r="AN24" s="625"/>
      <c r="AO24" s="661"/>
      <c r="AP24" s="618" t="s">
        <v>293</v>
      </c>
      <c r="AQ24" s="698"/>
      <c r="AR24" s="698"/>
      <c r="AS24" s="698"/>
      <c r="AT24" s="698"/>
      <c r="AU24" s="698"/>
      <c r="AV24" s="698"/>
      <c r="AW24" s="698"/>
      <c r="AX24" s="698"/>
      <c r="AY24" s="698"/>
      <c r="AZ24" s="698"/>
      <c r="BA24" s="698"/>
      <c r="BB24" s="698"/>
      <c r="BC24" s="698"/>
      <c r="BD24" s="698"/>
      <c r="BE24" s="698"/>
      <c r="BF24" s="699"/>
      <c r="BG24" s="621" t="s">
        <v>129</v>
      </c>
      <c r="BH24" s="622"/>
      <c r="BI24" s="622"/>
      <c r="BJ24" s="622"/>
      <c r="BK24" s="622"/>
      <c r="BL24" s="622"/>
      <c r="BM24" s="622"/>
      <c r="BN24" s="623"/>
      <c r="BO24" s="659" t="s">
        <v>129</v>
      </c>
      <c r="BP24" s="659"/>
      <c r="BQ24" s="659"/>
      <c r="BR24" s="659"/>
      <c r="BS24" s="660" t="s">
        <v>237</v>
      </c>
      <c r="BT24" s="660"/>
      <c r="BU24" s="660"/>
      <c r="BV24" s="660"/>
      <c r="BW24" s="660"/>
      <c r="BX24" s="660"/>
      <c r="BY24" s="660"/>
      <c r="BZ24" s="660"/>
      <c r="CA24" s="660"/>
      <c r="CB24" s="700"/>
      <c r="CD24" s="679" t="s">
        <v>294</v>
      </c>
      <c r="CE24" s="680"/>
      <c r="CF24" s="680"/>
      <c r="CG24" s="680"/>
      <c r="CH24" s="680"/>
      <c r="CI24" s="680"/>
      <c r="CJ24" s="680"/>
      <c r="CK24" s="680"/>
      <c r="CL24" s="680"/>
      <c r="CM24" s="680"/>
      <c r="CN24" s="680"/>
      <c r="CO24" s="680"/>
      <c r="CP24" s="680"/>
      <c r="CQ24" s="681"/>
      <c r="CR24" s="676">
        <v>1542034</v>
      </c>
      <c r="CS24" s="677"/>
      <c r="CT24" s="677"/>
      <c r="CU24" s="677"/>
      <c r="CV24" s="677"/>
      <c r="CW24" s="677"/>
      <c r="CX24" s="677"/>
      <c r="CY24" s="702"/>
      <c r="CZ24" s="703">
        <v>23.8</v>
      </c>
      <c r="DA24" s="685"/>
      <c r="DB24" s="685"/>
      <c r="DC24" s="705"/>
      <c r="DD24" s="701">
        <v>1271212</v>
      </c>
      <c r="DE24" s="677"/>
      <c r="DF24" s="677"/>
      <c r="DG24" s="677"/>
      <c r="DH24" s="677"/>
      <c r="DI24" s="677"/>
      <c r="DJ24" s="677"/>
      <c r="DK24" s="702"/>
      <c r="DL24" s="701">
        <v>1196239</v>
      </c>
      <c r="DM24" s="677"/>
      <c r="DN24" s="677"/>
      <c r="DO24" s="677"/>
      <c r="DP24" s="677"/>
      <c r="DQ24" s="677"/>
      <c r="DR24" s="677"/>
      <c r="DS24" s="677"/>
      <c r="DT24" s="677"/>
      <c r="DU24" s="677"/>
      <c r="DV24" s="702"/>
      <c r="DW24" s="703">
        <v>41.1</v>
      </c>
      <c r="DX24" s="685"/>
      <c r="DY24" s="685"/>
      <c r="DZ24" s="685"/>
      <c r="EA24" s="685"/>
      <c r="EB24" s="685"/>
      <c r="EC24" s="704"/>
    </row>
    <row r="25" spans="2:133" ht="11.25" customHeight="1" x14ac:dyDescent="0.2">
      <c r="B25" s="618" t="s">
        <v>295</v>
      </c>
      <c r="C25" s="619"/>
      <c r="D25" s="619"/>
      <c r="E25" s="619"/>
      <c r="F25" s="619"/>
      <c r="G25" s="619"/>
      <c r="H25" s="619"/>
      <c r="I25" s="619"/>
      <c r="J25" s="619"/>
      <c r="K25" s="619"/>
      <c r="L25" s="619"/>
      <c r="M25" s="619"/>
      <c r="N25" s="619"/>
      <c r="O25" s="619"/>
      <c r="P25" s="619"/>
      <c r="Q25" s="620"/>
      <c r="R25" s="621">
        <v>3165145</v>
      </c>
      <c r="S25" s="622"/>
      <c r="T25" s="622"/>
      <c r="U25" s="622"/>
      <c r="V25" s="622"/>
      <c r="W25" s="622"/>
      <c r="X25" s="622"/>
      <c r="Y25" s="623"/>
      <c r="Z25" s="659">
        <v>48</v>
      </c>
      <c r="AA25" s="659"/>
      <c r="AB25" s="659"/>
      <c r="AC25" s="659"/>
      <c r="AD25" s="660">
        <v>2832610</v>
      </c>
      <c r="AE25" s="660"/>
      <c r="AF25" s="660"/>
      <c r="AG25" s="660"/>
      <c r="AH25" s="660"/>
      <c r="AI25" s="660"/>
      <c r="AJ25" s="660"/>
      <c r="AK25" s="660"/>
      <c r="AL25" s="624">
        <v>99.5</v>
      </c>
      <c r="AM25" s="625"/>
      <c r="AN25" s="625"/>
      <c r="AO25" s="661"/>
      <c r="AP25" s="618" t="s">
        <v>296</v>
      </c>
      <c r="AQ25" s="698"/>
      <c r="AR25" s="698"/>
      <c r="AS25" s="698"/>
      <c r="AT25" s="698"/>
      <c r="AU25" s="698"/>
      <c r="AV25" s="698"/>
      <c r="AW25" s="698"/>
      <c r="AX25" s="698"/>
      <c r="AY25" s="698"/>
      <c r="AZ25" s="698"/>
      <c r="BA25" s="698"/>
      <c r="BB25" s="698"/>
      <c r="BC25" s="698"/>
      <c r="BD25" s="698"/>
      <c r="BE25" s="698"/>
      <c r="BF25" s="699"/>
      <c r="BG25" s="621" t="s">
        <v>237</v>
      </c>
      <c r="BH25" s="622"/>
      <c r="BI25" s="622"/>
      <c r="BJ25" s="622"/>
      <c r="BK25" s="622"/>
      <c r="BL25" s="622"/>
      <c r="BM25" s="622"/>
      <c r="BN25" s="623"/>
      <c r="BO25" s="659" t="s">
        <v>129</v>
      </c>
      <c r="BP25" s="659"/>
      <c r="BQ25" s="659"/>
      <c r="BR25" s="659"/>
      <c r="BS25" s="660" t="s">
        <v>237</v>
      </c>
      <c r="BT25" s="660"/>
      <c r="BU25" s="660"/>
      <c r="BV25" s="660"/>
      <c r="BW25" s="660"/>
      <c r="BX25" s="660"/>
      <c r="BY25" s="660"/>
      <c r="BZ25" s="660"/>
      <c r="CA25" s="660"/>
      <c r="CB25" s="700"/>
      <c r="CD25" s="618" t="s">
        <v>297</v>
      </c>
      <c r="CE25" s="619"/>
      <c r="CF25" s="619"/>
      <c r="CG25" s="619"/>
      <c r="CH25" s="619"/>
      <c r="CI25" s="619"/>
      <c r="CJ25" s="619"/>
      <c r="CK25" s="619"/>
      <c r="CL25" s="619"/>
      <c r="CM25" s="619"/>
      <c r="CN25" s="619"/>
      <c r="CO25" s="619"/>
      <c r="CP25" s="619"/>
      <c r="CQ25" s="620"/>
      <c r="CR25" s="621">
        <v>861830</v>
      </c>
      <c r="CS25" s="634"/>
      <c r="CT25" s="634"/>
      <c r="CU25" s="634"/>
      <c r="CV25" s="634"/>
      <c r="CW25" s="634"/>
      <c r="CX25" s="634"/>
      <c r="CY25" s="635"/>
      <c r="CZ25" s="624">
        <v>13.3</v>
      </c>
      <c r="DA25" s="636"/>
      <c r="DB25" s="636"/>
      <c r="DC25" s="637"/>
      <c r="DD25" s="627">
        <v>829559</v>
      </c>
      <c r="DE25" s="634"/>
      <c r="DF25" s="634"/>
      <c r="DG25" s="634"/>
      <c r="DH25" s="634"/>
      <c r="DI25" s="634"/>
      <c r="DJ25" s="634"/>
      <c r="DK25" s="635"/>
      <c r="DL25" s="627">
        <v>810893</v>
      </c>
      <c r="DM25" s="634"/>
      <c r="DN25" s="634"/>
      <c r="DO25" s="634"/>
      <c r="DP25" s="634"/>
      <c r="DQ25" s="634"/>
      <c r="DR25" s="634"/>
      <c r="DS25" s="634"/>
      <c r="DT25" s="634"/>
      <c r="DU25" s="634"/>
      <c r="DV25" s="635"/>
      <c r="DW25" s="624">
        <v>27.9</v>
      </c>
      <c r="DX25" s="636"/>
      <c r="DY25" s="636"/>
      <c r="DZ25" s="636"/>
      <c r="EA25" s="636"/>
      <c r="EB25" s="636"/>
      <c r="EC25" s="648"/>
    </row>
    <row r="26" spans="2:133" ht="11.25" customHeight="1" x14ac:dyDescent="0.2">
      <c r="B26" s="618" t="s">
        <v>298</v>
      </c>
      <c r="C26" s="619"/>
      <c r="D26" s="619"/>
      <c r="E26" s="619"/>
      <c r="F26" s="619"/>
      <c r="G26" s="619"/>
      <c r="H26" s="619"/>
      <c r="I26" s="619"/>
      <c r="J26" s="619"/>
      <c r="K26" s="619"/>
      <c r="L26" s="619"/>
      <c r="M26" s="619"/>
      <c r="N26" s="619"/>
      <c r="O26" s="619"/>
      <c r="P26" s="619"/>
      <c r="Q26" s="620"/>
      <c r="R26" s="621">
        <v>554</v>
      </c>
      <c r="S26" s="622"/>
      <c r="T26" s="622"/>
      <c r="U26" s="622"/>
      <c r="V26" s="622"/>
      <c r="W26" s="622"/>
      <c r="X26" s="622"/>
      <c r="Y26" s="623"/>
      <c r="Z26" s="659">
        <v>0</v>
      </c>
      <c r="AA26" s="659"/>
      <c r="AB26" s="659"/>
      <c r="AC26" s="659"/>
      <c r="AD26" s="660">
        <v>554</v>
      </c>
      <c r="AE26" s="660"/>
      <c r="AF26" s="660"/>
      <c r="AG26" s="660"/>
      <c r="AH26" s="660"/>
      <c r="AI26" s="660"/>
      <c r="AJ26" s="660"/>
      <c r="AK26" s="660"/>
      <c r="AL26" s="624">
        <v>0</v>
      </c>
      <c r="AM26" s="625"/>
      <c r="AN26" s="625"/>
      <c r="AO26" s="661"/>
      <c r="AP26" s="618" t="s">
        <v>299</v>
      </c>
      <c r="AQ26" s="698"/>
      <c r="AR26" s="698"/>
      <c r="AS26" s="698"/>
      <c r="AT26" s="698"/>
      <c r="AU26" s="698"/>
      <c r="AV26" s="698"/>
      <c r="AW26" s="698"/>
      <c r="AX26" s="698"/>
      <c r="AY26" s="698"/>
      <c r="AZ26" s="698"/>
      <c r="BA26" s="698"/>
      <c r="BB26" s="698"/>
      <c r="BC26" s="698"/>
      <c r="BD26" s="698"/>
      <c r="BE26" s="698"/>
      <c r="BF26" s="699"/>
      <c r="BG26" s="621" t="s">
        <v>129</v>
      </c>
      <c r="BH26" s="622"/>
      <c r="BI26" s="622"/>
      <c r="BJ26" s="622"/>
      <c r="BK26" s="622"/>
      <c r="BL26" s="622"/>
      <c r="BM26" s="622"/>
      <c r="BN26" s="623"/>
      <c r="BO26" s="659" t="s">
        <v>129</v>
      </c>
      <c r="BP26" s="659"/>
      <c r="BQ26" s="659"/>
      <c r="BR26" s="659"/>
      <c r="BS26" s="660" t="s">
        <v>129</v>
      </c>
      <c r="BT26" s="660"/>
      <c r="BU26" s="660"/>
      <c r="BV26" s="660"/>
      <c r="BW26" s="660"/>
      <c r="BX26" s="660"/>
      <c r="BY26" s="660"/>
      <c r="BZ26" s="660"/>
      <c r="CA26" s="660"/>
      <c r="CB26" s="700"/>
      <c r="CD26" s="618" t="s">
        <v>300</v>
      </c>
      <c r="CE26" s="619"/>
      <c r="CF26" s="619"/>
      <c r="CG26" s="619"/>
      <c r="CH26" s="619"/>
      <c r="CI26" s="619"/>
      <c r="CJ26" s="619"/>
      <c r="CK26" s="619"/>
      <c r="CL26" s="619"/>
      <c r="CM26" s="619"/>
      <c r="CN26" s="619"/>
      <c r="CO26" s="619"/>
      <c r="CP26" s="619"/>
      <c r="CQ26" s="620"/>
      <c r="CR26" s="621">
        <v>505235</v>
      </c>
      <c r="CS26" s="622"/>
      <c r="CT26" s="622"/>
      <c r="CU26" s="622"/>
      <c r="CV26" s="622"/>
      <c r="CW26" s="622"/>
      <c r="CX26" s="622"/>
      <c r="CY26" s="623"/>
      <c r="CZ26" s="624">
        <v>7.8</v>
      </c>
      <c r="DA26" s="636"/>
      <c r="DB26" s="636"/>
      <c r="DC26" s="637"/>
      <c r="DD26" s="627">
        <v>485649</v>
      </c>
      <c r="DE26" s="622"/>
      <c r="DF26" s="622"/>
      <c r="DG26" s="622"/>
      <c r="DH26" s="622"/>
      <c r="DI26" s="622"/>
      <c r="DJ26" s="622"/>
      <c r="DK26" s="623"/>
      <c r="DL26" s="627" t="s">
        <v>129</v>
      </c>
      <c r="DM26" s="622"/>
      <c r="DN26" s="622"/>
      <c r="DO26" s="622"/>
      <c r="DP26" s="622"/>
      <c r="DQ26" s="622"/>
      <c r="DR26" s="622"/>
      <c r="DS26" s="622"/>
      <c r="DT26" s="622"/>
      <c r="DU26" s="622"/>
      <c r="DV26" s="623"/>
      <c r="DW26" s="624" t="s">
        <v>237</v>
      </c>
      <c r="DX26" s="636"/>
      <c r="DY26" s="636"/>
      <c r="DZ26" s="636"/>
      <c r="EA26" s="636"/>
      <c r="EB26" s="636"/>
      <c r="EC26" s="648"/>
    </row>
    <row r="27" spans="2:133" ht="11.25" customHeight="1" x14ac:dyDescent="0.2">
      <c r="B27" s="618" t="s">
        <v>301</v>
      </c>
      <c r="C27" s="619"/>
      <c r="D27" s="619"/>
      <c r="E27" s="619"/>
      <c r="F27" s="619"/>
      <c r="G27" s="619"/>
      <c r="H27" s="619"/>
      <c r="I27" s="619"/>
      <c r="J27" s="619"/>
      <c r="K27" s="619"/>
      <c r="L27" s="619"/>
      <c r="M27" s="619"/>
      <c r="N27" s="619"/>
      <c r="O27" s="619"/>
      <c r="P27" s="619"/>
      <c r="Q27" s="620"/>
      <c r="R27" s="621">
        <v>34750</v>
      </c>
      <c r="S27" s="622"/>
      <c r="T27" s="622"/>
      <c r="U27" s="622"/>
      <c r="V27" s="622"/>
      <c r="W27" s="622"/>
      <c r="X27" s="622"/>
      <c r="Y27" s="623"/>
      <c r="Z27" s="659">
        <v>0.5</v>
      </c>
      <c r="AA27" s="659"/>
      <c r="AB27" s="659"/>
      <c r="AC27" s="659"/>
      <c r="AD27" s="660" t="s">
        <v>237</v>
      </c>
      <c r="AE27" s="660"/>
      <c r="AF27" s="660"/>
      <c r="AG27" s="660"/>
      <c r="AH27" s="660"/>
      <c r="AI27" s="660"/>
      <c r="AJ27" s="660"/>
      <c r="AK27" s="660"/>
      <c r="AL27" s="624" t="s">
        <v>129</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1801643</v>
      </c>
      <c r="BH27" s="622"/>
      <c r="BI27" s="622"/>
      <c r="BJ27" s="622"/>
      <c r="BK27" s="622"/>
      <c r="BL27" s="622"/>
      <c r="BM27" s="622"/>
      <c r="BN27" s="623"/>
      <c r="BO27" s="659">
        <v>100</v>
      </c>
      <c r="BP27" s="659"/>
      <c r="BQ27" s="659"/>
      <c r="BR27" s="659"/>
      <c r="BS27" s="660">
        <v>25611</v>
      </c>
      <c r="BT27" s="660"/>
      <c r="BU27" s="660"/>
      <c r="BV27" s="660"/>
      <c r="BW27" s="660"/>
      <c r="BX27" s="660"/>
      <c r="BY27" s="660"/>
      <c r="BZ27" s="660"/>
      <c r="CA27" s="660"/>
      <c r="CB27" s="700"/>
      <c r="CD27" s="618" t="s">
        <v>303</v>
      </c>
      <c r="CE27" s="619"/>
      <c r="CF27" s="619"/>
      <c r="CG27" s="619"/>
      <c r="CH27" s="619"/>
      <c r="CI27" s="619"/>
      <c r="CJ27" s="619"/>
      <c r="CK27" s="619"/>
      <c r="CL27" s="619"/>
      <c r="CM27" s="619"/>
      <c r="CN27" s="619"/>
      <c r="CO27" s="619"/>
      <c r="CP27" s="619"/>
      <c r="CQ27" s="620"/>
      <c r="CR27" s="621">
        <v>373691</v>
      </c>
      <c r="CS27" s="634"/>
      <c r="CT27" s="634"/>
      <c r="CU27" s="634"/>
      <c r="CV27" s="634"/>
      <c r="CW27" s="634"/>
      <c r="CX27" s="634"/>
      <c r="CY27" s="635"/>
      <c r="CZ27" s="624">
        <v>5.8</v>
      </c>
      <c r="DA27" s="636"/>
      <c r="DB27" s="636"/>
      <c r="DC27" s="637"/>
      <c r="DD27" s="627">
        <v>135140</v>
      </c>
      <c r="DE27" s="634"/>
      <c r="DF27" s="634"/>
      <c r="DG27" s="634"/>
      <c r="DH27" s="634"/>
      <c r="DI27" s="634"/>
      <c r="DJ27" s="634"/>
      <c r="DK27" s="635"/>
      <c r="DL27" s="627">
        <v>78833</v>
      </c>
      <c r="DM27" s="634"/>
      <c r="DN27" s="634"/>
      <c r="DO27" s="634"/>
      <c r="DP27" s="634"/>
      <c r="DQ27" s="634"/>
      <c r="DR27" s="634"/>
      <c r="DS27" s="634"/>
      <c r="DT27" s="634"/>
      <c r="DU27" s="634"/>
      <c r="DV27" s="635"/>
      <c r="DW27" s="624">
        <v>2.7</v>
      </c>
      <c r="DX27" s="636"/>
      <c r="DY27" s="636"/>
      <c r="DZ27" s="636"/>
      <c r="EA27" s="636"/>
      <c r="EB27" s="636"/>
      <c r="EC27" s="648"/>
    </row>
    <row r="28" spans="2:133" ht="11.25" customHeight="1" x14ac:dyDescent="0.2">
      <c r="B28" s="618" t="s">
        <v>304</v>
      </c>
      <c r="C28" s="619"/>
      <c r="D28" s="619"/>
      <c r="E28" s="619"/>
      <c r="F28" s="619"/>
      <c r="G28" s="619"/>
      <c r="H28" s="619"/>
      <c r="I28" s="619"/>
      <c r="J28" s="619"/>
      <c r="K28" s="619"/>
      <c r="L28" s="619"/>
      <c r="M28" s="619"/>
      <c r="N28" s="619"/>
      <c r="O28" s="619"/>
      <c r="P28" s="619"/>
      <c r="Q28" s="620"/>
      <c r="R28" s="621">
        <v>49898</v>
      </c>
      <c r="S28" s="622"/>
      <c r="T28" s="622"/>
      <c r="U28" s="622"/>
      <c r="V28" s="622"/>
      <c r="W28" s="622"/>
      <c r="X28" s="622"/>
      <c r="Y28" s="623"/>
      <c r="Z28" s="659">
        <v>0.8</v>
      </c>
      <c r="AA28" s="659"/>
      <c r="AB28" s="659"/>
      <c r="AC28" s="659"/>
      <c r="AD28" s="660">
        <v>1163</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306513</v>
      </c>
      <c r="CS28" s="622"/>
      <c r="CT28" s="622"/>
      <c r="CU28" s="622"/>
      <c r="CV28" s="622"/>
      <c r="CW28" s="622"/>
      <c r="CX28" s="622"/>
      <c r="CY28" s="623"/>
      <c r="CZ28" s="624">
        <v>4.7</v>
      </c>
      <c r="DA28" s="636"/>
      <c r="DB28" s="636"/>
      <c r="DC28" s="637"/>
      <c r="DD28" s="627">
        <v>306513</v>
      </c>
      <c r="DE28" s="622"/>
      <c r="DF28" s="622"/>
      <c r="DG28" s="622"/>
      <c r="DH28" s="622"/>
      <c r="DI28" s="622"/>
      <c r="DJ28" s="622"/>
      <c r="DK28" s="623"/>
      <c r="DL28" s="627">
        <v>306513</v>
      </c>
      <c r="DM28" s="622"/>
      <c r="DN28" s="622"/>
      <c r="DO28" s="622"/>
      <c r="DP28" s="622"/>
      <c r="DQ28" s="622"/>
      <c r="DR28" s="622"/>
      <c r="DS28" s="622"/>
      <c r="DT28" s="622"/>
      <c r="DU28" s="622"/>
      <c r="DV28" s="623"/>
      <c r="DW28" s="624">
        <v>10.5</v>
      </c>
      <c r="DX28" s="636"/>
      <c r="DY28" s="636"/>
      <c r="DZ28" s="636"/>
      <c r="EA28" s="636"/>
      <c r="EB28" s="636"/>
      <c r="EC28" s="648"/>
    </row>
    <row r="29" spans="2:133" ht="11.25" customHeight="1" x14ac:dyDescent="0.2">
      <c r="B29" s="618" t="s">
        <v>306</v>
      </c>
      <c r="C29" s="619"/>
      <c r="D29" s="619"/>
      <c r="E29" s="619"/>
      <c r="F29" s="619"/>
      <c r="G29" s="619"/>
      <c r="H29" s="619"/>
      <c r="I29" s="619"/>
      <c r="J29" s="619"/>
      <c r="K29" s="619"/>
      <c r="L29" s="619"/>
      <c r="M29" s="619"/>
      <c r="N29" s="619"/>
      <c r="O29" s="619"/>
      <c r="P29" s="619"/>
      <c r="Q29" s="620"/>
      <c r="R29" s="621">
        <v>20987</v>
      </c>
      <c r="S29" s="622"/>
      <c r="T29" s="622"/>
      <c r="U29" s="622"/>
      <c r="V29" s="622"/>
      <c r="W29" s="622"/>
      <c r="X29" s="622"/>
      <c r="Y29" s="623"/>
      <c r="Z29" s="659">
        <v>0.3</v>
      </c>
      <c r="AA29" s="659"/>
      <c r="AB29" s="659"/>
      <c r="AC29" s="659"/>
      <c r="AD29" s="660" t="s">
        <v>237</v>
      </c>
      <c r="AE29" s="660"/>
      <c r="AF29" s="660"/>
      <c r="AG29" s="660"/>
      <c r="AH29" s="660"/>
      <c r="AI29" s="660"/>
      <c r="AJ29" s="660"/>
      <c r="AK29" s="660"/>
      <c r="AL29" s="624" t="s">
        <v>129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307</v>
      </c>
      <c r="CE29" s="641"/>
      <c r="CF29" s="618" t="s">
        <v>308</v>
      </c>
      <c r="CG29" s="619"/>
      <c r="CH29" s="619"/>
      <c r="CI29" s="619"/>
      <c r="CJ29" s="619"/>
      <c r="CK29" s="619"/>
      <c r="CL29" s="619"/>
      <c r="CM29" s="619"/>
      <c r="CN29" s="619"/>
      <c r="CO29" s="619"/>
      <c r="CP29" s="619"/>
      <c r="CQ29" s="620"/>
      <c r="CR29" s="621">
        <v>306513</v>
      </c>
      <c r="CS29" s="634"/>
      <c r="CT29" s="634"/>
      <c r="CU29" s="634"/>
      <c r="CV29" s="634"/>
      <c r="CW29" s="634"/>
      <c r="CX29" s="634"/>
      <c r="CY29" s="635"/>
      <c r="CZ29" s="624">
        <v>4.7</v>
      </c>
      <c r="DA29" s="636"/>
      <c r="DB29" s="636"/>
      <c r="DC29" s="637"/>
      <c r="DD29" s="627">
        <v>306513</v>
      </c>
      <c r="DE29" s="634"/>
      <c r="DF29" s="634"/>
      <c r="DG29" s="634"/>
      <c r="DH29" s="634"/>
      <c r="DI29" s="634"/>
      <c r="DJ29" s="634"/>
      <c r="DK29" s="635"/>
      <c r="DL29" s="627">
        <v>306513</v>
      </c>
      <c r="DM29" s="634"/>
      <c r="DN29" s="634"/>
      <c r="DO29" s="634"/>
      <c r="DP29" s="634"/>
      <c r="DQ29" s="634"/>
      <c r="DR29" s="634"/>
      <c r="DS29" s="634"/>
      <c r="DT29" s="634"/>
      <c r="DU29" s="634"/>
      <c r="DV29" s="635"/>
      <c r="DW29" s="624">
        <v>10.5</v>
      </c>
      <c r="DX29" s="636"/>
      <c r="DY29" s="636"/>
      <c r="DZ29" s="636"/>
      <c r="EA29" s="636"/>
      <c r="EB29" s="636"/>
      <c r="EC29" s="648"/>
    </row>
    <row r="30" spans="2:133" ht="11.25" customHeight="1" x14ac:dyDescent="0.2">
      <c r="B30" s="618" t="s">
        <v>309</v>
      </c>
      <c r="C30" s="619"/>
      <c r="D30" s="619"/>
      <c r="E30" s="619"/>
      <c r="F30" s="619"/>
      <c r="G30" s="619"/>
      <c r="H30" s="619"/>
      <c r="I30" s="619"/>
      <c r="J30" s="619"/>
      <c r="K30" s="619"/>
      <c r="L30" s="619"/>
      <c r="M30" s="619"/>
      <c r="N30" s="619"/>
      <c r="O30" s="619"/>
      <c r="P30" s="619"/>
      <c r="Q30" s="620"/>
      <c r="R30" s="621">
        <v>429284</v>
      </c>
      <c r="S30" s="622"/>
      <c r="T30" s="622"/>
      <c r="U30" s="622"/>
      <c r="V30" s="622"/>
      <c r="W30" s="622"/>
      <c r="X30" s="622"/>
      <c r="Y30" s="623"/>
      <c r="Z30" s="659">
        <v>6.5</v>
      </c>
      <c r="AA30" s="659"/>
      <c r="AB30" s="659"/>
      <c r="AC30" s="659"/>
      <c r="AD30" s="660" t="s">
        <v>237</v>
      </c>
      <c r="AE30" s="660"/>
      <c r="AF30" s="660"/>
      <c r="AG30" s="660"/>
      <c r="AH30" s="660"/>
      <c r="AI30" s="660"/>
      <c r="AJ30" s="660"/>
      <c r="AK30" s="660"/>
      <c r="AL30" s="624" t="s">
        <v>237</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310</v>
      </c>
      <c r="BH30" s="691"/>
      <c r="BI30" s="691"/>
      <c r="BJ30" s="691"/>
      <c r="BK30" s="691"/>
      <c r="BL30" s="691"/>
      <c r="BM30" s="691"/>
      <c r="BN30" s="691"/>
      <c r="BO30" s="691"/>
      <c r="BP30" s="691"/>
      <c r="BQ30" s="692"/>
      <c r="BR30" s="673" t="s">
        <v>311</v>
      </c>
      <c r="BS30" s="691"/>
      <c r="BT30" s="691"/>
      <c r="BU30" s="691"/>
      <c r="BV30" s="691"/>
      <c r="BW30" s="691"/>
      <c r="BX30" s="691"/>
      <c r="BY30" s="691"/>
      <c r="BZ30" s="691"/>
      <c r="CA30" s="691"/>
      <c r="CB30" s="692"/>
      <c r="CD30" s="642"/>
      <c r="CE30" s="643"/>
      <c r="CF30" s="618" t="s">
        <v>312</v>
      </c>
      <c r="CG30" s="619"/>
      <c r="CH30" s="619"/>
      <c r="CI30" s="619"/>
      <c r="CJ30" s="619"/>
      <c r="CK30" s="619"/>
      <c r="CL30" s="619"/>
      <c r="CM30" s="619"/>
      <c r="CN30" s="619"/>
      <c r="CO30" s="619"/>
      <c r="CP30" s="619"/>
      <c r="CQ30" s="620"/>
      <c r="CR30" s="621">
        <v>296111</v>
      </c>
      <c r="CS30" s="622"/>
      <c r="CT30" s="622"/>
      <c r="CU30" s="622"/>
      <c r="CV30" s="622"/>
      <c r="CW30" s="622"/>
      <c r="CX30" s="622"/>
      <c r="CY30" s="623"/>
      <c r="CZ30" s="624">
        <v>4.5999999999999996</v>
      </c>
      <c r="DA30" s="636"/>
      <c r="DB30" s="636"/>
      <c r="DC30" s="637"/>
      <c r="DD30" s="627">
        <v>296111</v>
      </c>
      <c r="DE30" s="622"/>
      <c r="DF30" s="622"/>
      <c r="DG30" s="622"/>
      <c r="DH30" s="622"/>
      <c r="DI30" s="622"/>
      <c r="DJ30" s="622"/>
      <c r="DK30" s="623"/>
      <c r="DL30" s="627">
        <v>296111</v>
      </c>
      <c r="DM30" s="622"/>
      <c r="DN30" s="622"/>
      <c r="DO30" s="622"/>
      <c r="DP30" s="622"/>
      <c r="DQ30" s="622"/>
      <c r="DR30" s="622"/>
      <c r="DS30" s="622"/>
      <c r="DT30" s="622"/>
      <c r="DU30" s="622"/>
      <c r="DV30" s="623"/>
      <c r="DW30" s="624">
        <v>10.199999999999999</v>
      </c>
      <c r="DX30" s="636"/>
      <c r="DY30" s="636"/>
      <c r="DZ30" s="636"/>
      <c r="EA30" s="636"/>
      <c r="EB30" s="636"/>
      <c r="EC30" s="648"/>
    </row>
    <row r="31" spans="2:133" ht="11.25" customHeight="1" x14ac:dyDescent="0.2">
      <c r="B31" s="688" t="s">
        <v>313</v>
      </c>
      <c r="C31" s="689"/>
      <c r="D31" s="689"/>
      <c r="E31" s="689"/>
      <c r="F31" s="689"/>
      <c r="G31" s="689"/>
      <c r="H31" s="689"/>
      <c r="I31" s="689"/>
      <c r="J31" s="689"/>
      <c r="K31" s="689"/>
      <c r="L31" s="689"/>
      <c r="M31" s="689"/>
      <c r="N31" s="689"/>
      <c r="O31" s="689"/>
      <c r="P31" s="689"/>
      <c r="Q31" s="690"/>
      <c r="R31" s="621" t="s">
        <v>237</v>
      </c>
      <c r="S31" s="622"/>
      <c r="T31" s="622"/>
      <c r="U31" s="622"/>
      <c r="V31" s="622"/>
      <c r="W31" s="622"/>
      <c r="X31" s="622"/>
      <c r="Y31" s="623"/>
      <c r="Z31" s="659" t="s">
        <v>237</v>
      </c>
      <c r="AA31" s="659"/>
      <c r="AB31" s="659"/>
      <c r="AC31" s="659"/>
      <c r="AD31" s="660" t="s">
        <v>237</v>
      </c>
      <c r="AE31" s="660"/>
      <c r="AF31" s="660"/>
      <c r="AG31" s="660"/>
      <c r="AH31" s="660"/>
      <c r="AI31" s="660"/>
      <c r="AJ31" s="660"/>
      <c r="AK31" s="660"/>
      <c r="AL31" s="624" t="s">
        <v>237</v>
      </c>
      <c r="AM31" s="625"/>
      <c r="AN31" s="625"/>
      <c r="AO31" s="661"/>
      <c r="AP31" s="693" t="s">
        <v>314</v>
      </c>
      <c r="AQ31" s="694"/>
      <c r="AR31" s="694"/>
      <c r="AS31" s="694"/>
      <c r="AT31" s="695" t="s">
        <v>315</v>
      </c>
      <c r="AU31" s="218"/>
      <c r="AV31" s="218"/>
      <c r="AW31" s="218"/>
      <c r="AX31" s="679" t="s">
        <v>189</v>
      </c>
      <c r="AY31" s="680"/>
      <c r="AZ31" s="680"/>
      <c r="BA31" s="680"/>
      <c r="BB31" s="680"/>
      <c r="BC31" s="680"/>
      <c r="BD31" s="680"/>
      <c r="BE31" s="680"/>
      <c r="BF31" s="681"/>
      <c r="BG31" s="683">
        <v>98.7</v>
      </c>
      <c r="BH31" s="684"/>
      <c r="BI31" s="684"/>
      <c r="BJ31" s="684"/>
      <c r="BK31" s="684"/>
      <c r="BL31" s="684"/>
      <c r="BM31" s="685">
        <v>96.4</v>
      </c>
      <c r="BN31" s="684"/>
      <c r="BO31" s="684"/>
      <c r="BP31" s="684"/>
      <c r="BQ31" s="686"/>
      <c r="BR31" s="683">
        <v>98.3</v>
      </c>
      <c r="BS31" s="684"/>
      <c r="BT31" s="684"/>
      <c r="BU31" s="684"/>
      <c r="BV31" s="684"/>
      <c r="BW31" s="684"/>
      <c r="BX31" s="685">
        <v>94</v>
      </c>
      <c r="BY31" s="684"/>
      <c r="BZ31" s="684"/>
      <c r="CA31" s="684"/>
      <c r="CB31" s="686"/>
      <c r="CD31" s="642"/>
      <c r="CE31" s="643"/>
      <c r="CF31" s="618" t="s">
        <v>316</v>
      </c>
      <c r="CG31" s="619"/>
      <c r="CH31" s="619"/>
      <c r="CI31" s="619"/>
      <c r="CJ31" s="619"/>
      <c r="CK31" s="619"/>
      <c r="CL31" s="619"/>
      <c r="CM31" s="619"/>
      <c r="CN31" s="619"/>
      <c r="CO31" s="619"/>
      <c r="CP31" s="619"/>
      <c r="CQ31" s="620"/>
      <c r="CR31" s="621">
        <v>10402</v>
      </c>
      <c r="CS31" s="634"/>
      <c r="CT31" s="634"/>
      <c r="CU31" s="634"/>
      <c r="CV31" s="634"/>
      <c r="CW31" s="634"/>
      <c r="CX31" s="634"/>
      <c r="CY31" s="635"/>
      <c r="CZ31" s="624">
        <v>0.2</v>
      </c>
      <c r="DA31" s="636"/>
      <c r="DB31" s="636"/>
      <c r="DC31" s="637"/>
      <c r="DD31" s="627">
        <v>10402</v>
      </c>
      <c r="DE31" s="634"/>
      <c r="DF31" s="634"/>
      <c r="DG31" s="634"/>
      <c r="DH31" s="634"/>
      <c r="DI31" s="634"/>
      <c r="DJ31" s="634"/>
      <c r="DK31" s="635"/>
      <c r="DL31" s="627">
        <v>10402</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317</v>
      </c>
      <c r="C32" s="619"/>
      <c r="D32" s="619"/>
      <c r="E32" s="619"/>
      <c r="F32" s="619"/>
      <c r="G32" s="619"/>
      <c r="H32" s="619"/>
      <c r="I32" s="619"/>
      <c r="J32" s="619"/>
      <c r="K32" s="619"/>
      <c r="L32" s="619"/>
      <c r="M32" s="619"/>
      <c r="N32" s="619"/>
      <c r="O32" s="619"/>
      <c r="P32" s="619"/>
      <c r="Q32" s="620"/>
      <c r="R32" s="621">
        <v>708158</v>
      </c>
      <c r="S32" s="622"/>
      <c r="T32" s="622"/>
      <c r="U32" s="622"/>
      <c r="V32" s="622"/>
      <c r="W32" s="622"/>
      <c r="X32" s="622"/>
      <c r="Y32" s="623"/>
      <c r="Z32" s="659">
        <v>10.7</v>
      </c>
      <c r="AA32" s="659"/>
      <c r="AB32" s="659"/>
      <c r="AC32" s="659"/>
      <c r="AD32" s="660" t="s">
        <v>129</v>
      </c>
      <c r="AE32" s="660"/>
      <c r="AF32" s="660"/>
      <c r="AG32" s="660"/>
      <c r="AH32" s="660"/>
      <c r="AI32" s="660"/>
      <c r="AJ32" s="660"/>
      <c r="AK32" s="660"/>
      <c r="AL32" s="624" t="s">
        <v>237</v>
      </c>
      <c r="AM32" s="625"/>
      <c r="AN32" s="625"/>
      <c r="AO32" s="661"/>
      <c r="AP32" s="662"/>
      <c r="AQ32" s="663"/>
      <c r="AR32" s="663"/>
      <c r="AS32" s="663"/>
      <c r="AT32" s="696"/>
      <c r="AU32" s="214" t="s">
        <v>318</v>
      </c>
      <c r="AX32" s="618" t="s">
        <v>319</v>
      </c>
      <c r="AY32" s="619"/>
      <c r="AZ32" s="619"/>
      <c r="BA32" s="619"/>
      <c r="BB32" s="619"/>
      <c r="BC32" s="619"/>
      <c r="BD32" s="619"/>
      <c r="BE32" s="619"/>
      <c r="BF32" s="620"/>
      <c r="BG32" s="687">
        <v>98.6</v>
      </c>
      <c r="BH32" s="634"/>
      <c r="BI32" s="634"/>
      <c r="BJ32" s="634"/>
      <c r="BK32" s="634"/>
      <c r="BL32" s="634"/>
      <c r="BM32" s="625">
        <v>95.7</v>
      </c>
      <c r="BN32" s="634"/>
      <c r="BO32" s="634"/>
      <c r="BP32" s="634"/>
      <c r="BQ32" s="657"/>
      <c r="BR32" s="687">
        <v>98.8</v>
      </c>
      <c r="BS32" s="634"/>
      <c r="BT32" s="634"/>
      <c r="BU32" s="634"/>
      <c r="BV32" s="634"/>
      <c r="BW32" s="634"/>
      <c r="BX32" s="625">
        <v>95.1</v>
      </c>
      <c r="BY32" s="634"/>
      <c r="BZ32" s="634"/>
      <c r="CA32" s="634"/>
      <c r="CB32" s="657"/>
      <c r="CD32" s="644"/>
      <c r="CE32" s="645"/>
      <c r="CF32" s="618" t="s">
        <v>320</v>
      </c>
      <c r="CG32" s="619"/>
      <c r="CH32" s="619"/>
      <c r="CI32" s="619"/>
      <c r="CJ32" s="619"/>
      <c r="CK32" s="619"/>
      <c r="CL32" s="619"/>
      <c r="CM32" s="619"/>
      <c r="CN32" s="619"/>
      <c r="CO32" s="619"/>
      <c r="CP32" s="619"/>
      <c r="CQ32" s="620"/>
      <c r="CR32" s="621" t="s">
        <v>237</v>
      </c>
      <c r="CS32" s="622"/>
      <c r="CT32" s="622"/>
      <c r="CU32" s="622"/>
      <c r="CV32" s="622"/>
      <c r="CW32" s="622"/>
      <c r="CX32" s="622"/>
      <c r="CY32" s="623"/>
      <c r="CZ32" s="624" t="s">
        <v>237</v>
      </c>
      <c r="DA32" s="636"/>
      <c r="DB32" s="636"/>
      <c r="DC32" s="637"/>
      <c r="DD32" s="627" t="s">
        <v>237</v>
      </c>
      <c r="DE32" s="622"/>
      <c r="DF32" s="622"/>
      <c r="DG32" s="622"/>
      <c r="DH32" s="622"/>
      <c r="DI32" s="622"/>
      <c r="DJ32" s="622"/>
      <c r="DK32" s="623"/>
      <c r="DL32" s="627" t="s">
        <v>237</v>
      </c>
      <c r="DM32" s="622"/>
      <c r="DN32" s="622"/>
      <c r="DO32" s="622"/>
      <c r="DP32" s="622"/>
      <c r="DQ32" s="622"/>
      <c r="DR32" s="622"/>
      <c r="DS32" s="622"/>
      <c r="DT32" s="622"/>
      <c r="DU32" s="622"/>
      <c r="DV32" s="623"/>
      <c r="DW32" s="624" t="s">
        <v>129</v>
      </c>
      <c r="DX32" s="636"/>
      <c r="DY32" s="636"/>
      <c r="DZ32" s="636"/>
      <c r="EA32" s="636"/>
      <c r="EB32" s="636"/>
      <c r="EC32" s="648"/>
    </row>
    <row r="33" spans="2:133" ht="11.25" customHeight="1" x14ac:dyDescent="0.2">
      <c r="B33" s="618" t="s">
        <v>321</v>
      </c>
      <c r="C33" s="619"/>
      <c r="D33" s="619"/>
      <c r="E33" s="619"/>
      <c r="F33" s="619"/>
      <c r="G33" s="619"/>
      <c r="H33" s="619"/>
      <c r="I33" s="619"/>
      <c r="J33" s="619"/>
      <c r="K33" s="619"/>
      <c r="L33" s="619"/>
      <c r="M33" s="619"/>
      <c r="N33" s="619"/>
      <c r="O33" s="619"/>
      <c r="P33" s="619"/>
      <c r="Q33" s="620"/>
      <c r="R33" s="621">
        <v>4772</v>
      </c>
      <c r="S33" s="622"/>
      <c r="T33" s="622"/>
      <c r="U33" s="622"/>
      <c r="V33" s="622"/>
      <c r="W33" s="622"/>
      <c r="X33" s="622"/>
      <c r="Y33" s="623"/>
      <c r="Z33" s="659">
        <v>0.1</v>
      </c>
      <c r="AA33" s="659"/>
      <c r="AB33" s="659"/>
      <c r="AC33" s="659"/>
      <c r="AD33" s="660">
        <v>4197</v>
      </c>
      <c r="AE33" s="660"/>
      <c r="AF33" s="660"/>
      <c r="AG33" s="660"/>
      <c r="AH33" s="660"/>
      <c r="AI33" s="660"/>
      <c r="AJ33" s="660"/>
      <c r="AK33" s="660"/>
      <c r="AL33" s="624">
        <v>0.1</v>
      </c>
      <c r="AM33" s="625"/>
      <c r="AN33" s="625"/>
      <c r="AO33" s="661"/>
      <c r="AP33" s="664"/>
      <c r="AQ33" s="665"/>
      <c r="AR33" s="665"/>
      <c r="AS33" s="665"/>
      <c r="AT33" s="697"/>
      <c r="AU33" s="219"/>
      <c r="AV33" s="219"/>
      <c r="AW33" s="219"/>
      <c r="AX33" s="602" t="s">
        <v>322</v>
      </c>
      <c r="AY33" s="603"/>
      <c r="AZ33" s="603"/>
      <c r="BA33" s="603"/>
      <c r="BB33" s="603"/>
      <c r="BC33" s="603"/>
      <c r="BD33" s="603"/>
      <c r="BE33" s="603"/>
      <c r="BF33" s="604"/>
      <c r="BG33" s="682">
        <v>98.5</v>
      </c>
      <c r="BH33" s="606"/>
      <c r="BI33" s="606"/>
      <c r="BJ33" s="606"/>
      <c r="BK33" s="606"/>
      <c r="BL33" s="606"/>
      <c r="BM33" s="652">
        <v>95.7</v>
      </c>
      <c r="BN33" s="606"/>
      <c r="BO33" s="606"/>
      <c r="BP33" s="606"/>
      <c r="BQ33" s="669"/>
      <c r="BR33" s="682">
        <v>97.6</v>
      </c>
      <c r="BS33" s="606"/>
      <c r="BT33" s="606"/>
      <c r="BU33" s="606"/>
      <c r="BV33" s="606"/>
      <c r="BW33" s="606"/>
      <c r="BX33" s="652">
        <v>92.4</v>
      </c>
      <c r="BY33" s="606"/>
      <c r="BZ33" s="606"/>
      <c r="CA33" s="606"/>
      <c r="CB33" s="669"/>
      <c r="CD33" s="618" t="s">
        <v>323</v>
      </c>
      <c r="CE33" s="619"/>
      <c r="CF33" s="619"/>
      <c r="CG33" s="619"/>
      <c r="CH33" s="619"/>
      <c r="CI33" s="619"/>
      <c r="CJ33" s="619"/>
      <c r="CK33" s="619"/>
      <c r="CL33" s="619"/>
      <c r="CM33" s="619"/>
      <c r="CN33" s="619"/>
      <c r="CO33" s="619"/>
      <c r="CP33" s="619"/>
      <c r="CQ33" s="620"/>
      <c r="CR33" s="621">
        <v>4389296</v>
      </c>
      <c r="CS33" s="634"/>
      <c r="CT33" s="634"/>
      <c r="CU33" s="634"/>
      <c r="CV33" s="634"/>
      <c r="CW33" s="634"/>
      <c r="CX33" s="634"/>
      <c r="CY33" s="635"/>
      <c r="CZ33" s="624">
        <v>67.7</v>
      </c>
      <c r="DA33" s="636"/>
      <c r="DB33" s="636"/>
      <c r="DC33" s="637"/>
      <c r="DD33" s="627">
        <v>2429809</v>
      </c>
      <c r="DE33" s="634"/>
      <c r="DF33" s="634"/>
      <c r="DG33" s="634"/>
      <c r="DH33" s="634"/>
      <c r="DI33" s="634"/>
      <c r="DJ33" s="634"/>
      <c r="DK33" s="635"/>
      <c r="DL33" s="627">
        <v>1344701</v>
      </c>
      <c r="DM33" s="634"/>
      <c r="DN33" s="634"/>
      <c r="DO33" s="634"/>
      <c r="DP33" s="634"/>
      <c r="DQ33" s="634"/>
      <c r="DR33" s="634"/>
      <c r="DS33" s="634"/>
      <c r="DT33" s="634"/>
      <c r="DU33" s="634"/>
      <c r="DV33" s="635"/>
      <c r="DW33" s="624">
        <v>46.2</v>
      </c>
      <c r="DX33" s="636"/>
      <c r="DY33" s="636"/>
      <c r="DZ33" s="636"/>
      <c r="EA33" s="636"/>
      <c r="EB33" s="636"/>
      <c r="EC33" s="648"/>
    </row>
    <row r="34" spans="2:133" ht="11.25" customHeight="1" x14ac:dyDescent="0.2">
      <c r="B34" s="618" t="s">
        <v>324</v>
      </c>
      <c r="C34" s="619"/>
      <c r="D34" s="619"/>
      <c r="E34" s="619"/>
      <c r="F34" s="619"/>
      <c r="G34" s="619"/>
      <c r="H34" s="619"/>
      <c r="I34" s="619"/>
      <c r="J34" s="619"/>
      <c r="K34" s="619"/>
      <c r="L34" s="619"/>
      <c r="M34" s="619"/>
      <c r="N34" s="619"/>
      <c r="O34" s="619"/>
      <c r="P34" s="619"/>
      <c r="Q34" s="620"/>
      <c r="R34" s="621">
        <v>764719</v>
      </c>
      <c r="S34" s="622"/>
      <c r="T34" s="622"/>
      <c r="U34" s="622"/>
      <c r="V34" s="622"/>
      <c r="W34" s="622"/>
      <c r="X34" s="622"/>
      <c r="Y34" s="623"/>
      <c r="Z34" s="659">
        <v>11.6</v>
      </c>
      <c r="AA34" s="659"/>
      <c r="AB34" s="659"/>
      <c r="AC34" s="659"/>
      <c r="AD34" s="660" t="s">
        <v>237</v>
      </c>
      <c r="AE34" s="660"/>
      <c r="AF34" s="660"/>
      <c r="AG34" s="660"/>
      <c r="AH34" s="660"/>
      <c r="AI34" s="660"/>
      <c r="AJ34" s="660"/>
      <c r="AK34" s="660"/>
      <c r="AL34" s="624" t="s">
        <v>237</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1480047</v>
      </c>
      <c r="CS34" s="622"/>
      <c r="CT34" s="622"/>
      <c r="CU34" s="622"/>
      <c r="CV34" s="622"/>
      <c r="CW34" s="622"/>
      <c r="CX34" s="622"/>
      <c r="CY34" s="623"/>
      <c r="CZ34" s="624">
        <v>22.8</v>
      </c>
      <c r="DA34" s="636"/>
      <c r="DB34" s="636"/>
      <c r="DC34" s="637"/>
      <c r="DD34" s="627">
        <v>770219</v>
      </c>
      <c r="DE34" s="622"/>
      <c r="DF34" s="622"/>
      <c r="DG34" s="622"/>
      <c r="DH34" s="622"/>
      <c r="DI34" s="622"/>
      <c r="DJ34" s="622"/>
      <c r="DK34" s="623"/>
      <c r="DL34" s="627">
        <v>597082</v>
      </c>
      <c r="DM34" s="622"/>
      <c r="DN34" s="622"/>
      <c r="DO34" s="622"/>
      <c r="DP34" s="622"/>
      <c r="DQ34" s="622"/>
      <c r="DR34" s="622"/>
      <c r="DS34" s="622"/>
      <c r="DT34" s="622"/>
      <c r="DU34" s="622"/>
      <c r="DV34" s="623"/>
      <c r="DW34" s="624">
        <v>20.5</v>
      </c>
      <c r="DX34" s="636"/>
      <c r="DY34" s="636"/>
      <c r="DZ34" s="636"/>
      <c r="EA34" s="636"/>
      <c r="EB34" s="636"/>
      <c r="EC34" s="648"/>
    </row>
    <row r="35" spans="2:133" ht="11.25" customHeight="1" x14ac:dyDescent="0.2">
      <c r="B35" s="618" t="s">
        <v>326</v>
      </c>
      <c r="C35" s="619"/>
      <c r="D35" s="619"/>
      <c r="E35" s="619"/>
      <c r="F35" s="619"/>
      <c r="G35" s="619"/>
      <c r="H35" s="619"/>
      <c r="I35" s="619"/>
      <c r="J35" s="619"/>
      <c r="K35" s="619"/>
      <c r="L35" s="619"/>
      <c r="M35" s="619"/>
      <c r="N35" s="619"/>
      <c r="O35" s="619"/>
      <c r="P35" s="619"/>
      <c r="Q35" s="620"/>
      <c r="R35" s="621">
        <v>1075566</v>
      </c>
      <c r="S35" s="622"/>
      <c r="T35" s="622"/>
      <c r="U35" s="622"/>
      <c r="V35" s="622"/>
      <c r="W35" s="622"/>
      <c r="X35" s="622"/>
      <c r="Y35" s="623"/>
      <c r="Z35" s="659">
        <v>16.3</v>
      </c>
      <c r="AA35" s="659"/>
      <c r="AB35" s="659"/>
      <c r="AC35" s="659"/>
      <c r="AD35" s="660" t="s">
        <v>237</v>
      </c>
      <c r="AE35" s="660"/>
      <c r="AF35" s="660"/>
      <c r="AG35" s="660"/>
      <c r="AH35" s="660"/>
      <c r="AI35" s="660"/>
      <c r="AJ35" s="660"/>
      <c r="AK35" s="660"/>
      <c r="AL35" s="624" t="s">
        <v>129</v>
      </c>
      <c r="AM35" s="625"/>
      <c r="AN35" s="625"/>
      <c r="AO35" s="661"/>
      <c r="AP35" s="222"/>
      <c r="AQ35" s="673" t="s">
        <v>327</v>
      </c>
      <c r="AR35" s="674"/>
      <c r="AS35" s="674"/>
      <c r="AT35" s="674"/>
      <c r="AU35" s="674"/>
      <c r="AV35" s="674"/>
      <c r="AW35" s="674"/>
      <c r="AX35" s="674"/>
      <c r="AY35" s="674"/>
      <c r="AZ35" s="674"/>
      <c r="BA35" s="674"/>
      <c r="BB35" s="674"/>
      <c r="BC35" s="674"/>
      <c r="BD35" s="674"/>
      <c r="BE35" s="674"/>
      <c r="BF35" s="675"/>
      <c r="BG35" s="673" t="s">
        <v>328</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329</v>
      </c>
      <c r="CE35" s="619"/>
      <c r="CF35" s="619"/>
      <c r="CG35" s="619"/>
      <c r="CH35" s="619"/>
      <c r="CI35" s="619"/>
      <c r="CJ35" s="619"/>
      <c r="CK35" s="619"/>
      <c r="CL35" s="619"/>
      <c r="CM35" s="619"/>
      <c r="CN35" s="619"/>
      <c r="CO35" s="619"/>
      <c r="CP35" s="619"/>
      <c r="CQ35" s="620"/>
      <c r="CR35" s="621">
        <v>163847</v>
      </c>
      <c r="CS35" s="634"/>
      <c r="CT35" s="634"/>
      <c r="CU35" s="634"/>
      <c r="CV35" s="634"/>
      <c r="CW35" s="634"/>
      <c r="CX35" s="634"/>
      <c r="CY35" s="635"/>
      <c r="CZ35" s="624">
        <v>2.5</v>
      </c>
      <c r="DA35" s="636"/>
      <c r="DB35" s="636"/>
      <c r="DC35" s="637"/>
      <c r="DD35" s="627">
        <v>66025</v>
      </c>
      <c r="DE35" s="634"/>
      <c r="DF35" s="634"/>
      <c r="DG35" s="634"/>
      <c r="DH35" s="634"/>
      <c r="DI35" s="634"/>
      <c r="DJ35" s="634"/>
      <c r="DK35" s="635"/>
      <c r="DL35" s="627">
        <v>66025</v>
      </c>
      <c r="DM35" s="634"/>
      <c r="DN35" s="634"/>
      <c r="DO35" s="634"/>
      <c r="DP35" s="634"/>
      <c r="DQ35" s="634"/>
      <c r="DR35" s="634"/>
      <c r="DS35" s="634"/>
      <c r="DT35" s="634"/>
      <c r="DU35" s="634"/>
      <c r="DV35" s="635"/>
      <c r="DW35" s="624">
        <v>2.2999999999999998</v>
      </c>
      <c r="DX35" s="636"/>
      <c r="DY35" s="636"/>
      <c r="DZ35" s="636"/>
      <c r="EA35" s="636"/>
      <c r="EB35" s="636"/>
      <c r="EC35" s="648"/>
    </row>
    <row r="36" spans="2:133" ht="11.25" customHeight="1" x14ac:dyDescent="0.2">
      <c r="B36" s="618" t="s">
        <v>330</v>
      </c>
      <c r="C36" s="619"/>
      <c r="D36" s="619"/>
      <c r="E36" s="619"/>
      <c r="F36" s="619"/>
      <c r="G36" s="619"/>
      <c r="H36" s="619"/>
      <c r="I36" s="619"/>
      <c r="J36" s="619"/>
      <c r="K36" s="619"/>
      <c r="L36" s="619"/>
      <c r="M36" s="619"/>
      <c r="N36" s="619"/>
      <c r="O36" s="619"/>
      <c r="P36" s="619"/>
      <c r="Q36" s="620"/>
      <c r="R36" s="621">
        <v>110970</v>
      </c>
      <c r="S36" s="622"/>
      <c r="T36" s="622"/>
      <c r="U36" s="622"/>
      <c r="V36" s="622"/>
      <c r="W36" s="622"/>
      <c r="X36" s="622"/>
      <c r="Y36" s="623"/>
      <c r="Z36" s="659">
        <v>1.7</v>
      </c>
      <c r="AA36" s="659"/>
      <c r="AB36" s="659"/>
      <c r="AC36" s="659"/>
      <c r="AD36" s="660" t="s">
        <v>129</v>
      </c>
      <c r="AE36" s="660"/>
      <c r="AF36" s="660"/>
      <c r="AG36" s="660"/>
      <c r="AH36" s="660"/>
      <c r="AI36" s="660"/>
      <c r="AJ36" s="660"/>
      <c r="AK36" s="660"/>
      <c r="AL36" s="624" t="s">
        <v>237</v>
      </c>
      <c r="AM36" s="625"/>
      <c r="AN36" s="625"/>
      <c r="AO36" s="661"/>
      <c r="AP36" s="222"/>
      <c r="AQ36" s="670" t="s">
        <v>331</v>
      </c>
      <c r="AR36" s="671"/>
      <c r="AS36" s="671"/>
      <c r="AT36" s="671"/>
      <c r="AU36" s="671"/>
      <c r="AV36" s="671"/>
      <c r="AW36" s="671"/>
      <c r="AX36" s="671"/>
      <c r="AY36" s="672"/>
      <c r="AZ36" s="676">
        <v>420628</v>
      </c>
      <c r="BA36" s="677"/>
      <c r="BB36" s="677"/>
      <c r="BC36" s="677"/>
      <c r="BD36" s="677"/>
      <c r="BE36" s="677"/>
      <c r="BF36" s="678"/>
      <c r="BG36" s="679" t="s">
        <v>332</v>
      </c>
      <c r="BH36" s="680"/>
      <c r="BI36" s="680"/>
      <c r="BJ36" s="680"/>
      <c r="BK36" s="680"/>
      <c r="BL36" s="680"/>
      <c r="BM36" s="680"/>
      <c r="BN36" s="680"/>
      <c r="BO36" s="680"/>
      <c r="BP36" s="680"/>
      <c r="BQ36" s="680"/>
      <c r="BR36" s="680"/>
      <c r="BS36" s="680"/>
      <c r="BT36" s="680"/>
      <c r="BU36" s="681"/>
      <c r="BV36" s="676">
        <v>16874</v>
      </c>
      <c r="BW36" s="677"/>
      <c r="BX36" s="677"/>
      <c r="BY36" s="677"/>
      <c r="BZ36" s="677"/>
      <c r="CA36" s="677"/>
      <c r="CB36" s="678"/>
      <c r="CD36" s="618" t="s">
        <v>333</v>
      </c>
      <c r="CE36" s="619"/>
      <c r="CF36" s="619"/>
      <c r="CG36" s="619"/>
      <c r="CH36" s="619"/>
      <c r="CI36" s="619"/>
      <c r="CJ36" s="619"/>
      <c r="CK36" s="619"/>
      <c r="CL36" s="619"/>
      <c r="CM36" s="619"/>
      <c r="CN36" s="619"/>
      <c r="CO36" s="619"/>
      <c r="CP36" s="619"/>
      <c r="CQ36" s="620"/>
      <c r="CR36" s="621">
        <v>848747</v>
      </c>
      <c r="CS36" s="622"/>
      <c r="CT36" s="622"/>
      <c r="CU36" s="622"/>
      <c r="CV36" s="622"/>
      <c r="CW36" s="622"/>
      <c r="CX36" s="622"/>
      <c r="CY36" s="623"/>
      <c r="CZ36" s="624">
        <v>13.1</v>
      </c>
      <c r="DA36" s="636"/>
      <c r="DB36" s="636"/>
      <c r="DC36" s="637"/>
      <c r="DD36" s="627">
        <v>515638</v>
      </c>
      <c r="DE36" s="622"/>
      <c r="DF36" s="622"/>
      <c r="DG36" s="622"/>
      <c r="DH36" s="622"/>
      <c r="DI36" s="622"/>
      <c r="DJ36" s="622"/>
      <c r="DK36" s="623"/>
      <c r="DL36" s="627">
        <v>438838</v>
      </c>
      <c r="DM36" s="622"/>
      <c r="DN36" s="622"/>
      <c r="DO36" s="622"/>
      <c r="DP36" s="622"/>
      <c r="DQ36" s="622"/>
      <c r="DR36" s="622"/>
      <c r="DS36" s="622"/>
      <c r="DT36" s="622"/>
      <c r="DU36" s="622"/>
      <c r="DV36" s="623"/>
      <c r="DW36" s="624">
        <v>15.1</v>
      </c>
      <c r="DX36" s="636"/>
      <c r="DY36" s="636"/>
      <c r="DZ36" s="636"/>
      <c r="EA36" s="636"/>
      <c r="EB36" s="636"/>
      <c r="EC36" s="648"/>
    </row>
    <row r="37" spans="2:133" ht="11.25" customHeight="1" x14ac:dyDescent="0.2">
      <c r="B37" s="618" t="s">
        <v>334</v>
      </c>
      <c r="C37" s="619"/>
      <c r="D37" s="619"/>
      <c r="E37" s="619"/>
      <c r="F37" s="619"/>
      <c r="G37" s="619"/>
      <c r="H37" s="619"/>
      <c r="I37" s="619"/>
      <c r="J37" s="619"/>
      <c r="K37" s="619"/>
      <c r="L37" s="619"/>
      <c r="M37" s="619"/>
      <c r="N37" s="619"/>
      <c r="O37" s="619"/>
      <c r="P37" s="619"/>
      <c r="Q37" s="620"/>
      <c r="R37" s="621">
        <v>106386</v>
      </c>
      <c r="S37" s="622"/>
      <c r="T37" s="622"/>
      <c r="U37" s="622"/>
      <c r="V37" s="622"/>
      <c r="W37" s="622"/>
      <c r="X37" s="622"/>
      <c r="Y37" s="623"/>
      <c r="Z37" s="659">
        <v>1.6</v>
      </c>
      <c r="AA37" s="659"/>
      <c r="AB37" s="659"/>
      <c r="AC37" s="659"/>
      <c r="AD37" s="660">
        <v>9270</v>
      </c>
      <c r="AE37" s="660"/>
      <c r="AF37" s="660"/>
      <c r="AG37" s="660"/>
      <c r="AH37" s="660"/>
      <c r="AI37" s="660"/>
      <c r="AJ37" s="660"/>
      <c r="AK37" s="660"/>
      <c r="AL37" s="624">
        <v>0.3</v>
      </c>
      <c r="AM37" s="625"/>
      <c r="AN37" s="625"/>
      <c r="AO37" s="661"/>
      <c r="AQ37" s="654" t="s">
        <v>335</v>
      </c>
      <c r="AR37" s="655"/>
      <c r="AS37" s="655"/>
      <c r="AT37" s="655"/>
      <c r="AU37" s="655"/>
      <c r="AV37" s="655"/>
      <c r="AW37" s="655"/>
      <c r="AX37" s="655"/>
      <c r="AY37" s="656"/>
      <c r="AZ37" s="621">
        <v>79859</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12990</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200724</v>
      </c>
      <c r="CS37" s="634"/>
      <c r="CT37" s="634"/>
      <c r="CU37" s="634"/>
      <c r="CV37" s="634"/>
      <c r="CW37" s="634"/>
      <c r="CX37" s="634"/>
      <c r="CY37" s="635"/>
      <c r="CZ37" s="624">
        <v>3.1</v>
      </c>
      <c r="DA37" s="636"/>
      <c r="DB37" s="636"/>
      <c r="DC37" s="637"/>
      <c r="DD37" s="627">
        <v>200724</v>
      </c>
      <c r="DE37" s="634"/>
      <c r="DF37" s="634"/>
      <c r="DG37" s="634"/>
      <c r="DH37" s="634"/>
      <c r="DI37" s="634"/>
      <c r="DJ37" s="634"/>
      <c r="DK37" s="635"/>
      <c r="DL37" s="627">
        <v>198528</v>
      </c>
      <c r="DM37" s="634"/>
      <c r="DN37" s="634"/>
      <c r="DO37" s="634"/>
      <c r="DP37" s="634"/>
      <c r="DQ37" s="634"/>
      <c r="DR37" s="634"/>
      <c r="DS37" s="634"/>
      <c r="DT37" s="634"/>
      <c r="DU37" s="634"/>
      <c r="DV37" s="635"/>
      <c r="DW37" s="624">
        <v>6.8</v>
      </c>
      <c r="DX37" s="636"/>
      <c r="DY37" s="636"/>
      <c r="DZ37" s="636"/>
      <c r="EA37" s="636"/>
      <c r="EB37" s="636"/>
      <c r="EC37" s="648"/>
    </row>
    <row r="38" spans="2:133" ht="11.25" customHeight="1" x14ac:dyDescent="0.2">
      <c r="B38" s="618" t="s">
        <v>338</v>
      </c>
      <c r="C38" s="619"/>
      <c r="D38" s="619"/>
      <c r="E38" s="619"/>
      <c r="F38" s="619"/>
      <c r="G38" s="619"/>
      <c r="H38" s="619"/>
      <c r="I38" s="619"/>
      <c r="J38" s="619"/>
      <c r="K38" s="619"/>
      <c r="L38" s="619"/>
      <c r="M38" s="619"/>
      <c r="N38" s="619"/>
      <c r="O38" s="619"/>
      <c r="P38" s="619"/>
      <c r="Q38" s="620"/>
      <c r="R38" s="621">
        <v>119600</v>
      </c>
      <c r="S38" s="622"/>
      <c r="T38" s="622"/>
      <c r="U38" s="622"/>
      <c r="V38" s="622"/>
      <c r="W38" s="622"/>
      <c r="X38" s="622"/>
      <c r="Y38" s="623"/>
      <c r="Z38" s="659">
        <v>1.8</v>
      </c>
      <c r="AA38" s="659"/>
      <c r="AB38" s="659"/>
      <c r="AC38" s="659"/>
      <c r="AD38" s="660" t="s">
        <v>237</v>
      </c>
      <c r="AE38" s="660"/>
      <c r="AF38" s="660"/>
      <c r="AG38" s="660"/>
      <c r="AH38" s="660"/>
      <c r="AI38" s="660"/>
      <c r="AJ38" s="660"/>
      <c r="AK38" s="660"/>
      <c r="AL38" s="624" t="s">
        <v>237</v>
      </c>
      <c r="AM38" s="625"/>
      <c r="AN38" s="625"/>
      <c r="AO38" s="661"/>
      <c r="AQ38" s="654" t="s">
        <v>339</v>
      </c>
      <c r="AR38" s="655"/>
      <c r="AS38" s="655"/>
      <c r="AT38" s="655"/>
      <c r="AU38" s="655"/>
      <c r="AV38" s="655"/>
      <c r="AW38" s="655"/>
      <c r="AX38" s="655"/>
      <c r="AY38" s="656"/>
      <c r="AZ38" s="621">
        <v>17774</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1023</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310233</v>
      </c>
      <c r="CS38" s="622"/>
      <c r="CT38" s="622"/>
      <c r="CU38" s="622"/>
      <c r="CV38" s="622"/>
      <c r="CW38" s="622"/>
      <c r="CX38" s="622"/>
      <c r="CY38" s="623"/>
      <c r="CZ38" s="624">
        <v>4.8</v>
      </c>
      <c r="DA38" s="636"/>
      <c r="DB38" s="636"/>
      <c r="DC38" s="637"/>
      <c r="DD38" s="627">
        <v>254305</v>
      </c>
      <c r="DE38" s="622"/>
      <c r="DF38" s="622"/>
      <c r="DG38" s="622"/>
      <c r="DH38" s="622"/>
      <c r="DI38" s="622"/>
      <c r="DJ38" s="622"/>
      <c r="DK38" s="623"/>
      <c r="DL38" s="627">
        <v>242756</v>
      </c>
      <c r="DM38" s="622"/>
      <c r="DN38" s="622"/>
      <c r="DO38" s="622"/>
      <c r="DP38" s="622"/>
      <c r="DQ38" s="622"/>
      <c r="DR38" s="622"/>
      <c r="DS38" s="622"/>
      <c r="DT38" s="622"/>
      <c r="DU38" s="622"/>
      <c r="DV38" s="623"/>
      <c r="DW38" s="624">
        <v>8.3000000000000007</v>
      </c>
      <c r="DX38" s="636"/>
      <c r="DY38" s="636"/>
      <c r="DZ38" s="636"/>
      <c r="EA38" s="636"/>
      <c r="EB38" s="636"/>
      <c r="EC38" s="648"/>
    </row>
    <row r="39" spans="2:133" ht="11.25" customHeight="1" x14ac:dyDescent="0.2">
      <c r="B39" s="618" t="s">
        <v>342</v>
      </c>
      <c r="C39" s="619"/>
      <c r="D39" s="619"/>
      <c r="E39" s="619"/>
      <c r="F39" s="619"/>
      <c r="G39" s="619"/>
      <c r="H39" s="619"/>
      <c r="I39" s="619"/>
      <c r="J39" s="619"/>
      <c r="K39" s="619"/>
      <c r="L39" s="619"/>
      <c r="M39" s="619"/>
      <c r="N39" s="619"/>
      <c r="O39" s="619"/>
      <c r="P39" s="619"/>
      <c r="Q39" s="620"/>
      <c r="R39" s="621" t="s">
        <v>129</v>
      </c>
      <c r="S39" s="622"/>
      <c r="T39" s="622"/>
      <c r="U39" s="622"/>
      <c r="V39" s="622"/>
      <c r="W39" s="622"/>
      <c r="X39" s="622"/>
      <c r="Y39" s="623"/>
      <c r="Z39" s="659" t="s">
        <v>129</v>
      </c>
      <c r="AA39" s="659"/>
      <c r="AB39" s="659"/>
      <c r="AC39" s="659"/>
      <c r="AD39" s="660" t="s">
        <v>129</v>
      </c>
      <c r="AE39" s="660"/>
      <c r="AF39" s="660"/>
      <c r="AG39" s="660"/>
      <c r="AH39" s="660"/>
      <c r="AI39" s="660"/>
      <c r="AJ39" s="660"/>
      <c r="AK39" s="660"/>
      <c r="AL39" s="624" t="s">
        <v>129</v>
      </c>
      <c r="AM39" s="625"/>
      <c r="AN39" s="625"/>
      <c r="AO39" s="661"/>
      <c r="AQ39" s="654" t="s">
        <v>343</v>
      </c>
      <c r="AR39" s="655"/>
      <c r="AS39" s="655"/>
      <c r="AT39" s="655"/>
      <c r="AU39" s="655"/>
      <c r="AV39" s="655"/>
      <c r="AW39" s="655"/>
      <c r="AX39" s="655"/>
      <c r="AY39" s="656"/>
      <c r="AZ39" s="621">
        <v>15538</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1477</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1586422</v>
      </c>
      <c r="CS39" s="634"/>
      <c r="CT39" s="634"/>
      <c r="CU39" s="634"/>
      <c r="CV39" s="634"/>
      <c r="CW39" s="634"/>
      <c r="CX39" s="634"/>
      <c r="CY39" s="635"/>
      <c r="CZ39" s="624">
        <v>24.5</v>
      </c>
      <c r="DA39" s="636"/>
      <c r="DB39" s="636"/>
      <c r="DC39" s="637"/>
      <c r="DD39" s="627">
        <v>823622</v>
      </c>
      <c r="DE39" s="634"/>
      <c r="DF39" s="634"/>
      <c r="DG39" s="634"/>
      <c r="DH39" s="634"/>
      <c r="DI39" s="634"/>
      <c r="DJ39" s="634"/>
      <c r="DK39" s="635"/>
      <c r="DL39" s="627" t="s">
        <v>129</v>
      </c>
      <c r="DM39" s="634"/>
      <c r="DN39" s="634"/>
      <c r="DO39" s="634"/>
      <c r="DP39" s="634"/>
      <c r="DQ39" s="634"/>
      <c r="DR39" s="634"/>
      <c r="DS39" s="634"/>
      <c r="DT39" s="634"/>
      <c r="DU39" s="634"/>
      <c r="DV39" s="635"/>
      <c r="DW39" s="624" t="s">
        <v>237</v>
      </c>
      <c r="DX39" s="636"/>
      <c r="DY39" s="636"/>
      <c r="DZ39" s="636"/>
      <c r="EA39" s="636"/>
      <c r="EB39" s="636"/>
      <c r="EC39" s="648"/>
    </row>
    <row r="40" spans="2:133" ht="11.25" customHeight="1" x14ac:dyDescent="0.2">
      <c r="B40" s="618" t="s">
        <v>346</v>
      </c>
      <c r="C40" s="619"/>
      <c r="D40" s="619"/>
      <c r="E40" s="619"/>
      <c r="F40" s="619"/>
      <c r="G40" s="619"/>
      <c r="H40" s="619"/>
      <c r="I40" s="619"/>
      <c r="J40" s="619"/>
      <c r="K40" s="619"/>
      <c r="L40" s="619"/>
      <c r="M40" s="619"/>
      <c r="N40" s="619"/>
      <c r="O40" s="619"/>
      <c r="P40" s="619"/>
      <c r="Q40" s="620"/>
      <c r="R40" s="621">
        <v>61200</v>
      </c>
      <c r="S40" s="622"/>
      <c r="T40" s="622"/>
      <c r="U40" s="622"/>
      <c r="V40" s="622"/>
      <c r="W40" s="622"/>
      <c r="X40" s="622"/>
      <c r="Y40" s="623"/>
      <c r="Z40" s="659">
        <v>0.9</v>
      </c>
      <c r="AA40" s="659"/>
      <c r="AB40" s="659"/>
      <c r="AC40" s="659"/>
      <c r="AD40" s="660" t="s">
        <v>237</v>
      </c>
      <c r="AE40" s="660"/>
      <c r="AF40" s="660"/>
      <c r="AG40" s="660"/>
      <c r="AH40" s="660"/>
      <c r="AI40" s="660"/>
      <c r="AJ40" s="660"/>
      <c r="AK40" s="660"/>
      <c r="AL40" s="624" t="s">
        <v>129</v>
      </c>
      <c r="AM40" s="625"/>
      <c r="AN40" s="625"/>
      <c r="AO40" s="661"/>
      <c r="AQ40" s="654" t="s">
        <v>347</v>
      </c>
      <c r="AR40" s="655"/>
      <c r="AS40" s="655"/>
      <c r="AT40" s="655"/>
      <c r="AU40" s="655"/>
      <c r="AV40" s="655"/>
      <c r="AW40" s="655"/>
      <c r="AX40" s="655"/>
      <c r="AY40" s="656"/>
      <c r="AZ40" s="621">
        <v>12762</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103</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t="s">
        <v>129</v>
      </c>
      <c r="CS40" s="622"/>
      <c r="CT40" s="622"/>
      <c r="CU40" s="622"/>
      <c r="CV40" s="622"/>
      <c r="CW40" s="622"/>
      <c r="CX40" s="622"/>
      <c r="CY40" s="623"/>
      <c r="CZ40" s="624" t="s">
        <v>129</v>
      </c>
      <c r="DA40" s="636"/>
      <c r="DB40" s="636"/>
      <c r="DC40" s="637"/>
      <c r="DD40" s="627" t="s">
        <v>237</v>
      </c>
      <c r="DE40" s="622"/>
      <c r="DF40" s="622"/>
      <c r="DG40" s="622"/>
      <c r="DH40" s="622"/>
      <c r="DI40" s="622"/>
      <c r="DJ40" s="622"/>
      <c r="DK40" s="623"/>
      <c r="DL40" s="627" t="s">
        <v>129</v>
      </c>
      <c r="DM40" s="622"/>
      <c r="DN40" s="622"/>
      <c r="DO40" s="622"/>
      <c r="DP40" s="622"/>
      <c r="DQ40" s="622"/>
      <c r="DR40" s="622"/>
      <c r="DS40" s="622"/>
      <c r="DT40" s="622"/>
      <c r="DU40" s="622"/>
      <c r="DV40" s="623"/>
      <c r="DW40" s="624" t="s">
        <v>129</v>
      </c>
      <c r="DX40" s="636"/>
      <c r="DY40" s="636"/>
      <c r="DZ40" s="636"/>
      <c r="EA40" s="636"/>
      <c r="EB40" s="636"/>
      <c r="EC40" s="648"/>
    </row>
    <row r="41" spans="2:133" ht="11.25" customHeight="1" x14ac:dyDescent="0.2">
      <c r="B41" s="602" t="s">
        <v>351</v>
      </c>
      <c r="C41" s="603"/>
      <c r="D41" s="603"/>
      <c r="E41" s="603"/>
      <c r="F41" s="603"/>
      <c r="G41" s="603"/>
      <c r="H41" s="603"/>
      <c r="I41" s="603"/>
      <c r="J41" s="603"/>
      <c r="K41" s="603"/>
      <c r="L41" s="603"/>
      <c r="M41" s="603"/>
      <c r="N41" s="603"/>
      <c r="O41" s="603"/>
      <c r="P41" s="603"/>
      <c r="Q41" s="604"/>
      <c r="R41" s="605">
        <v>6590789</v>
      </c>
      <c r="S41" s="646"/>
      <c r="T41" s="646"/>
      <c r="U41" s="646"/>
      <c r="V41" s="646"/>
      <c r="W41" s="646"/>
      <c r="X41" s="646"/>
      <c r="Y41" s="649"/>
      <c r="Z41" s="650">
        <v>100</v>
      </c>
      <c r="AA41" s="650"/>
      <c r="AB41" s="650"/>
      <c r="AC41" s="650"/>
      <c r="AD41" s="651">
        <v>2847794</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70023</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237</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129</v>
      </c>
      <c r="CS41" s="634"/>
      <c r="CT41" s="634"/>
      <c r="CU41" s="634"/>
      <c r="CV41" s="634"/>
      <c r="CW41" s="634"/>
      <c r="CX41" s="634"/>
      <c r="CY41" s="635"/>
      <c r="CZ41" s="624" t="s">
        <v>129</v>
      </c>
      <c r="DA41" s="636"/>
      <c r="DB41" s="636"/>
      <c r="DC41" s="637"/>
      <c r="DD41" s="627" t="s">
        <v>237</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355</v>
      </c>
      <c r="AR42" s="667"/>
      <c r="AS42" s="667"/>
      <c r="AT42" s="667"/>
      <c r="AU42" s="667"/>
      <c r="AV42" s="667"/>
      <c r="AW42" s="667"/>
      <c r="AX42" s="667"/>
      <c r="AY42" s="668"/>
      <c r="AZ42" s="605">
        <v>224672</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296</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553020</v>
      </c>
      <c r="CS42" s="634"/>
      <c r="CT42" s="634"/>
      <c r="CU42" s="634"/>
      <c r="CV42" s="634"/>
      <c r="CW42" s="634"/>
      <c r="CX42" s="634"/>
      <c r="CY42" s="635"/>
      <c r="CZ42" s="624">
        <v>8.5</v>
      </c>
      <c r="DA42" s="636"/>
      <c r="DB42" s="636"/>
      <c r="DC42" s="637"/>
      <c r="DD42" s="627">
        <v>230920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358</v>
      </c>
      <c r="CD43" s="618" t="s">
        <v>359</v>
      </c>
      <c r="CE43" s="619"/>
      <c r="CF43" s="619"/>
      <c r="CG43" s="619"/>
      <c r="CH43" s="619"/>
      <c r="CI43" s="619"/>
      <c r="CJ43" s="619"/>
      <c r="CK43" s="619"/>
      <c r="CL43" s="619"/>
      <c r="CM43" s="619"/>
      <c r="CN43" s="619"/>
      <c r="CO43" s="619"/>
      <c r="CP43" s="619"/>
      <c r="CQ43" s="620"/>
      <c r="CR43" s="621">
        <v>17871</v>
      </c>
      <c r="CS43" s="634"/>
      <c r="CT43" s="634"/>
      <c r="CU43" s="634"/>
      <c r="CV43" s="634"/>
      <c r="CW43" s="634"/>
      <c r="CX43" s="634"/>
      <c r="CY43" s="635"/>
      <c r="CZ43" s="624">
        <v>0.3</v>
      </c>
      <c r="DA43" s="636"/>
      <c r="DB43" s="636"/>
      <c r="DC43" s="637"/>
      <c r="DD43" s="627">
        <v>17871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361</v>
      </c>
      <c r="CG44" s="619"/>
      <c r="CH44" s="619"/>
      <c r="CI44" s="619"/>
      <c r="CJ44" s="619"/>
      <c r="CK44" s="619"/>
      <c r="CL44" s="619"/>
      <c r="CM44" s="619"/>
      <c r="CN44" s="619"/>
      <c r="CO44" s="619"/>
      <c r="CP44" s="619"/>
      <c r="CQ44" s="620"/>
      <c r="CR44" s="621">
        <v>553020</v>
      </c>
      <c r="CS44" s="622"/>
      <c r="CT44" s="622"/>
      <c r="CU44" s="622"/>
      <c r="CV44" s="622"/>
      <c r="CW44" s="622"/>
      <c r="CX44" s="622"/>
      <c r="CY44" s="623"/>
      <c r="CZ44" s="624">
        <v>8.5</v>
      </c>
      <c r="DA44" s="625"/>
      <c r="DB44" s="625"/>
      <c r="DC44" s="626"/>
      <c r="DD44" s="627">
        <v>230920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136359</v>
      </c>
      <c r="CS45" s="634"/>
      <c r="CT45" s="634"/>
      <c r="CU45" s="634"/>
      <c r="CV45" s="634"/>
      <c r="CW45" s="634"/>
      <c r="CX45" s="634"/>
      <c r="CY45" s="635"/>
      <c r="CZ45" s="624">
        <v>2.1</v>
      </c>
      <c r="DA45" s="636"/>
      <c r="DB45" s="636"/>
      <c r="DC45" s="637"/>
      <c r="DD45" s="627">
        <v>6505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364</v>
      </c>
      <c r="CG46" s="619"/>
      <c r="CH46" s="619"/>
      <c r="CI46" s="619"/>
      <c r="CJ46" s="619"/>
      <c r="CK46" s="619"/>
      <c r="CL46" s="619"/>
      <c r="CM46" s="619"/>
      <c r="CN46" s="619"/>
      <c r="CO46" s="619"/>
      <c r="CP46" s="619"/>
      <c r="CQ46" s="620"/>
      <c r="CR46" s="621">
        <v>416661</v>
      </c>
      <c r="CS46" s="622"/>
      <c r="CT46" s="622"/>
      <c r="CU46" s="622"/>
      <c r="CV46" s="622"/>
      <c r="CW46" s="622"/>
      <c r="CX46" s="622"/>
      <c r="CY46" s="623"/>
      <c r="CZ46" s="624">
        <v>6.4</v>
      </c>
      <c r="DA46" s="625"/>
      <c r="DB46" s="625"/>
      <c r="DC46" s="626"/>
      <c r="DD46" s="627">
        <v>224415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365</v>
      </c>
      <c r="CG47" s="619"/>
      <c r="CH47" s="619"/>
      <c r="CI47" s="619"/>
      <c r="CJ47" s="619"/>
      <c r="CK47" s="619"/>
      <c r="CL47" s="619"/>
      <c r="CM47" s="619"/>
      <c r="CN47" s="619"/>
      <c r="CO47" s="619"/>
      <c r="CP47" s="619"/>
      <c r="CQ47" s="620"/>
      <c r="CR47" s="621" t="s">
        <v>129</v>
      </c>
      <c r="CS47" s="634"/>
      <c r="CT47" s="634"/>
      <c r="CU47" s="634"/>
      <c r="CV47" s="634"/>
      <c r="CW47" s="634"/>
      <c r="CX47" s="634"/>
      <c r="CY47" s="635"/>
      <c r="CZ47" s="624" t="s">
        <v>237</v>
      </c>
      <c r="DA47" s="636"/>
      <c r="DB47" s="636"/>
      <c r="DC47" s="637"/>
      <c r="DD47" s="627" t="s">
        <v>237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366</v>
      </c>
      <c r="CG48" s="619"/>
      <c r="CH48" s="619"/>
      <c r="CI48" s="619"/>
      <c r="CJ48" s="619"/>
      <c r="CK48" s="619"/>
      <c r="CL48" s="619"/>
      <c r="CM48" s="619"/>
      <c r="CN48" s="619"/>
      <c r="CO48" s="619"/>
      <c r="CP48" s="619"/>
      <c r="CQ48" s="620"/>
      <c r="CR48" s="621" t="s">
        <v>237</v>
      </c>
      <c r="CS48" s="622"/>
      <c r="CT48" s="622"/>
      <c r="CU48" s="622"/>
      <c r="CV48" s="622"/>
      <c r="CW48" s="622"/>
      <c r="CX48" s="622"/>
      <c r="CY48" s="623"/>
      <c r="CZ48" s="624" t="s">
        <v>237</v>
      </c>
      <c r="DA48" s="625"/>
      <c r="DB48" s="625"/>
      <c r="DC48" s="626"/>
      <c r="DD48" s="627" t="s">
        <v>129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367</v>
      </c>
      <c r="CE49" s="603"/>
      <c r="CF49" s="603"/>
      <c r="CG49" s="603"/>
      <c r="CH49" s="603"/>
      <c r="CI49" s="603"/>
      <c r="CJ49" s="603"/>
      <c r="CK49" s="603"/>
      <c r="CL49" s="603"/>
      <c r="CM49" s="603"/>
      <c r="CN49" s="603"/>
      <c r="CO49" s="603"/>
      <c r="CP49" s="603"/>
      <c r="CQ49" s="604"/>
      <c r="CR49" s="605">
        <v>6484350</v>
      </c>
      <c r="CS49" s="606"/>
      <c r="CT49" s="606"/>
      <c r="CU49" s="606"/>
      <c r="CV49" s="606"/>
      <c r="CW49" s="606"/>
      <c r="CX49" s="606"/>
      <c r="CY49" s="607"/>
      <c r="CZ49" s="608">
        <v>100</v>
      </c>
      <c r="DA49" s="609"/>
      <c r="DB49" s="609"/>
      <c r="DC49" s="610"/>
      <c r="DD49" s="611">
        <v>3931941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uIGkXcGoCFVduXniEImNNwpQ46CniZZNxQutmfQYHQV+NBRulnBZDEXyfFpk8iDfggSshTGoQCPUEY39u9yFZA==" saltValue="ImC2GsfBQdRo7BNYQosV9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 zeroHeight="1" x14ac:dyDescent="0.2"/>
  <cols>
    <col min="1" max="130" width="2.81640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7" t="s">
        <v>368</v>
      </c>
      <c r="B2" s="1097"/>
      <c r="C2" s="1097"/>
      <c r="D2" s="1097"/>
      <c r="E2" s="1097"/>
      <c r="F2" s="1097"/>
      <c r="G2" s="1097"/>
      <c r="H2" s="1097"/>
      <c r="I2" s="1097"/>
      <c r="J2" s="1097"/>
      <c r="K2" s="1097"/>
      <c r="L2" s="1097"/>
      <c r="M2" s="1097"/>
      <c r="N2" s="1097"/>
      <c r="O2" s="1097"/>
      <c r="P2" s="1097"/>
      <c r="Q2" s="1097"/>
      <c r="R2" s="1097"/>
      <c r="S2" s="1097"/>
      <c r="T2" s="1097"/>
      <c r="U2" s="1097"/>
      <c r="V2" s="1097"/>
      <c r="W2" s="1097"/>
      <c r="X2" s="1097"/>
      <c r="Y2" s="1097"/>
      <c r="Z2" s="1097"/>
      <c r="AA2" s="1097"/>
      <c r="AB2" s="1097"/>
      <c r="AC2" s="1097"/>
      <c r="AD2" s="1097"/>
      <c r="AE2" s="1097"/>
      <c r="AF2" s="1097"/>
      <c r="AG2" s="1097"/>
      <c r="AH2" s="1097"/>
      <c r="AI2" s="1097"/>
      <c r="AJ2" s="1097"/>
      <c r="AK2" s="1097"/>
      <c r="AL2" s="1097"/>
      <c r="AM2" s="1097"/>
      <c r="AN2" s="1097"/>
      <c r="AO2" s="1097"/>
      <c r="AP2" s="1097"/>
      <c r="AQ2" s="1097"/>
      <c r="AR2" s="1097"/>
      <c r="AS2" s="1097"/>
      <c r="AT2" s="1097"/>
      <c r="AU2" s="1097"/>
      <c r="AV2" s="1097"/>
      <c r="AW2" s="1097"/>
      <c r="AX2" s="1097"/>
      <c r="AY2" s="1097"/>
      <c r="AZ2" s="1097"/>
      <c r="BA2" s="1097"/>
      <c r="BB2" s="1097"/>
      <c r="BC2" s="1097"/>
      <c r="BD2" s="1097"/>
      <c r="BE2" s="1097"/>
      <c r="BF2" s="1097"/>
      <c r="BG2" s="1097"/>
      <c r="BH2" s="1097"/>
      <c r="BI2" s="109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8" t="s">
        <v>369</v>
      </c>
      <c r="DK2" s="1099"/>
      <c r="DL2" s="1099"/>
      <c r="DM2" s="1099"/>
      <c r="DN2" s="1099"/>
      <c r="DO2" s="1100"/>
      <c r="DP2" s="228"/>
      <c r="DQ2" s="1098" t="s">
        <v>370</v>
      </c>
      <c r="DR2" s="1099"/>
      <c r="DS2" s="1099"/>
      <c r="DT2" s="1099"/>
      <c r="DU2" s="1099"/>
      <c r="DV2" s="1099"/>
      <c r="DW2" s="1099"/>
      <c r="DX2" s="1099"/>
      <c r="DY2" s="1099"/>
      <c r="DZ2" s="1100"/>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66" t="s">
        <v>371</v>
      </c>
      <c r="B4" s="1066"/>
      <c r="C4" s="1066"/>
      <c r="D4" s="1066"/>
      <c r="E4" s="1066"/>
      <c r="F4" s="1066"/>
      <c r="G4" s="1066"/>
      <c r="H4" s="1066"/>
      <c r="I4" s="1066"/>
      <c r="J4" s="1066"/>
      <c r="K4" s="1066"/>
      <c r="L4" s="1066"/>
      <c r="M4" s="1066"/>
      <c r="N4" s="1066"/>
      <c r="O4" s="1066"/>
      <c r="P4" s="1066"/>
      <c r="Q4" s="1066"/>
      <c r="R4" s="1066"/>
      <c r="S4" s="1066"/>
      <c r="T4" s="1066"/>
      <c r="U4" s="1066"/>
      <c r="V4" s="1066"/>
      <c r="W4" s="1066"/>
      <c r="X4" s="1066"/>
      <c r="Y4" s="1066"/>
      <c r="Z4" s="1066"/>
      <c r="AA4" s="1066"/>
      <c r="AB4" s="1066"/>
      <c r="AC4" s="1066"/>
      <c r="AD4" s="1066"/>
      <c r="AE4" s="1066"/>
      <c r="AF4" s="1066"/>
      <c r="AG4" s="1066"/>
      <c r="AH4" s="1066"/>
      <c r="AI4" s="1066"/>
      <c r="AJ4" s="1066"/>
      <c r="AK4" s="1066"/>
      <c r="AL4" s="1066"/>
      <c r="AM4" s="1066"/>
      <c r="AN4" s="1066"/>
      <c r="AO4" s="1066"/>
      <c r="AP4" s="1066"/>
      <c r="AQ4" s="1066"/>
      <c r="AR4" s="1066"/>
      <c r="AS4" s="1066"/>
      <c r="AT4" s="1066"/>
      <c r="AU4" s="1066"/>
      <c r="AV4" s="1066"/>
      <c r="AW4" s="1066"/>
      <c r="AX4" s="1066"/>
      <c r="AY4" s="1066"/>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101"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91" t="s">
        <v>387</v>
      </c>
      <c r="DH5" s="1092"/>
      <c r="DI5" s="1092"/>
      <c r="DJ5" s="1092"/>
      <c r="DK5" s="1093"/>
      <c r="DL5" s="1091" t="s">
        <v>388</v>
      </c>
      <c r="DM5" s="1092"/>
      <c r="DN5" s="1092"/>
      <c r="DO5" s="1092"/>
      <c r="DP5" s="1093"/>
      <c r="DQ5" s="1001" t="s">
        <v>389</v>
      </c>
      <c r="DR5" s="1002"/>
      <c r="DS5" s="1002"/>
      <c r="DT5" s="1002"/>
      <c r="DU5" s="1003"/>
      <c r="DV5" s="1001" t="s">
        <v>380</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02"/>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94"/>
      <c r="DH6" s="1095"/>
      <c r="DI6" s="1095"/>
      <c r="DJ6" s="1095"/>
      <c r="DK6" s="1096"/>
      <c r="DL6" s="1094"/>
      <c r="DM6" s="1095"/>
      <c r="DN6" s="1095"/>
      <c r="DO6" s="1095"/>
      <c r="DP6" s="1096"/>
      <c r="DQ6" s="1004"/>
      <c r="DR6" s="1005"/>
      <c r="DS6" s="1005"/>
      <c r="DT6" s="1005"/>
      <c r="DU6" s="1006"/>
      <c r="DV6" s="1004"/>
      <c r="DW6" s="1005"/>
      <c r="DX6" s="1005"/>
      <c r="DY6" s="1005"/>
      <c r="DZ6" s="1016"/>
      <c r="EA6" s="234"/>
    </row>
    <row r="7" spans="1:131" s="235" customFormat="1" ht="26.25" customHeight="1" thickTop="1" x14ac:dyDescent="0.2">
      <c r="A7" s="236">
        <v>1</v>
      </c>
      <c r="B7" s="1055" t="s">
        <v>390</v>
      </c>
      <c r="C7" s="1056"/>
      <c r="D7" s="1056"/>
      <c r="E7" s="1056"/>
      <c r="F7" s="1056"/>
      <c r="G7" s="1056"/>
      <c r="H7" s="1056"/>
      <c r="I7" s="1056"/>
      <c r="J7" s="1056"/>
      <c r="K7" s="1056"/>
      <c r="L7" s="1056"/>
      <c r="M7" s="1056"/>
      <c r="N7" s="1056"/>
      <c r="O7" s="1056"/>
      <c r="P7" s="1057"/>
      <c r="Q7" s="1109">
        <v>6596</v>
      </c>
      <c r="R7" s="1110"/>
      <c r="S7" s="1110"/>
      <c r="T7" s="1110"/>
      <c r="U7" s="1110"/>
      <c r="V7" s="1110">
        <v>6489</v>
      </c>
      <c r="W7" s="1110"/>
      <c r="X7" s="1110"/>
      <c r="Y7" s="1110"/>
      <c r="Z7" s="1110"/>
      <c r="AA7" s="1110">
        <v>108</v>
      </c>
      <c r="AB7" s="1110"/>
      <c r="AC7" s="1110"/>
      <c r="AD7" s="1110"/>
      <c r="AE7" s="1111"/>
      <c r="AF7" s="1112">
        <v>96</v>
      </c>
      <c r="AG7" s="1113"/>
      <c r="AH7" s="1113"/>
      <c r="AI7" s="1113"/>
      <c r="AJ7" s="1114"/>
      <c r="AK7" s="1115">
        <v>1078</v>
      </c>
      <c r="AL7" s="1116"/>
      <c r="AM7" s="1116"/>
      <c r="AN7" s="1116"/>
      <c r="AO7" s="1116"/>
      <c r="AP7" s="1116">
        <v>3185</v>
      </c>
      <c r="AQ7" s="1116"/>
      <c r="AR7" s="1116"/>
      <c r="AS7" s="1116"/>
      <c r="AT7" s="1116"/>
      <c r="AU7" s="1117"/>
      <c r="AV7" s="1117"/>
      <c r="AW7" s="1117"/>
      <c r="AX7" s="1117"/>
      <c r="AY7" s="1118"/>
      <c r="AZ7" s="232"/>
      <c r="BA7" s="232"/>
      <c r="BB7" s="232"/>
      <c r="BC7" s="232"/>
      <c r="BD7" s="232"/>
      <c r="BE7" s="233"/>
      <c r="BF7" s="233"/>
      <c r="BG7" s="233"/>
      <c r="BH7" s="233"/>
      <c r="BI7" s="233"/>
      <c r="BJ7" s="233"/>
      <c r="BK7" s="233"/>
      <c r="BL7" s="233"/>
      <c r="BM7" s="233"/>
      <c r="BN7" s="233"/>
      <c r="BO7" s="233"/>
      <c r="BP7" s="233"/>
      <c r="BQ7" s="236">
        <v>1</v>
      </c>
      <c r="BR7" s="237"/>
      <c r="BS7" s="1103" t="s">
        <v>583</v>
      </c>
      <c r="BT7" s="1104"/>
      <c r="BU7" s="1104"/>
      <c r="BV7" s="1104"/>
      <c r="BW7" s="1104"/>
      <c r="BX7" s="1104"/>
      <c r="BY7" s="1104"/>
      <c r="BZ7" s="1104"/>
      <c r="CA7" s="1104"/>
      <c r="CB7" s="1104"/>
      <c r="CC7" s="1104"/>
      <c r="CD7" s="1104"/>
      <c r="CE7" s="1104"/>
      <c r="CF7" s="1104"/>
      <c r="CG7" s="1119"/>
      <c r="CH7" s="1106">
        <v>106</v>
      </c>
      <c r="CI7" s="1107"/>
      <c r="CJ7" s="1107"/>
      <c r="CK7" s="1107"/>
      <c r="CL7" s="1108"/>
      <c r="CM7" s="1106">
        <v>-42</v>
      </c>
      <c r="CN7" s="1107"/>
      <c r="CO7" s="1107"/>
      <c r="CP7" s="1107"/>
      <c r="CQ7" s="1108"/>
      <c r="CR7" s="1106">
        <v>136</v>
      </c>
      <c r="CS7" s="1107"/>
      <c r="CT7" s="1107"/>
      <c r="CU7" s="1107"/>
      <c r="CV7" s="1108"/>
      <c r="CW7" s="989" t="s">
        <v>585</v>
      </c>
      <c r="CX7" s="990"/>
      <c r="CY7" s="990"/>
      <c r="CZ7" s="990"/>
      <c r="DA7" s="991"/>
      <c r="DB7" s="1106">
        <v>293</v>
      </c>
      <c r="DC7" s="1107"/>
      <c r="DD7" s="1107"/>
      <c r="DE7" s="1107"/>
      <c r="DF7" s="1108"/>
      <c r="DG7" s="989" t="s">
        <v>585</v>
      </c>
      <c r="DH7" s="990"/>
      <c r="DI7" s="990"/>
      <c r="DJ7" s="990"/>
      <c r="DK7" s="991"/>
      <c r="DL7" s="989" t="s">
        <v>585</v>
      </c>
      <c r="DM7" s="990"/>
      <c r="DN7" s="990"/>
      <c r="DO7" s="990"/>
      <c r="DP7" s="991"/>
      <c r="DQ7" s="989" t="s">
        <v>585</v>
      </c>
      <c r="DR7" s="990"/>
      <c r="DS7" s="990"/>
      <c r="DT7" s="990"/>
      <c r="DU7" s="991"/>
      <c r="DV7" s="1103"/>
      <c r="DW7" s="1104"/>
      <c r="DX7" s="1104"/>
      <c r="DY7" s="1104"/>
      <c r="DZ7" s="1105"/>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7"/>
      <c r="AL8" s="1088"/>
      <c r="AM8" s="1088"/>
      <c r="AN8" s="1088"/>
      <c r="AO8" s="1088"/>
      <c r="AP8" s="1088"/>
      <c r="AQ8" s="1088"/>
      <c r="AR8" s="1088"/>
      <c r="AS8" s="1088"/>
      <c r="AT8" s="1088"/>
      <c r="AU8" s="1089"/>
      <c r="AV8" s="1089"/>
      <c r="AW8" s="1089"/>
      <c r="AX8" s="1089"/>
      <c r="AY8" s="1090"/>
      <c r="AZ8" s="232"/>
      <c r="BA8" s="232"/>
      <c r="BB8" s="232"/>
      <c r="BC8" s="232"/>
      <c r="BD8" s="232"/>
      <c r="BE8" s="233"/>
      <c r="BF8" s="233"/>
      <c r="BG8" s="233"/>
      <c r="BH8" s="233"/>
      <c r="BI8" s="233"/>
      <c r="BJ8" s="233"/>
      <c r="BK8" s="233"/>
      <c r="BL8" s="233"/>
      <c r="BM8" s="233"/>
      <c r="BN8" s="233"/>
      <c r="BO8" s="233"/>
      <c r="BP8" s="233"/>
      <c r="BQ8" s="238">
        <v>2</v>
      </c>
      <c r="BR8" s="239"/>
      <c r="BS8" s="992" t="s">
        <v>584</v>
      </c>
      <c r="BT8" s="993"/>
      <c r="BU8" s="993"/>
      <c r="BV8" s="993"/>
      <c r="BW8" s="993"/>
      <c r="BX8" s="993"/>
      <c r="BY8" s="993"/>
      <c r="BZ8" s="993"/>
      <c r="CA8" s="993"/>
      <c r="CB8" s="993"/>
      <c r="CC8" s="993"/>
      <c r="CD8" s="993"/>
      <c r="CE8" s="993"/>
      <c r="CF8" s="993"/>
      <c r="CG8" s="1014"/>
      <c r="CH8" s="989" t="s">
        <v>585</v>
      </c>
      <c r="CI8" s="990"/>
      <c r="CJ8" s="990"/>
      <c r="CK8" s="990"/>
      <c r="CL8" s="991"/>
      <c r="CM8" s="989" t="s">
        <v>585</v>
      </c>
      <c r="CN8" s="990"/>
      <c r="CO8" s="990"/>
      <c r="CP8" s="990"/>
      <c r="CQ8" s="991"/>
      <c r="CR8" s="989">
        <v>20</v>
      </c>
      <c r="CS8" s="990"/>
      <c r="CT8" s="990"/>
      <c r="CU8" s="990"/>
      <c r="CV8" s="991"/>
      <c r="CW8" s="989" t="s">
        <v>585</v>
      </c>
      <c r="CX8" s="990"/>
      <c r="CY8" s="990"/>
      <c r="CZ8" s="990"/>
      <c r="DA8" s="991"/>
      <c r="DB8" s="989" t="s">
        <v>585</v>
      </c>
      <c r="DC8" s="990"/>
      <c r="DD8" s="990"/>
      <c r="DE8" s="990"/>
      <c r="DF8" s="991"/>
      <c r="DG8" s="989" t="s">
        <v>585</v>
      </c>
      <c r="DH8" s="990"/>
      <c r="DI8" s="990"/>
      <c r="DJ8" s="990"/>
      <c r="DK8" s="991"/>
      <c r="DL8" s="989" t="s">
        <v>585</v>
      </c>
      <c r="DM8" s="990"/>
      <c r="DN8" s="990"/>
      <c r="DO8" s="990"/>
      <c r="DP8" s="991"/>
      <c r="DQ8" s="989" t="s">
        <v>585</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7"/>
      <c r="AL9" s="1088"/>
      <c r="AM9" s="1088"/>
      <c r="AN9" s="1088"/>
      <c r="AO9" s="1088"/>
      <c r="AP9" s="1088"/>
      <c r="AQ9" s="1088"/>
      <c r="AR9" s="1088"/>
      <c r="AS9" s="1088"/>
      <c r="AT9" s="1088"/>
      <c r="AU9" s="1089"/>
      <c r="AV9" s="1089"/>
      <c r="AW9" s="1089"/>
      <c r="AX9" s="1089"/>
      <c r="AY9" s="1090"/>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7"/>
      <c r="AL10" s="1088"/>
      <c r="AM10" s="1088"/>
      <c r="AN10" s="1088"/>
      <c r="AO10" s="1088"/>
      <c r="AP10" s="1088"/>
      <c r="AQ10" s="1088"/>
      <c r="AR10" s="1088"/>
      <c r="AS10" s="1088"/>
      <c r="AT10" s="1088"/>
      <c r="AU10" s="1089"/>
      <c r="AV10" s="1089"/>
      <c r="AW10" s="1089"/>
      <c r="AX10" s="1089"/>
      <c r="AY10" s="1090"/>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7"/>
      <c r="AL11" s="1088"/>
      <c r="AM11" s="1088"/>
      <c r="AN11" s="1088"/>
      <c r="AO11" s="1088"/>
      <c r="AP11" s="1088"/>
      <c r="AQ11" s="1088"/>
      <c r="AR11" s="1088"/>
      <c r="AS11" s="1088"/>
      <c r="AT11" s="1088"/>
      <c r="AU11" s="1089"/>
      <c r="AV11" s="1089"/>
      <c r="AW11" s="1089"/>
      <c r="AX11" s="1089"/>
      <c r="AY11" s="1090"/>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7"/>
      <c r="AL12" s="1088"/>
      <c r="AM12" s="1088"/>
      <c r="AN12" s="1088"/>
      <c r="AO12" s="1088"/>
      <c r="AP12" s="1088"/>
      <c r="AQ12" s="1088"/>
      <c r="AR12" s="1088"/>
      <c r="AS12" s="1088"/>
      <c r="AT12" s="1088"/>
      <c r="AU12" s="1089"/>
      <c r="AV12" s="1089"/>
      <c r="AW12" s="1089"/>
      <c r="AX12" s="1089"/>
      <c r="AY12" s="1090"/>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7"/>
      <c r="AL13" s="1088"/>
      <c r="AM13" s="1088"/>
      <c r="AN13" s="1088"/>
      <c r="AO13" s="1088"/>
      <c r="AP13" s="1088"/>
      <c r="AQ13" s="1088"/>
      <c r="AR13" s="1088"/>
      <c r="AS13" s="1088"/>
      <c r="AT13" s="1088"/>
      <c r="AU13" s="1089"/>
      <c r="AV13" s="1089"/>
      <c r="AW13" s="1089"/>
      <c r="AX13" s="1089"/>
      <c r="AY13" s="1090"/>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7"/>
      <c r="AL14" s="1088"/>
      <c r="AM14" s="1088"/>
      <c r="AN14" s="1088"/>
      <c r="AO14" s="1088"/>
      <c r="AP14" s="1088"/>
      <c r="AQ14" s="1088"/>
      <c r="AR14" s="1088"/>
      <c r="AS14" s="1088"/>
      <c r="AT14" s="1088"/>
      <c r="AU14" s="1089"/>
      <c r="AV14" s="1089"/>
      <c r="AW14" s="1089"/>
      <c r="AX14" s="1089"/>
      <c r="AY14" s="1090"/>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7"/>
      <c r="AL15" s="1088"/>
      <c r="AM15" s="1088"/>
      <c r="AN15" s="1088"/>
      <c r="AO15" s="1088"/>
      <c r="AP15" s="1088"/>
      <c r="AQ15" s="1088"/>
      <c r="AR15" s="1088"/>
      <c r="AS15" s="1088"/>
      <c r="AT15" s="1088"/>
      <c r="AU15" s="1089"/>
      <c r="AV15" s="1089"/>
      <c r="AW15" s="1089"/>
      <c r="AX15" s="1089"/>
      <c r="AY15" s="1090"/>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7"/>
      <c r="AL16" s="1088"/>
      <c r="AM16" s="1088"/>
      <c r="AN16" s="1088"/>
      <c r="AO16" s="1088"/>
      <c r="AP16" s="1088"/>
      <c r="AQ16" s="1088"/>
      <c r="AR16" s="1088"/>
      <c r="AS16" s="1088"/>
      <c r="AT16" s="1088"/>
      <c r="AU16" s="1089"/>
      <c r="AV16" s="1089"/>
      <c r="AW16" s="1089"/>
      <c r="AX16" s="1089"/>
      <c r="AY16" s="1090"/>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7"/>
      <c r="AL17" s="1088"/>
      <c r="AM17" s="1088"/>
      <c r="AN17" s="1088"/>
      <c r="AO17" s="1088"/>
      <c r="AP17" s="1088"/>
      <c r="AQ17" s="1088"/>
      <c r="AR17" s="1088"/>
      <c r="AS17" s="1088"/>
      <c r="AT17" s="1088"/>
      <c r="AU17" s="1089"/>
      <c r="AV17" s="1089"/>
      <c r="AW17" s="1089"/>
      <c r="AX17" s="1089"/>
      <c r="AY17" s="1090"/>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7"/>
      <c r="AL18" s="1088"/>
      <c r="AM18" s="1088"/>
      <c r="AN18" s="1088"/>
      <c r="AO18" s="1088"/>
      <c r="AP18" s="1088"/>
      <c r="AQ18" s="1088"/>
      <c r="AR18" s="1088"/>
      <c r="AS18" s="1088"/>
      <c r="AT18" s="1088"/>
      <c r="AU18" s="1089"/>
      <c r="AV18" s="1089"/>
      <c r="AW18" s="1089"/>
      <c r="AX18" s="1089"/>
      <c r="AY18" s="1090"/>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7"/>
      <c r="AL19" s="1088"/>
      <c r="AM19" s="1088"/>
      <c r="AN19" s="1088"/>
      <c r="AO19" s="1088"/>
      <c r="AP19" s="1088"/>
      <c r="AQ19" s="1088"/>
      <c r="AR19" s="1088"/>
      <c r="AS19" s="1088"/>
      <c r="AT19" s="1088"/>
      <c r="AU19" s="1089"/>
      <c r="AV19" s="1089"/>
      <c r="AW19" s="1089"/>
      <c r="AX19" s="1089"/>
      <c r="AY19" s="1090"/>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7"/>
      <c r="AL20" s="1088"/>
      <c r="AM20" s="1088"/>
      <c r="AN20" s="1088"/>
      <c r="AO20" s="1088"/>
      <c r="AP20" s="1088"/>
      <c r="AQ20" s="1088"/>
      <c r="AR20" s="1088"/>
      <c r="AS20" s="1088"/>
      <c r="AT20" s="1088"/>
      <c r="AU20" s="1089"/>
      <c r="AV20" s="1089"/>
      <c r="AW20" s="1089"/>
      <c r="AX20" s="1089"/>
      <c r="AY20" s="1090"/>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7"/>
      <c r="AL21" s="1088"/>
      <c r="AM21" s="1088"/>
      <c r="AN21" s="1088"/>
      <c r="AO21" s="1088"/>
      <c r="AP21" s="1088"/>
      <c r="AQ21" s="1088"/>
      <c r="AR21" s="1088"/>
      <c r="AS21" s="1088"/>
      <c r="AT21" s="1088"/>
      <c r="AU21" s="1089"/>
      <c r="AV21" s="1089"/>
      <c r="AW21" s="1089"/>
      <c r="AX21" s="1089"/>
      <c r="AY21" s="1090"/>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80"/>
      <c r="R22" s="1081"/>
      <c r="S22" s="1081"/>
      <c r="T22" s="1081"/>
      <c r="U22" s="1081"/>
      <c r="V22" s="1081"/>
      <c r="W22" s="1081"/>
      <c r="X22" s="1081"/>
      <c r="Y22" s="1081"/>
      <c r="Z22" s="1081"/>
      <c r="AA22" s="1081"/>
      <c r="AB22" s="1081"/>
      <c r="AC22" s="1081"/>
      <c r="AD22" s="1081"/>
      <c r="AE22" s="1082"/>
      <c r="AF22" s="1035"/>
      <c r="AG22" s="1036"/>
      <c r="AH22" s="1036"/>
      <c r="AI22" s="1036"/>
      <c r="AJ22" s="1037"/>
      <c r="AK22" s="1083"/>
      <c r="AL22" s="1084"/>
      <c r="AM22" s="1084"/>
      <c r="AN22" s="1084"/>
      <c r="AO22" s="1084"/>
      <c r="AP22" s="1084"/>
      <c r="AQ22" s="1084"/>
      <c r="AR22" s="1084"/>
      <c r="AS22" s="1084"/>
      <c r="AT22" s="1084"/>
      <c r="AU22" s="1085"/>
      <c r="AV22" s="1085"/>
      <c r="AW22" s="1085"/>
      <c r="AX22" s="1085"/>
      <c r="AY22" s="1086"/>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392</v>
      </c>
      <c r="B23" s="937" t="s">
        <v>393</v>
      </c>
      <c r="C23" s="938"/>
      <c r="D23" s="938"/>
      <c r="E23" s="938"/>
      <c r="F23" s="938"/>
      <c r="G23" s="938"/>
      <c r="H23" s="938"/>
      <c r="I23" s="938"/>
      <c r="J23" s="938"/>
      <c r="K23" s="938"/>
      <c r="L23" s="938"/>
      <c r="M23" s="938"/>
      <c r="N23" s="938"/>
      <c r="O23" s="938"/>
      <c r="P23" s="948"/>
      <c r="Q23" s="1074">
        <v>6596</v>
      </c>
      <c r="R23" s="1068"/>
      <c r="S23" s="1068"/>
      <c r="T23" s="1068"/>
      <c r="U23" s="1068"/>
      <c r="V23" s="1068">
        <v>6489</v>
      </c>
      <c r="W23" s="1068"/>
      <c r="X23" s="1068"/>
      <c r="Y23" s="1068"/>
      <c r="Z23" s="1068"/>
      <c r="AA23" s="1068">
        <v>108</v>
      </c>
      <c r="AB23" s="1068"/>
      <c r="AC23" s="1068"/>
      <c r="AD23" s="1068"/>
      <c r="AE23" s="1075"/>
      <c r="AF23" s="1076">
        <v>96</v>
      </c>
      <c r="AG23" s="1068"/>
      <c r="AH23" s="1068"/>
      <c r="AI23" s="1068"/>
      <c r="AJ23" s="1077"/>
      <c r="AK23" s="1078"/>
      <c r="AL23" s="1079"/>
      <c r="AM23" s="1079"/>
      <c r="AN23" s="1079"/>
      <c r="AO23" s="1079"/>
      <c r="AP23" s="1068">
        <v>3185</v>
      </c>
      <c r="AQ23" s="1068"/>
      <c r="AR23" s="1068"/>
      <c r="AS23" s="1068"/>
      <c r="AT23" s="1068"/>
      <c r="AU23" s="1069"/>
      <c r="AV23" s="1069"/>
      <c r="AW23" s="1069"/>
      <c r="AX23" s="1069"/>
      <c r="AY23" s="1070"/>
      <c r="AZ23" s="1071" t="s">
        <v>129</v>
      </c>
      <c r="BA23" s="1072"/>
      <c r="BB23" s="1072"/>
      <c r="BC23" s="1072"/>
      <c r="BD23" s="1073"/>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7" t="s">
        <v>394</v>
      </c>
      <c r="B24" s="1067"/>
      <c r="C24" s="1067"/>
      <c r="D24" s="1067"/>
      <c r="E24" s="1067"/>
      <c r="F24" s="1067"/>
      <c r="G24" s="1067"/>
      <c r="H24" s="1067"/>
      <c r="I24" s="1067"/>
      <c r="J24" s="1067"/>
      <c r="K24" s="1067"/>
      <c r="L24" s="1067"/>
      <c r="M24" s="1067"/>
      <c r="N24" s="1067"/>
      <c r="O24" s="1067"/>
      <c r="P24" s="1067"/>
      <c r="Q24" s="1067"/>
      <c r="R24" s="1067"/>
      <c r="S24" s="1067"/>
      <c r="T24" s="1067"/>
      <c r="U24" s="1067"/>
      <c r="V24" s="1067"/>
      <c r="W24" s="1067"/>
      <c r="X24" s="1067"/>
      <c r="Y24" s="1067"/>
      <c r="Z24" s="1067"/>
      <c r="AA24" s="1067"/>
      <c r="AB24" s="1067"/>
      <c r="AC24" s="1067"/>
      <c r="AD24" s="1067"/>
      <c r="AE24" s="1067"/>
      <c r="AF24" s="1067"/>
      <c r="AG24" s="1067"/>
      <c r="AH24" s="1067"/>
      <c r="AI24" s="1067"/>
      <c r="AJ24" s="1067"/>
      <c r="AK24" s="1067"/>
      <c r="AL24" s="1067"/>
      <c r="AM24" s="1067"/>
      <c r="AN24" s="1067"/>
      <c r="AO24" s="1067"/>
      <c r="AP24" s="1067"/>
      <c r="AQ24" s="1067"/>
      <c r="AR24" s="1067"/>
      <c r="AS24" s="1067"/>
      <c r="AT24" s="1067"/>
      <c r="AU24" s="1067"/>
      <c r="AV24" s="1067"/>
      <c r="AW24" s="1067"/>
      <c r="AX24" s="1067"/>
      <c r="AY24" s="1067"/>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66" t="s">
        <v>395</v>
      </c>
      <c r="B25" s="1066"/>
      <c r="C25" s="1066"/>
      <c r="D25" s="1066"/>
      <c r="E25" s="1066"/>
      <c r="F25" s="1066"/>
      <c r="G25" s="1066"/>
      <c r="H25" s="1066"/>
      <c r="I25" s="1066"/>
      <c r="J25" s="1066"/>
      <c r="K25" s="1066"/>
      <c r="L25" s="1066"/>
      <c r="M25" s="1066"/>
      <c r="N25" s="1066"/>
      <c r="O25" s="1066"/>
      <c r="P25" s="1066"/>
      <c r="Q25" s="1066"/>
      <c r="R25" s="1066"/>
      <c r="S25" s="1066"/>
      <c r="T25" s="1066"/>
      <c r="U25" s="1066"/>
      <c r="V25" s="1066"/>
      <c r="W25" s="1066"/>
      <c r="X25" s="1066"/>
      <c r="Y25" s="1066"/>
      <c r="Z25" s="1066"/>
      <c r="AA25" s="1066"/>
      <c r="AB25" s="1066"/>
      <c r="AC25" s="1066"/>
      <c r="AD25" s="1066"/>
      <c r="AE25" s="1066"/>
      <c r="AF25" s="1066"/>
      <c r="AG25" s="1066"/>
      <c r="AH25" s="1066"/>
      <c r="AI25" s="1066"/>
      <c r="AJ25" s="1066"/>
      <c r="AK25" s="1066"/>
      <c r="AL25" s="1066"/>
      <c r="AM25" s="1066"/>
      <c r="AN25" s="1066"/>
      <c r="AO25" s="1066"/>
      <c r="AP25" s="1066"/>
      <c r="AQ25" s="1066"/>
      <c r="AR25" s="1066"/>
      <c r="AS25" s="1066"/>
      <c r="AT25" s="1066"/>
      <c r="AU25" s="1066"/>
      <c r="AV25" s="1066"/>
      <c r="AW25" s="1066"/>
      <c r="AX25" s="1066"/>
      <c r="AY25" s="1066"/>
      <c r="AZ25" s="1066"/>
      <c r="BA25" s="1066"/>
      <c r="BB25" s="1066"/>
      <c r="BC25" s="1066"/>
      <c r="BD25" s="1066"/>
      <c r="BE25" s="1066"/>
      <c r="BF25" s="1066"/>
      <c r="BG25" s="1066"/>
      <c r="BH25" s="1066"/>
      <c r="BI25" s="1066"/>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373</v>
      </c>
      <c r="B26" s="996"/>
      <c r="C26" s="996"/>
      <c r="D26" s="996"/>
      <c r="E26" s="996"/>
      <c r="F26" s="996"/>
      <c r="G26" s="996"/>
      <c r="H26" s="996"/>
      <c r="I26" s="996"/>
      <c r="J26" s="996"/>
      <c r="K26" s="996"/>
      <c r="L26" s="996"/>
      <c r="M26" s="996"/>
      <c r="N26" s="996"/>
      <c r="O26" s="996"/>
      <c r="P26" s="997"/>
      <c r="Q26" s="1001" t="s">
        <v>396</v>
      </c>
      <c r="R26" s="1002"/>
      <c r="S26" s="1002"/>
      <c r="T26" s="1002"/>
      <c r="U26" s="1003"/>
      <c r="V26" s="1001" t="s">
        <v>397</v>
      </c>
      <c r="W26" s="1002"/>
      <c r="X26" s="1002"/>
      <c r="Y26" s="1002"/>
      <c r="Z26" s="1003"/>
      <c r="AA26" s="1001" t="s">
        <v>398</v>
      </c>
      <c r="AB26" s="1002"/>
      <c r="AC26" s="1002"/>
      <c r="AD26" s="1002"/>
      <c r="AE26" s="1002"/>
      <c r="AF26" s="1062" t="s">
        <v>399</v>
      </c>
      <c r="AG26" s="1008"/>
      <c r="AH26" s="1008"/>
      <c r="AI26" s="1008"/>
      <c r="AJ26" s="1063"/>
      <c r="AK26" s="1002" t="s">
        <v>400</v>
      </c>
      <c r="AL26" s="1002"/>
      <c r="AM26" s="1002"/>
      <c r="AN26" s="1002"/>
      <c r="AO26" s="1003"/>
      <c r="AP26" s="1001" t="s">
        <v>401</v>
      </c>
      <c r="AQ26" s="1002"/>
      <c r="AR26" s="1002"/>
      <c r="AS26" s="1002"/>
      <c r="AT26" s="1003"/>
      <c r="AU26" s="1001" t="s">
        <v>402</v>
      </c>
      <c r="AV26" s="1002"/>
      <c r="AW26" s="1002"/>
      <c r="AX26" s="1002"/>
      <c r="AY26" s="1003"/>
      <c r="AZ26" s="1001" t="s">
        <v>403</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64"/>
      <c r="AG27" s="1011"/>
      <c r="AH27" s="1011"/>
      <c r="AI27" s="1011"/>
      <c r="AJ27" s="1065"/>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55" t="s">
        <v>404</v>
      </c>
      <c r="C28" s="1056"/>
      <c r="D28" s="1056"/>
      <c r="E28" s="1056"/>
      <c r="F28" s="1056"/>
      <c r="G28" s="1056"/>
      <c r="H28" s="1056"/>
      <c r="I28" s="1056"/>
      <c r="J28" s="1056"/>
      <c r="K28" s="1056"/>
      <c r="L28" s="1056"/>
      <c r="M28" s="1056"/>
      <c r="N28" s="1056"/>
      <c r="O28" s="1056"/>
      <c r="P28" s="1057"/>
      <c r="Q28" s="1058">
        <v>689</v>
      </c>
      <c r="R28" s="1046"/>
      <c r="S28" s="1046"/>
      <c r="T28" s="1046"/>
      <c r="U28" s="1046"/>
      <c r="V28" s="1046">
        <v>672</v>
      </c>
      <c r="W28" s="1046"/>
      <c r="X28" s="1046"/>
      <c r="Y28" s="1046"/>
      <c r="Z28" s="1046"/>
      <c r="AA28" s="1046">
        <v>17</v>
      </c>
      <c r="AB28" s="1046"/>
      <c r="AC28" s="1046"/>
      <c r="AD28" s="1046"/>
      <c r="AE28" s="1059"/>
      <c r="AF28" s="1060">
        <v>17</v>
      </c>
      <c r="AG28" s="1046"/>
      <c r="AH28" s="1046"/>
      <c r="AI28" s="1046"/>
      <c r="AJ28" s="1061"/>
      <c r="AK28" s="1046">
        <v>72</v>
      </c>
      <c r="AL28" s="1046"/>
      <c r="AM28" s="1046"/>
      <c r="AN28" s="1046"/>
      <c r="AO28" s="1046"/>
      <c r="AP28" s="1047" t="s">
        <v>585</v>
      </c>
      <c r="AQ28" s="1048"/>
      <c r="AR28" s="1048"/>
      <c r="AS28" s="1048"/>
      <c r="AT28" s="1049"/>
      <c r="AU28" s="1050" t="s">
        <v>585</v>
      </c>
      <c r="AV28" s="1051"/>
      <c r="AW28" s="1051"/>
      <c r="AX28" s="1051"/>
      <c r="AY28" s="1052"/>
      <c r="AZ28" s="1047" t="s">
        <v>585</v>
      </c>
      <c r="BA28" s="1048"/>
      <c r="BB28" s="1048"/>
      <c r="BC28" s="1048"/>
      <c r="BD28" s="1049"/>
      <c r="BE28" s="1053"/>
      <c r="BF28" s="1053"/>
      <c r="BG28" s="1053"/>
      <c r="BH28" s="1053"/>
      <c r="BI28" s="1054"/>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405</v>
      </c>
      <c r="C29" s="1031"/>
      <c r="D29" s="1031"/>
      <c r="E29" s="1031"/>
      <c r="F29" s="1031"/>
      <c r="G29" s="1031"/>
      <c r="H29" s="1031"/>
      <c r="I29" s="1031"/>
      <c r="J29" s="1031"/>
      <c r="K29" s="1031"/>
      <c r="L29" s="1031"/>
      <c r="M29" s="1031"/>
      <c r="N29" s="1031"/>
      <c r="O29" s="1031"/>
      <c r="P29" s="1032"/>
      <c r="Q29" s="1038">
        <v>549</v>
      </c>
      <c r="R29" s="1039"/>
      <c r="S29" s="1039"/>
      <c r="T29" s="1039"/>
      <c r="U29" s="1039"/>
      <c r="V29" s="1039">
        <v>529</v>
      </c>
      <c r="W29" s="1039"/>
      <c r="X29" s="1039"/>
      <c r="Y29" s="1039"/>
      <c r="Z29" s="1039"/>
      <c r="AA29" s="1039">
        <v>21</v>
      </c>
      <c r="AB29" s="1039"/>
      <c r="AC29" s="1039"/>
      <c r="AD29" s="1039"/>
      <c r="AE29" s="1040"/>
      <c r="AF29" s="1035">
        <v>21</v>
      </c>
      <c r="AG29" s="1036"/>
      <c r="AH29" s="1036"/>
      <c r="AI29" s="1036"/>
      <c r="AJ29" s="1037"/>
      <c r="AK29" s="1039">
        <v>93</v>
      </c>
      <c r="AL29" s="1039"/>
      <c r="AM29" s="1039"/>
      <c r="AN29" s="1039"/>
      <c r="AO29" s="1039"/>
      <c r="AP29" s="1042" t="s">
        <v>585</v>
      </c>
      <c r="AQ29" s="1043"/>
      <c r="AR29" s="1043"/>
      <c r="AS29" s="1043"/>
      <c r="AT29" s="1044"/>
      <c r="AU29" s="981" t="s">
        <v>585</v>
      </c>
      <c r="AV29" s="979"/>
      <c r="AW29" s="979"/>
      <c r="AX29" s="979"/>
      <c r="AY29" s="980"/>
      <c r="AZ29" s="1042" t="s">
        <v>585</v>
      </c>
      <c r="BA29" s="1043"/>
      <c r="BB29" s="1043"/>
      <c r="BC29" s="1043"/>
      <c r="BD29" s="1044"/>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406</v>
      </c>
      <c r="C30" s="1031"/>
      <c r="D30" s="1031"/>
      <c r="E30" s="1031"/>
      <c r="F30" s="1031"/>
      <c r="G30" s="1031"/>
      <c r="H30" s="1031"/>
      <c r="I30" s="1031"/>
      <c r="J30" s="1031"/>
      <c r="K30" s="1031"/>
      <c r="L30" s="1031"/>
      <c r="M30" s="1031"/>
      <c r="N30" s="1031"/>
      <c r="O30" s="1031"/>
      <c r="P30" s="1032"/>
      <c r="Q30" s="1038">
        <v>133</v>
      </c>
      <c r="R30" s="1039"/>
      <c r="S30" s="1039"/>
      <c r="T30" s="1039"/>
      <c r="U30" s="1039"/>
      <c r="V30" s="1039">
        <v>124</v>
      </c>
      <c r="W30" s="1039"/>
      <c r="X30" s="1039"/>
      <c r="Y30" s="1039"/>
      <c r="Z30" s="1039"/>
      <c r="AA30" s="1039">
        <v>9</v>
      </c>
      <c r="AB30" s="1039"/>
      <c r="AC30" s="1039"/>
      <c r="AD30" s="1039"/>
      <c r="AE30" s="1040"/>
      <c r="AF30" s="1035">
        <v>9</v>
      </c>
      <c r="AG30" s="1036"/>
      <c r="AH30" s="1036"/>
      <c r="AI30" s="1036"/>
      <c r="AJ30" s="1037"/>
      <c r="AK30" s="1039">
        <v>31</v>
      </c>
      <c r="AL30" s="1039"/>
      <c r="AM30" s="1039"/>
      <c r="AN30" s="1039"/>
      <c r="AO30" s="1039"/>
      <c r="AP30" s="1042" t="s">
        <v>585</v>
      </c>
      <c r="AQ30" s="1043"/>
      <c r="AR30" s="1043"/>
      <c r="AS30" s="1043"/>
      <c r="AT30" s="1044"/>
      <c r="AU30" s="981" t="s">
        <v>585</v>
      </c>
      <c r="AV30" s="979"/>
      <c r="AW30" s="979"/>
      <c r="AX30" s="979"/>
      <c r="AY30" s="980"/>
      <c r="AZ30" s="1042" t="s">
        <v>585</v>
      </c>
      <c r="BA30" s="1043"/>
      <c r="BB30" s="1043"/>
      <c r="BC30" s="1043"/>
      <c r="BD30" s="1044"/>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407</v>
      </c>
      <c r="C31" s="1031"/>
      <c r="D31" s="1031"/>
      <c r="E31" s="1031"/>
      <c r="F31" s="1031"/>
      <c r="G31" s="1031"/>
      <c r="H31" s="1031"/>
      <c r="I31" s="1031"/>
      <c r="J31" s="1031"/>
      <c r="K31" s="1031"/>
      <c r="L31" s="1031"/>
      <c r="M31" s="1031"/>
      <c r="N31" s="1031"/>
      <c r="O31" s="1031"/>
      <c r="P31" s="1032"/>
      <c r="Q31" s="1038">
        <v>221</v>
      </c>
      <c r="R31" s="1039"/>
      <c r="S31" s="1039"/>
      <c r="T31" s="1039"/>
      <c r="U31" s="1039"/>
      <c r="V31" s="1039">
        <v>173</v>
      </c>
      <c r="W31" s="1039"/>
      <c r="X31" s="1039"/>
      <c r="Y31" s="1039"/>
      <c r="Z31" s="1039"/>
      <c r="AA31" s="1039">
        <v>48</v>
      </c>
      <c r="AB31" s="1039"/>
      <c r="AC31" s="1039"/>
      <c r="AD31" s="1039"/>
      <c r="AE31" s="1040"/>
      <c r="AF31" s="1035">
        <v>802</v>
      </c>
      <c r="AG31" s="1036"/>
      <c r="AH31" s="1036"/>
      <c r="AI31" s="1036"/>
      <c r="AJ31" s="1037"/>
      <c r="AK31" s="1039">
        <v>1</v>
      </c>
      <c r="AL31" s="1039"/>
      <c r="AM31" s="1039"/>
      <c r="AN31" s="1039"/>
      <c r="AO31" s="1039"/>
      <c r="AP31" s="1042" t="s">
        <v>585</v>
      </c>
      <c r="AQ31" s="1043"/>
      <c r="AR31" s="1043"/>
      <c r="AS31" s="1043"/>
      <c r="AT31" s="1044"/>
      <c r="AU31" s="981" t="s">
        <v>585</v>
      </c>
      <c r="AV31" s="979"/>
      <c r="AW31" s="979"/>
      <c r="AX31" s="979"/>
      <c r="AY31" s="980"/>
      <c r="AZ31" s="1042" t="s">
        <v>585</v>
      </c>
      <c r="BA31" s="1043"/>
      <c r="BB31" s="1043"/>
      <c r="BC31" s="1043"/>
      <c r="BD31" s="1044"/>
      <c r="BE31" s="972" t="s">
        <v>408</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409</v>
      </c>
      <c r="C32" s="1031"/>
      <c r="D32" s="1031"/>
      <c r="E32" s="1031"/>
      <c r="F32" s="1031"/>
      <c r="G32" s="1031"/>
      <c r="H32" s="1031"/>
      <c r="I32" s="1031"/>
      <c r="J32" s="1031"/>
      <c r="K32" s="1031"/>
      <c r="L32" s="1031"/>
      <c r="M32" s="1031"/>
      <c r="N32" s="1031"/>
      <c r="O32" s="1031"/>
      <c r="P32" s="1032"/>
      <c r="Q32" s="1038">
        <v>475</v>
      </c>
      <c r="R32" s="1039"/>
      <c r="S32" s="1039"/>
      <c r="T32" s="1039"/>
      <c r="U32" s="1039"/>
      <c r="V32" s="1039">
        <v>402</v>
      </c>
      <c r="W32" s="1039"/>
      <c r="X32" s="1039"/>
      <c r="Y32" s="1039"/>
      <c r="Z32" s="1039"/>
      <c r="AA32" s="1039">
        <v>73</v>
      </c>
      <c r="AB32" s="1039"/>
      <c r="AC32" s="1039"/>
      <c r="AD32" s="1039"/>
      <c r="AE32" s="1040"/>
      <c r="AF32" s="1035">
        <v>1732</v>
      </c>
      <c r="AG32" s="1036"/>
      <c r="AH32" s="1036"/>
      <c r="AI32" s="1036"/>
      <c r="AJ32" s="1037"/>
      <c r="AK32" s="1045">
        <v>8</v>
      </c>
      <c r="AL32" s="979"/>
      <c r="AM32" s="979"/>
      <c r="AN32" s="979"/>
      <c r="AO32" s="980"/>
      <c r="AP32" s="1042" t="s">
        <v>585</v>
      </c>
      <c r="AQ32" s="1043"/>
      <c r="AR32" s="1043"/>
      <c r="AS32" s="1043"/>
      <c r="AT32" s="1044"/>
      <c r="AU32" s="981" t="s">
        <v>585</v>
      </c>
      <c r="AV32" s="979"/>
      <c r="AW32" s="979"/>
      <c r="AX32" s="979"/>
      <c r="AY32" s="980"/>
      <c r="AZ32" s="1042" t="s">
        <v>585</v>
      </c>
      <c r="BA32" s="1043"/>
      <c r="BB32" s="1043"/>
      <c r="BC32" s="1043"/>
      <c r="BD32" s="1044"/>
      <c r="BE32" s="972" t="s">
        <v>408</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410</v>
      </c>
      <c r="C33" s="1031"/>
      <c r="D33" s="1031"/>
      <c r="E33" s="1031"/>
      <c r="F33" s="1031"/>
      <c r="G33" s="1031"/>
      <c r="H33" s="1031"/>
      <c r="I33" s="1031"/>
      <c r="J33" s="1031"/>
      <c r="K33" s="1031"/>
      <c r="L33" s="1031"/>
      <c r="M33" s="1031"/>
      <c r="N33" s="1031"/>
      <c r="O33" s="1031"/>
      <c r="P33" s="1032"/>
      <c r="Q33" s="1038">
        <v>261</v>
      </c>
      <c r="R33" s="1039"/>
      <c r="S33" s="1039"/>
      <c r="T33" s="1039"/>
      <c r="U33" s="1039"/>
      <c r="V33" s="1039">
        <v>177</v>
      </c>
      <c r="W33" s="1039"/>
      <c r="X33" s="1039"/>
      <c r="Y33" s="1039"/>
      <c r="Z33" s="1039"/>
      <c r="AA33" s="1039">
        <v>84</v>
      </c>
      <c r="AB33" s="1039"/>
      <c r="AC33" s="1039"/>
      <c r="AD33" s="1039"/>
      <c r="AE33" s="1040"/>
      <c r="AF33" s="1035">
        <v>976</v>
      </c>
      <c r="AG33" s="1036"/>
      <c r="AH33" s="1036"/>
      <c r="AI33" s="1036"/>
      <c r="AJ33" s="1037"/>
      <c r="AK33" s="1045">
        <v>10</v>
      </c>
      <c r="AL33" s="979"/>
      <c r="AM33" s="979"/>
      <c r="AN33" s="979"/>
      <c r="AO33" s="980"/>
      <c r="AP33" s="971">
        <v>123</v>
      </c>
      <c r="AQ33" s="971"/>
      <c r="AR33" s="971"/>
      <c r="AS33" s="971"/>
      <c r="AT33" s="971"/>
      <c r="AU33" s="981" t="s">
        <v>585</v>
      </c>
      <c r="AV33" s="979"/>
      <c r="AW33" s="979"/>
      <c r="AX33" s="979"/>
      <c r="AY33" s="980"/>
      <c r="AZ33" s="1042" t="s">
        <v>585</v>
      </c>
      <c r="BA33" s="1043"/>
      <c r="BB33" s="1043"/>
      <c r="BC33" s="1043"/>
      <c r="BD33" s="1044"/>
      <c r="BE33" s="972" t="s">
        <v>408</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411</v>
      </c>
      <c r="C34" s="1031"/>
      <c r="D34" s="1031"/>
      <c r="E34" s="1031"/>
      <c r="F34" s="1031"/>
      <c r="G34" s="1031"/>
      <c r="H34" s="1031"/>
      <c r="I34" s="1031"/>
      <c r="J34" s="1031"/>
      <c r="K34" s="1031"/>
      <c r="L34" s="1031"/>
      <c r="M34" s="1031"/>
      <c r="N34" s="1031"/>
      <c r="O34" s="1031"/>
      <c r="P34" s="1032"/>
      <c r="Q34" s="1038">
        <v>1011</v>
      </c>
      <c r="R34" s="1039"/>
      <c r="S34" s="1039"/>
      <c r="T34" s="1039"/>
      <c r="U34" s="1039"/>
      <c r="V34" s="1039">
        <v>850</v>
      </c>
      <c r="W34" s="1039"/>
      <c r="X34" s="1039"/>
      <c r="Y34" s="1039"/>
      <c r="Z34" s="1039"/>
      <c r="AA34" s="1039">
        <v>161</v>
      </c>
      <c r="AB34" s="1039"/>
      <c r="AC34" s="1039"/>
      <c r="AD34" s="1039"/>
      <c r="AE34" s="1040"/>
      <c r="AF34" s="1035">
        <v>161</v>
      </c>
      <c r="AG34" s="1036"/>
      <c r="AH34" s="1036"/>
      <c r="AI34" s="1036"/>
      <c r="AJ34" s="1037"/>
      <c r="AK34" s="980">
        <v>16</v>
      </c>
      <c r="AL34" s="971"/>
      <c r="AM34" s="971"/>
      <c r="AN34" s="971"/>
      <c r="AO34" s="971"/>
      <c r="AP34" s="971">
        <v>1164</v>
      </c>
      <c r="AQ34" s="971"/>
      <c r="AR34" s="971"/>
      <c r="AS34" s="971"/>
      <c r="AT34" s="971"/>
      <c r="AU34" s="971">
        <v>598</v>
      </c>
      <c r="AV34" s="971"/>
      <c r="AW34" s="971"/>
      <c r="AX34" s="971"/>
      <c r="AY34" s="971"/>
      <c r="AZ34" s="1042" t="s">
        <v>585</v>
      </c>
      <c r="BA34" s="1043"/>
      <c r="BB34" s="1043"/>
      <c r="BC34" s="1043"/>
      <c r="BD34" s="1044"/>
      <c r="BE34" s="972" t="s">
        <v>412</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413</v>
      </c>
      <c r="C35" s="1031"/>
      <c r="D35" s="1031"/>
      <c r="E35" s="1031"/>
      <c r="F35" s="1031"/>
      <c r="G35" s="1031"/>
      <c r="H35" s="1031"/>
      <c r="I35" s="1031"/>
      <c r="J35" s="1031"/>
      <c r="K35" s="1031"/>
      <c r="L35" s="1031"/>
      <c r="M35" s="1031"/>
      <c r="N35" s="1031"/>
      <c r="O35" s="1031"/>
      <c r="P35" s="1032"/>
      <c r="Q35" s="1038">
        <v>6</v>
      </c>
      <c r="R35" s="1039"/>
      <c r="S35" s="1039"/>
      <c r="T35" s="1039"/>
      <c r="U35" s="1039"/>
      <c r="V35" s="1039">
        <v>5</v>
      </c>
      <c r="W35" s="1039"/>
      <c r="X35" s="1039"/>
      <c r="Y35" s="1039"/>
      <c r="Z35" s="1039"/>
      <c r="AA35" s="1039">
        <v>1</v>
      </c>
      <c r="AB35" s="1039"/>
      <c r="AC35" s="1039"/>
      <c r="AD35" s="1039"/>
      <c r="AE35" s="1040"/>
      <c r="AF35" s="1035">
        <v>1</v>
      </c>
      <c r="AG35" s="1036"/>
      <c r="AH35" s="1036"/>
      <c r="AI35" s="1036"/>
      <c r="AJ35" s="1037"/>
      <c r="AK35" s="980">
        <v>1</v>
      </c>
      <c r="AL35" s="971"/>
      <c r="AM35" s="971"/>
      <c r="AN35" s="971"/>
      <c r="AO35" s="971"/>
      <c r="AP35" s="971">
        <v>4</v>
      </c>
      <c r="AQ35" s="971"/>
      <c r="AR35" s="971"/>
      <c r="AS35" s="971"/>
      <c r="AT35" s="971"/>
      <c r="AU35" s="1042" t="s">
        <v>585</v>
      </c>
      <c r="AV35" s="1043"/>
      <c r="AW35" s="1043"/>
      <c r="AX35" s="1043"/>
      <c r="AY35" s="1044"/>
      <c r="AZ35" s="1042" t="s">
        <v>585</v>
      </c>
      <c r="BA35" s="1043"/>
      <c r="BB35" s="1043"/>
      <c r="BC35" s="1043"/>
      <c r="BD35" s="1044"/>
      <c r="BE35" s="972" t="s">
        <v>412</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414</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392</v>
      </c>
      <c r="B63" s="937" t="s">
        <v>415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3717</v>
      </c>
      <c r="AG63" s="959"/>
      <c r="AH63" s="959"/>
      <c r="AI63" s="959"/>
      <c r="AJ63" s="1022"/>
      <c r="AK63" s="1023"/>
      <c r="AL63" s="963"/>
      <c r="AM63" s="963"/>
      <c r="AN63" s="963"/>
      <c r="AO63" s="963"/>
      <c r="AP63" s="959">
        <v>1290</v>
      </c>
      <c r="AQ63" s="959"/>
      <c r="AR63" s="959"/>
      <c r="AS63" s="959"/>
      <c r="AT63" s="959"/>
      <c r="AU63" s="959">
        <v>598</v>
      </c>
      <c r="AV63" s="959"/>
      <c r="AW63" s="959"/>
      <c r="AX63" s="959"/>
      <c r="AY63" s="959"/>
      <c r="AZ63" s="1017"/>
      <c r="BA63" s="1017"/>
      <c r="BB63" s="1017"/>
      <c r="BC63" s="1017"/>
      <c r="BD63" s="1017"/>
      <c r="BE63" s="960"/>
      <c r="BF63" s="960"/>
      <c r="BG63" s="960"/>
      <c r="BH63" s="960"/>
      <c r="BI63" s="961"/>
      <c r="BJ63" s="1018" t="s">
        <v>129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417</v>
      </c>
      <c r="B66" s="996"/>
      <c r="C66" s="996"/>
      <c r="D66" s="996"/>
      <c r="E66" s="996"/>
      <c r="F66" s="996"/>
      <c r="G66" s="996"/>
      <c r="H66" s="996"/>
      <c r="I66" s="996"/>
      <c r="J66" s="996"/>
      <c r="K66" s="996"/>
      <c r="L66" s="996"/>
      <c r="M66" s="996"/>
      <c r="N66" s="996"/>
      <c r="O66" s="996"/>
      <c r="P66" s="997"/>
      <c r="Q66" s="1001" t="s">
        <v>396</v>
      </c>
      <c r="R66" s="1002"/>
      <c r="S66" s="1002"/>
      <c r="T66" s="1002"/>
      <c r="U66" s="1003"/>
      <c r="V66" s="1001" t="s">
        <v>397</v>
      </c>
      <c r="W66" s="1002"/>
      <c r="X66" s="1002"/>
      <c r="Y66" s="1002"/>
      <c r="Z66" s="1003"/>
      <c r="AA66" s="1001" t="s">
        <v>398</v>
      </c>
      <c r="AB66" s="1002"/>
      <c r="AC66" s="1002"/>
      <c r="AD66" s="1002"/>
      <c r="AE66" s="1003"/>
      <c r="AF66" s="1007" t="s">
        <v>418</v>
      </c>
      <c r="AG66" s="1008"/>
      <c r="AH66" s="1008"/>
      <c r="AI66" s="1008"/>
      <c r="AJ66" s="1009"/>
      <c r="AK66" s="1001" t="s">
        <v>400</v>
      </c>
      <c r="AL66" s="996"/>
      <c r="AM66" s="996"/>
      <c r="AN66" s="996"/>
      <c r="AO66" s="997"/>
      <c r="AP66" s="1001" t="s">
        <v>401</v>
      </c>
      <c r="AQ66" s="1002"/>
      <c r="AR66" s="1002"/>
      <c r="AS66" s="1002"/>
      <c r="AT66" s="1003"/>
      <c r="AU66" s="1001" t="s">
        <v>419</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574</v>
      </c>
      <c r="C68" s="986"/>
      <c r="D68" s="986"/>
      <c r="E68" s="986"/>
      <c r="F68" s="986"/>
      <c r="G68" s="986"/>
      <c r="H68" s="986"/>
      <c r="I68" s="986"/>
      <c r="J68" s="986"/>
      <c r="K68" s="986"/>
      <c r="L68" s="986"/>
      <c r="M68" s="986"/>
      <c r="N68" s="986"/>
      <c r="O68" s="986"/>
      <c r="P68" s="987"/>
      <c r="Q68" s="988">
        <v>1716</v>
      </c>
      <c r="R68" s="982"/>
      <c r="S68" s="982"/>
      <c r="T68" s="982"/>
      <c r="U68" s="982"/>
      <c r="V68" s="982">
        <v>1688</v>
      </c>
      <c r="W68" s="982"/>
      <c r="X68" s="982"/>
      <c r="Y68" s="982"/>
      <c r="Z68" s="982"/>
      <c r="AA68" s="982">
        <v>28</v>
      </c>
      <c r="AB68" s="982"/>
      <c r="AC68" s="982"/>
      <c r="AD68" s="982"/>
      <c r="AE68" s="982"/>
      <c r="AF68" s="982">
        <v>28</v>
      </c>
      <c r="AG68" s="982"/>
      <c r="AH68" s="982"/>
      <c r="AI68" s="982"/>
      <c r="AJ68" s="982"/>
      <c r="AK68" s="982">
        <v>84</v>
      </c>
      <c r="AL68" s="982"/>
      <c r="AM68" s="982"/>
      <c r="AN68" s="982"/>
      <c r="AO68" s="982"/>
      <c r="AP68" s="982">
        <v>1069</v>
      </c>
      <c r="AQ68" s="982"/>
      <c r="AR68" s="982"/>
      <c r="AS68" s="982"/>
      <c r="AT68" s="982"/>
      <c r="AU68" s="982">
        <v>98</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575</v>
      </c>
      <c r="C69" s="975"/>
      <c r="D69" s="975"/>
      <c r="E69" s="975"/>
      <c r="F69" s="975"/>
      <c r="G69" s="975"/>
      <c r="H69" s="975"/>
      <c r="I69" s="975"/>
      <c r="J69" s="975"/>
      <c r="K69" s="975"/>
      <c r="L69" s="975"/>
      <c r="M69" s="975"/>
      <c r="N69" s="975"/>
      <c r="O69" s="975"/>
      <c r="P69" s="976"/>
      <c r="Q69" s="977">
        <v>59</v>
      </c>
      <c r="R69" s="971"/>
      <c r="S69" s="971"/>
      <c r="T69" s="971"/>
      <c r="U69" s="971"/>
      <c r="V69" s="971">
        <v>58</v>
      </c>
      <c r="W69" s="971"/>
      <c r="X69" s="971"/>
      <c r="Y69" s="971"/>
      <c r="Z69" s="971"/>
      <c r="AA69" s="971">
        <v>0</v>
      </c>
      <c r="AB69" s="971"/>
      <c r="AC69" s="971"/>
      <c r="AD69" s="971"/>
      <c r="AE69" s="971"/>
      <c r="AF69" s="971">
        <v>459</v>
      </c>
      <c r="AG69" s="971"/>
      <c r="AH69" s="971"/>
      <c r="AI69" s="971"/>
      <c r="AJ69" s="971"/>
      <c r="AK69" s="971">
        <v>58</v>
      </c>
      <c r="AL69" s="971"/>
      <c r="AM69" s="971"/>
      <c r="AN69" s="971"/>
      <c r="AO69" s="971"/>
      <c r="AP69" s="981" t="s">
        <v>585</v>
      </c>
      <c r="AQ69" s="979"/>
      <c r="AR69" s="979"/>
      <c r="AS69" s="979"/>
      <c r="AT69" s="980"/>
      <c r="AU69" s="981" t="s">
        <v>585</v>
      </c>
      <c r="AV69" s="979"/>
      <c r="AW69" s="979"/>
      <c r="AX69" s="979"/>
      <c r="AY69" s="980"/>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576</v>
      </c>
      <c r="C70" s="975"/>
      <c r="D70" s="975"/>
      <c r="E70" s="975"/>
      <c r="F70" s="975"/>
      <c r="G70" s="975"/>
      <c r="H70" s="975"/>
      <c r="I70" s="975"/>
      <c r="J70" s="975"/>
      <c r="K70" s="975"/>
      <c r="L70" s="975"/>
      <c r="M70" s="975"/>
      <c r="N70" s="975"/>
      <c r="O70" s="975"/>
      <c r="P70" s="976"/>
      <c r="Q70" s="977">
        <v>102</v>
      </c>
      <c r="R70" s="971"/>
      <c r="S70" s="971"/>
      <c r="T70" s="971"/>
      <c r="U70" s="971"/>
      <c r="V70" s="971">
        <v>92</v>
      </c>
      <c r="W70" s="971"/>
      <c r="X70" s="971"/>
      <c r="Y70" s="971"/>
      <c r="Z70" s="971"/>
      <c r="AA70" s="971">
        <v>10</v>
      </c>
      <c r="AB70" s="971"/>
      <c r="AC70" s="971"/>
      <c r="AD70" s="971"/>
      <c r="AE70" s="971"/>
      <c r="AF70" s="971">
        <v>10</v>
      </c>
      <c r="AG70" s="971"/>
      <c r="AH70" s="971"/>
      <c r="AI70" s="971"/>
      <c r="AJ70" s="971"/>
      <c r="AK70" s="981" t="s">
        <v>585</v>
      </c>
      <c r="AL70" s="979"/>
      <c r="AM70" s="979"/>
      <c r="AN70" s="979"/>
      <c r="AO70" s="980"/>
      <c r="AP70" s="981" t="s">
        <v>585</v>
      </c>
      <c r="AQ70" s="979"/>
      <c r="AR70" s="979"/>
      <c r="AS70" s="979"/>
      <c r="AT70" s="980"/>
      <c r="AU70" s="981" t="s">
        <v>585</v>
      </c>
      <c r="AV70" s="979"/>
      <c r="AW70" s="979"/>
      <c r="AX70" s="979"/>
      <c r="AY70" s="980"/>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577</v>
      </c>
      <c r="C71" s="975"/>
      <c r="D71" s="975"/>
      <c r="E71" s="975"/>
      <c r="F71" s="975"/>
      <c r="G71" s="975"/>
      <c r="H71" s="975"/>
      <c r="I71" s="975"/>
      <c r="J71" s="975"/>
      <c r="K71" s="975"/>
      <c r="L71" s="975"/>
      <c r="M71" s="975"/>
      <c r="N71" s="975"/>
      <c r="O71" s="975"/>
      <c r="P71" s="976"/>
      <c r="Q71" s="977">
        <v>91</v>
      </c>
      <c r="R71" s="971"/>
      <c r="S71" s="971"/>
      <c r="T71" s="971"/>
      <c r="U71" s="971"/>
      <c r="V71" s="971">
        <v>85</v>
      </c>
      <c r="W71" s="971"/>
      <c r="X71" s="971"/>
      <c r="Y71" s="971"/>
      <c r="Z71" s="971"/>
      <c r="AA71" s="971">
        <v>5</v>
      </c>
      <c r="AB71" s="971"/>
      <c r="AC71" s="971"/>
      <c r="AD71" s="971"/>
      <c r="AE71" s="971"/>
      <c r="AF71" s="971">
        <v>5</v>
      </c>
      <c r="AG71" s="971"/>
      <c r="AH71" s="971"/>
      <c r="AI71" s="971"/>
      <c r="AJ71" s="971"/>
      <c r="AK71" s="971">
        <v>5</v>
      </c>
      <c r="AL71" s="971"/>
      <c r="AM71" s="971"/>
      <c r="AN71" s="971"/>
      <c r="AO71" s="971"/>
      <c r="AP71" s="981" t="s">
        <v>585</v>
      </c>
      <c r="AQ71" s="979"/>
      <c r="AR71" s="979"/>
      <c r="AS71" s="979"/>
      <c r="AT71" s="980"/>
      <c r="AU71" s="981" t="s">
        <v>585</v>
      </c>
      <c r="AV71" s="979"/>
      <c r="AW71" s="979"/>
      <c r="AX71" s="979"/>
      <c r="AY71" s="980"/>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578</v>
      </c>
      <c r="C72" s="975"/>
      <c r="D72" s="975"/>
      <c r="E72" s="975"/>
      <c r="F72" s="975"/>
      <c r="G72" s="975"/>
      <c r="H72" s="975"/>
      <c r="I72" s="975"/>
      <c r="J72" s="975"/>
      <c r="K72" s="975"/>
      <c r="L72" s="975"/>
      <c r="M72" s="975"/>
      <c r="N72" s="975"/>
      <c r="O72" s="975"/>
      <c r="P72" s="976"/>
      <c r="Q72" s="977">
        <v>258426</v>
      </c>
      <c r="R72" s="971"/>
      <c r="S72" s="971"/>
      <c r="T72" s="971"/>
      <c r="U72" s="971"/>
      <c r="V72" s="971">
        <v>253681</v>
      </c>
      <c r="W72" s="971"/>
      <c r="X72" s="971"/>
      <c r="Y72" s="971"/>
      <c r="Z72" s="971"/>
      <c r="AA72" s="971">
        <v>4745</v>
      </c>
      <c r="AB72" s="971"/>
      <c r="AC72" s="971"/>
      <c r="AD72" s="971"/>
      <c r="AE72" s="971"/>
      <c r="AF72" s="971">
        <v>4745</v>
      </c>
      <c r="AG72" s="971"/>
      <c r="AH72" s="971"/>
      <c r="AI72" s="971"/>
      <c r="AJ72" s="971"/>
      <c r="AK72" s="971">
        <v>1906</v>
      </c>
      <c r="AL72" s="971"/>
      <c r="AM72" s="971"/>
      <c r="AN72" s="971"/>
      <c r="AO72" s="971"/>
      <c r="AP72" s="981" t="s">
        <v>585</v>
      </c>
      <c r="AQ72" s="979"/>
      <c r="AR72" s="979"/>
      <c r="AS72" s="979"/>
      <c r="AT72" s="980"/>
      <c r="AU72" s="981" t="s">
        <v>585</v>
      </c>
      <c r="AV72" s="979"/>
      <c r="AW72" s="979"/>
      <c r="AX72" s="979"/>
      <c r="AY72" s="980"/>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579</v>
      </c>
      <c r="C73" s="975"/>
      <c r="D73" s="975"/>
      <c r="E73" s="975"/>
      <c r="F73" s="975"/>
      <c r="G73" s="975"/>
      <c r="H73" s="975"/>
      <c r="I73" s="975"/>
      <c r="J73" s="975"/>
      <c r="K73" s="975"/>
      <c r="L73" s="975"/>
      <c r="M73" s="975"/>
      <c r="N73" s="975"/>
      <c r="O73" s="975"/>
      <c r="P73" s="976"/>
      <c r="Q73" s="977">
        <v>4300</v>
      </c>
      <c r="R73" s="971"/>
      <c r="S73" s="971"/>
      <c r="T73" s="971"/>
      <c r="U73" s="971"/>
      <c r="V73" s="971">
        <v>3691</v>
      </c>
      <c r="W73" s="971"/>
      <c r="X73" s="971"/>
      <c r="Y73" s="971"/>
      <c r="Z73" s="971"/>
      <c r="AA73" s="971">
        <v>609</v>
      </c>
      <c r="AB73" s="971"/>
      <c r="AC73" s="971"/>
      <c r="AD73" s="971"/>
      <c r="AE73" s="971"/>
      <c r="AF73" s="971">
        <v>609</v>
      </c>
      <c r="AG73" s="971"/>
      <c r="AH73" s="971"/>
      <c r="AI73" s="971"/>
      <c r="AJ73" s="971"/>
      <c r="AK73" s="971">
        <v>5</v>
      </c>
      <c r="AL73" s="971"/>
      <c r="AM73" s="971"/>
      <c r="AN73" s="971"/>
      <c r="AO73" s="971"/>
      <c r="AP73" s="981" t="s">
        <v>585</v>
      </c>
      <c r="AQ73" s="979"/>
      <c r="AR73" s="979"/>
      <c r="AS73" s="979"/>
      <c r="AT73" s="980"/>
      <c r="AU73" s="981" t="s">
        <v>585</v>
      </c>
      <c r="AV73" s="979"/>
      <c r="AW73" s="979"/>
      <c r="AX73" s="979"/>
      <c r="AY73" s="980"/>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580</v>
      </c>
      <c r="C74" s="975"/>
      <c r="D74" s="975"/>
      <c r="E74" s="975"/>
      <c r="F74" s="975"/>
      <c r="G74" s="975"/>
      <c r="H74" s="975"/>
      <c r="I74" s="975"/>
      <c r="J74" s="975"/>
      <c r="K74" s="975"/>
      <c r="L74" s="975"/>
      <c r="M74" s="975"/>
      <c r="N74" s="975"/>
      <c r="O74" s="975"/>
      <c r="P74" s="976"/>
      <c r="Q74" s="977">
        <v>159</v>
      </c>
      <c r="R74" s="971"/>
      <c r="S74" s="971"/>
      <c r="T74" s="971"/>
      <c r="U74" s="971"/>
      <c r="V74" s="971">
        <v>134</v>
      </c>
      <c r="W74" s="971"/>
      <c r="X74" s="971"/>
      <c r="Y74" s="971"/>
      <c r="Z74" s="971"/>
      <c r="AA74" s="971">
        <v>24</v>
      </c>
      <c r="AB74" s="971"/>
      <c r="AC74" s="971"/>
      <c r="AD74" s="971"/>
      <c r="AE74" s="971"/>
      <c r="AF74" s="971">
        <v>24</v>
      </c>
      <c r="AG74" s="971"/>
      <c r="AH74" s="971"/>
      <c r="AI74" s="971"/>
      <c r="AJ74" s="971"/>
      <c r="AK74" s="981">
        <v>9</v>
      </c>
      <c r="AL74" s="979"/>
      <c r="AM74" s="979"/>
      <c r="AN74" s="979"/>
      <c r="AO74" s="980"/>
      <c r="AP74" s="981" t="s">
        <v>585</v>
      </c>
      <c r="AQ74" s="979"/>
      <c r="AR74" s="979"/>
      <c r="AS74" s="979"/>
      <c r="AT74" s="980"/>
      <c r="AU74" s="981" t="s">
        <v>585</v>
      </c>
      <c r="AV74" s="979"/>
      <c r="AW74" s="979"/>
      <c r="AX74" s="979"/>
      <c r="AY74" s="980"/>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581</v>
      </c>
      <c r="C75" s="975"/>
      <c r="D75" s="975"/>
      <c r="E75" s="975"/>
      <c r="F75" s="975"/>
      <c r="G75" s="975"/>
      <c r="H75" s="975"/>
      <c r="I75" s="975"/>
      <c r="J75" s="975"/>
      <c r="K75" s="975"/>
      <c r="L75" s="975"/>
      <c r="M75" s="975"/>
      <c r="N75" s="975"/>
      <c r="O75" s="975"/>
      <c r="P75" s="976"/>
      <c r="Q75" s="978">
        <v>445</v>
      </c>
      <c r="R75" s="979"/>
      <c r="S75" s="979"/>
      <c r="T75" s="979"/>
      <c r="U75" s="980"/>
      <c r="V75" s="981">
        <v>392</v>
      </c>
      <c r="W75" s="979"/>
      <c r="X75" s="979"/>
      <c r="Y75" s="979"/>
      <c r="Z75" s="980"/>
      <c r="AA75" s="981">
        <v>54</v>
      </c>
      <c r="AB75" s="979"/>
      <c r="AC75" s="979"/>
      <c r="AD75" s="979"/>
      <c r="AE75" s="980"/>
      <c r="AF75" s="981">
        <v>245</v>
      </c>
      <c r="AG75" s="979"/>
      <c r="AH75" s="979"/>
      <c r="AI75" s="979"/>
      <c r="AJ75" s="980"/>
      <c r="AK75" s="981">
        <v>451</v>
      </c>
      <c r="AL75" s="979"/>
      <c r="AM75" s="979"/>
      <c r="AN75" s="979"/>
      <c r="AO75" s="980"/>
      <c r="AP75" s="971">
        <v>1714</v>
      </c>
      <c r="AQ75" s="971"/>
      <c r="AR75" s="971"/>
      <c r="AS75" s="971"/>
      <c r="AT75" s="971"/>
      <c r="AU75" s="981">
        <v>296</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582</v>
      </c>
      <c r="C76" s="975"/>
      <c r="D76" s="975"/>
      <c r="E76" s="975"/>
      <c r="F76" s="975"/>
      <c r="G76" s="975"/>
      <c r="H76" s="975"/>
      <c r="I76" s="975"/>
      <c r="J76" s="975"/>
      <c r="K76" s="975"/>
      <c r="L76" s="975"/>
      <c r="M76" s="975"/>
      <c r="N76" s="975"/>
      <c r="O76" s="975"/>
      <c r="P76" s="976"/>
      <c r="Q76" s="978">
        <v>22</v>
      </c>
      <c r="R76" s="979"/>
      <c r="S76" s="979"/>
      <c r="T76" s="979"/>
      <c r="U76" s="980"/>
      <c r="V76" s="981">
        <v>13</v>
      </c>
      <c r="W76" s="979"/>
      <c r="X76" s="979"/>
      <c r="Y76" s="979"/>
      <c r="Z76" s="980"/>
      <c r="AA76" s="981">
        <v>9</v>
      </c>
      <c r="AB76" s="979"/>
      <c r="AC76" s="979"/>
      <c r="AD76" s="979"/>
      <c r="AE76" s="980"/>
      <c r="AF76" s="981">
        <v>9</v>
      </c>
      <c r="AG76" s="979"/>
      <c r="AH76" s="979"/>
      <c r="AI76" s="979"/>
      <c r="AJ76" s="980"/>
      <c r="AK76" s="981" t="s">
        <v>585</v>
      </c>
      <c r="AL76" s="979"/>
      <c r="AM76" s="979"/>
      <c r="AN76" s="979"/>
      <c r="AO76" s="980"/>
      <c r="AP76" s="981" t="s">
        <v>585</v>
      </c>
      <c r="AQ76" s="979"/>
      <c r="AR76" s="979"/>
      <c r="AS76" s="979"/>
      <c r="AT76" s="980"/>
      <c r="AU76" s="981" t="s">
        <v>585</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392</v>
      </c>
      <c r="B88" s="937" t="s">
        <v>420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6134</v>
      </c>
      <c r="AG88" s="959"/>
      <c r="AH88" s="959"/>
      <c r="AI88" s="959"/>
      <c r="AJ88" s="959"/>
      <c r="AK88" s="963"/>
      <c r="AL88" s="963"/>
      <c r="AM88" s="963"/>
      <c r="AN88" s="963"/>
      <c r="AO88" s="963"/>
      <c r="AP88" s="959">
        <v>2783</v>
      </c>
      <c r="AQ88" s="959"/>
      <c r="AR88" s="959"/>
      <c r="AS88" s="959"/>
      <c r="AT88" s="959"/>
      <c r="AU88" s="959">
        <v>394</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156</v>
      </c>
      <c r="CS102" s="953"/>
      <c r="CT102" s="953"/>
      <c r="CU102" s="953"/>
      <c r="CV102" s="954"/>
      <c r="CW102" s="952" t="s">
        <v>585</v>
      </c>
      <c r="CX102" s="953"/>
      <c r="CY102" s="953"/>
      <c r="CZ102" s="953"/>
      <c r="DA102" s="954"/>
      <c r="DB102" s="952">
        <v>293</v>
      </c>
      <c r="DC102" s="953"/>
      <c r="DD102" s="953"/>
      <c r="DE102" s="953"/>
      <c r="DF102" s="954"/>
      <c r="DG102" s="952" t="s">
        <v>585</v>
      </c>
      <c r="DH102" s="953"/>
      <c r="DI102" s="953"/>
      <c r="DJ102" s="953"/>
      <c r="DK102" s="954"/>
      <c r="DL102" s="952" t="s">
        <v>585</v>
      </c>
      <c r="DM102" s="953"/>
      <c r="DN102" s="953"/>
      <c r="DO102" s="953"/>
      <c r="DP102" s="954"/>
      <c r="DQ102" s="952" t="s">
        <v>585</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429</v>
      </c>
      <c r="AB109" s="896"/>
      <c r="AC109" s="896"/>
      <c r="AD109" s="896"/>
      <c r="AE109" s="897"/>
      <c r="AF109" s="898" t="s">
        <v>430</v>
      </c>
      <c r="AG109" s="896"/>
      <c r="AH109" s="896"/>
      <c r="AI109" s="896"/>
      <c r="AJ109" s="897"/>
      <c r="AK109" s="898" t="s">
        <v>310</v>
      </c>
      <c r="AL109" s="896"/>
      <c r="AM109" s="896"/>
      <c r="AN109" s="896"/>
      <c r="AO109" s="897"/>
      <c r="AP109" s="898" t="s">
        <v>431</v>
      </c>
      <c r="AQ109" s="896"/>
      <c r="AR109" s="896"/>
      <c r="AS109" s="896"/>
      <c r="AT109" s="929"/>
      <c r="AU109" s="895" t="s">
        <v>428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429</v>
      </c>
      <c r="BR109" s="896"/>
      <c r="BS109" s="896"/>
      <c r="BT109" s="896"/>
      <c r="BU109" s="897"/>
      <c r="BV109" s="898" t="s">
        <v>430</v>
      </c>
      <c r="BW109" s="896"/>
      <c r="BX109" s="896"/>
      <c r="BY109" s="896"/>
      <c r="BZ109" s="897"/>
      <c r="CA109" s="898" t="s">
        <v>310</v>
      </c>
      <c r="CB109" s="896"/>
      <c r="CC109" s="896"/>
      <c r="CD109" s="896"/>
      <c r="CE109" s="897"/>
      <c r="CF109" s="936" t="s">
        <v>431</v>
      </c>
      <c r="CG109" s="936"/>
      <c r="CH109" s="936"/>
      <c r="CI109" s="936"/>
      <c r="CJ109" s="936"/>
      <c r="CK109" s="898" t="s">
        <v>432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429</v>
      </c>
      <c r="DH109" s="896"/>
      <c r="DI109" s="896"/>
      <c r="DJ109" s="896"/>
      <c r="DK109" s="897"/>
      <c r="DL109" s="898" t="s">
        <v>430</v>
      </c>
      <c r="DM109" s="896"/>
      <c r="DN109" s="896"/>
      <c r="DO109" s="896"/>
      <c r="DP109" s="897"/>
      <c r="DQ109" s="898" t="s">
        <v>310</v>
      </c>
      <c r="DR109" s="896"/>
      <c r="DS109" s="896"/>
      <c r="DT109" s="896"/>
      <c r="DU109" s="897"/>
      <c r="DV109" s="898" t="s">
        <v>431</v>
      </c>
      <c r="DW109" s="896"/>
      <c r="DX109" s="896"/>
      <c r="DY109" s="896"/>
      <c r="DZ109" s="929"/>
    </row>
    <row r="110" spans="1:131" s="230" customFormat="1" ht="26.25" customHeight="1" x14ac:dyDescent="0.2">
      <c r="A110" s="807" t="s">
        <v>433</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319346</v>
      </c>
      <c r="AB110" s="889"/>
      <c r="AC110" s="889"/>
      <c r="AD110" s="889"/>
      <c r="AE110" s="890"/>
      <c r="AF110" s="891">
        <v>432369</v>
      </c>
      <c r="AG110" s="889"/>
      <c r="AH110" s="889"/>
      <c r="AI110" s="889"/>
      <c r="AJ110" s="890"/>
      <c r="AK110" s="891">
        <v>306513</v>
      </c>
      <c r="AL110" s="889"/>
      <c r="AM110" s="889"/>
      <c r="AN110" s="889"/>
      <c r="AO110" s="890"/>
      <c r="AP110" s="892">
        <v>13</v>
      </c>
      <c r="AQ110" s="893"/>
      <c r="AR110" s="893"/>
      <c r="AS110" s="893"/>
      <c r="AT110" s="894"/>
      <c r="AU110" s="930" t="s">
        <v>75</v>
      </c>
      <c r="AV110" s="931"/>
      <c r="AW110" s="931"/>
      <c r="AX110" s="931"/>
      <c r="AY110" s="931"/>
      <c r="AZ110" s="860" t="s">
        <v>434</v>
      </c>
      <c r="BA110" s="808"/>
      <c r="BB110" s="808"/>
      <c r="BC110" s="808"/>
      <c r="BD110" s="808"/>
      <c r="BE110" s="808"/>
      <c r="BF110" s="808"/>
      <c r="BG110" s="808"/>
      <c r="BH110" s="808"/>
      <c r="BI110" s="808"/>
      <c r="BJ110" s="808"/>
      <c r="BK110" s="808"/>
      <c r="BL110" s="808"/>
      <c r="BM110" s="808"/>
      <c r="BN110" s="808"/>
      <c r="BO110" s="808"/>
      <c r="BP110" s="809"/>
      <c r="BQ110" s="861">
        <v>3529146</v>
      </c>
      <c r="BR110" s="842"/>
      <c r="BS110" s="842"/>
      <c r="BT110" s="842"/>
      <c r="BU110" s="842"/>
      <c r="BV110" s="842">
        <v>3361563</v>
      </c>
      <c r="BW110" s="842"/>
      <c r="BX110" s="842"/>
      <c r="BY110" s="842"/>
      <c r="BZ110" s="842"/>
      <c r="CA110" s="842">
        <v>3185052</v>
      </c>
      <c r="CB110" s="842"/>
      <c r="CC110" s="842"/>
      <c r="CD110" s="842"/>
      <c r="CE110" s="842"/>
      <c r="CF110" s="866">
        <v>134.69999999999999</v>
      </c>
      <c r="CG110" s="867"/>
      <c r="CH110" s="867"/>
      <c r="CI110" s="867"/>
      <c r="CJ110" s="867"/>
      <c r="CK110" s="926" t="s">
        <v>435</v>
      </c>
      <c r="CL110" s="819"/>
      <c r="CM110" s="860" t="s">
        <v>436</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129</v>
      </c>
      <c r="DH110" s="842"/>
      <c r="DI110" s="842"/>
      <c r="DJ110" s="842"/>
      <c r="DK110" s="842"/>
      <c r="DL110" s="842" t="s">
        <v>437</v>
      </c>
      <c r="DM110" s="842"/>
      <c r="DN110" s="842"/>
      <c r="DO110" s="842"/>
      <c r="DP110" s="842"/>
      <c r="DQ110" s="842" t="s">
        <v>438</v>
      </c>
      <c r="DR110" s="842"/>
      <c r="DS110" s="842"/>
      <c r="DT110" s="842"/>
      <c r="DU110" s="842"/>
      <c r="DV110" s="843" t="s">
        <v>129</v>
      </c>
      <c r="DW110" s="843"/>
      <c r="DX110" s="843"/>
      <c r="DY110" s="843"/>
      <c r="DZ110" s="844"/>
    </row>
    <row r="111" spans="1:131" s="230" customFormat="1" ht="26.25" customHeight="1" x14ac:dyDescent="0.2">
      <c r="A111" s="774" t="s">
        <v>439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129</v>
      </c>
      <c r="AB111" s="919"/>
      <c r="AC111" s="919"/>
      <c r="AD111" s="919"/>
      <c r="AE111" s="920"/>
      <c r="AF111" s="921" t="s">
        <v>129</v>
      </c>
      <c r="AG111" s="919"/>
      <c r="AH111" s="919"/>
      <c r="AI111" s="919"/>
      <c r="AJ111" s="920"/>
      <c r="AK111" s="921" t="s">
        <v>129</v>
      </c>
      <c r="AL111" s="919"/>
      <c r="AM111" s="919"/>
      <c r="AN111" s="919"/>
      <c r="AO111" s="920"/>
      <c r="AP111" s="922" t="s">
        <v>438</v>
      </c>
      <c r="AQ111" s="923"/>
      <c r="AR111" s="923"/>
      <c r="AS111" s="923"/>
      <c r="AT111" s="924"/>
      <c r="AU111" s="932"/>
      <c r="AV111" s="933"/>
      <c r="AW111" s="933"/>
      <c r="AX111" s="933"/>
      <c r="AY111" s="933"/>
      <c r="AZ111" s="815" t="s">
        <v>440</v>
      </c>
      <c r="BA111" s="752"/>
      <c r="BB111" s="752"/>
      <c r="BC111" s="752"/>
      <c r="BD111" s="752"/>
      <c r="BE111" s="752"/>
      <c r="BF111" s="752"/>
      <c r="BG111" s="752"/>
      <c r="BH111" s="752"/>
      <c r="BI111" s="752"/>
      <c r="BJ111" s="752"/>
      <c r="BK111" s="752"/>
      <c r="BL111" s="752"/>
      <c r="BM111" s="752"/>
      <c r="BN111" s="752"/>
      <c r="BO111" s="752"/>
      <c r="BP111" s="753"/>
      <c r="BQ111" s="816">
        <v>2671</v>
      </c>
      <c r="BR111" s="817"/>
      <c r="BS111" s="817"/>
      <c r="BT111" s="817"/>
      <c r="BU111" s="817"/>
      <c r="BV111" s="817">
        <v>2136</v>
      </c>
      <c r="BW111" s="817"/>
      <c r="BX111" s="817"/>
      <c r="BY111" s="817"/>
      <c r="BZ111" s="817"/>
      <c r="CA111" s="817">
        <v>1602</v>
      </c>
      <c r="CB111" s="817"/>
      <c r="CC111" s="817"/>
      <c r="CD111" s="817"/>
      <c r="CE111" s="817"/>
      <c r="CF111" s="875">
        <v>0.1</v>
      </c>
      <c r="CG111" s="876"/>
      <c r="CH111" s="876"/>
      <c r="CI111" s="876"/>
      <c r="CJ111" s="876"/>
      <c r="CK111" s="927"/>
      <c r="CL111" s="821"/>
      <c r="CM111" s="815" t="s">
        <v>441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129</v>
      </c>
      <c r="DH111" s="817"/>
      <c r="DI111" s="817"/>
      <c r="DJ111" s="817"/>
      <c r="DK111" s="817"/>
      <c r="DL111" s="817" t="s">
        <v>129</v>
      </c>
      <c r="DM111" s="817"/>
      <c r="DN111" s="817"/>
      <c r="DO111" s="817"/>
      <c r="DP111" s="817"/>
      <c r="DQ111" s="817" t="s">
        <v>129</v>
      </c>
      <c r="DR111" s="817"/>
      <c r="DS111" s="817"/>
      <c r="DT111" s="817"/>
      <c r="DU111" s="817"/>
      <c r="DV111" s="794" t="s">
        <v>129</v>
      </c>
      <c r="DW111" s="794"/>
      <c r="DX111" s="794"/>
      <c r="DY111" s="794"/>
      <c r="DZ111" s="795"/>
    </row>
    <row r="112" spans="1:131" s="230" customFormat="1" ht="26.25" customHeight="1" x14ac:dyDescent="0.2">
      <c r="A112" s="912" t="s">
        <v>442</v>
      </c>
      <c r="B112" s="913"/>
      <c r="C112" s="752" t="s">
        <v>443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438</v>
      </c>
      <c r="AB112" s="780"/>
      <c r="AC112" s="780"/>
      <c r="AD112" s="780"/>
      <c r="AE112" s="781"/>
      <c r="AF112" s="782" t="s">
        <v>438</v>
      </c>
      <c r="AG112" s="780"/>
      <c r="AH112" s="780"/>
      <c r="AI112" s="780"/>
      <c r="AJ112" s="781"/>
      <c r="AK112" s="782" t="s">
        <v>438</v>
      </c>
      <c r="AL112" s="780"/>
      <c r="AM112" s="780"/>
      <c r="AN112" s="780"/>
      <c r="AO112" s="781"/>
      <c r="AP112" s="824" t="s">
        <v>438</v>
      </c>
      <c r="AQ112" s="825"/>
      <c r="AR112" s="825"/>
      <c r="AS112" s="825"/>
      <c r="AT112" s="826"/>
      <c r="AU112" s="932"/>
      <c r="AV112" s="933"/>
      <c r="AW112" s="933"/>
      <c r="AX112" s="933"/>
      <c r="AY112" s="933"/>
      <c r="AZ112" s="815" t="s">
        <v>444</v>
      </c>
      <c r="BA112" s="752"/>
      <c r="BB112" s="752"/>
      <c r="BC112" s="752"/>
      <c r="BD112" s="752"/>
      <c r="BE112" s="752"/>
      <c r="BF112" s="752"/>
      <c r="BG112" s="752"/>
      <c r="BH112" s="752"/>
      <c r="BI112" s="752"/>
      <c r="BJ112" s="752"/>
      <c r="BK112" s="752"/>
      <c r="BL112" s="752"/>
      <c r="BM112" s="752"/>
      <c r="BN112" s="752"/>
      <c r="BO112" s="752"/>
      <c r="BP112" s="753"/>
      <c r="BQ112" s="816">
        <v>238895</v>
      </c>
      <c r="BR112" s="817"/>
      <c r="BS112" s="817"/>
      <c r="BT112" s="817"/>
      <c r="BU112" s="817"/>
      <c r="BV112" s="817">
        <v>491007</v>
      </c>
      <c r="BW112" s="817"/>
      <c r="BX112" s="817"/>
      <c r="BY112" s="817"/>
      <c r="BZ112" s="817"/>
      <c r="CA112" s="817">
        <v>598058</v>
      </c>
      <c r="CB112" s="817"/>
      <c r="CC112" s="817"/>
      <c r="CD112" s="817"/>
      <c r="CE112" s="817"/>
      <c r="CF112" s="875">
        <v>25.3</v>
      </c>
      <c r="CG112" s="876"/>
      <c r="CH112" s="876"/>
      <c r="CI112" s="876"/>
      <c r="CJ112" s="876"/>
      <c r="CK112" s="927"/>
      <c r="CL112" s="821"/>
      <c r="CM112" s="815" t="s">
        <v>445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129</v>
      </c>
      <c r="DH112" s="817"/>
      <c r="DI112" s="817"/>
      <c r="DJ112" s="817"/>
      <c r="DK112" s="817"/>
      <c r="DL112" s="817" t="s">
        <v>438</v>
      </c>
      <c r="DM112" s="817"/>
      <c r="DN112" s="817"/>
      <c r="DO112" s="817"/>
      <c r="DP112" s="817"/>
      <c r="DQ112" s="817" t="s">
        <v>129</v>
      </c>
      <c r="DR112" s="817"/>
      <c r="DS112" s="817"/>
      <c r="DT112" s="817"/>
      <c r="DU112" s="817"/>
      <c r="DV112" s="794" t="s">
        <v>129</v>
      </c>
      <c r="DW112" s="794"/>
      <c r="DX112" s="794"/>
      <c r="DY112" s="794"/>
      <c r="DZ112" s="795"/>
    </row>
    <row r="113" spans="1:130" s="230" customFormat="1" ht="26.25" customHeight="1" x14ac:dyDescent="0.2">
      <c r="A113" s="914"/>
      <c r="B113" s="915"/>
      <c r="C113" s="752" t="s">
        <v>446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15537</v>
      </c>
      <c r="AB113" s="919"/>
      <c r="AC113" s="919"/>
      <c r="AD113" s="919"/>
      <c r="AE113" s="920"/>
      <c r="AF113" s="921">
        <v>15538</v>
      </c>
      <c r="AG113" s="919"/>
      <c r="AH113" s="919"/>
      <c r="AI113" s="919"/>
      <c r="AJ113" s="920"/>
      <c r="AK113" s="921">
        <v>25304</v>
      </c>
      <c r="AL113" s="919"/>
      <c r="AM113" s="919"/>
      <c r="AN113" s="919"/>
      <c r="AO113" s="920"/>
      <c r="AP113" s="922">
        <v>1.1000000000000001</v>
      </c>
      <c r="AQ113" s="923"/>
      <c r="AR113" s="923"/>
      <c r="AS113" s="923"/>
      <c r="AT113" s="924"/>
      <c r="AU113" s="932"/>
      <c r="AV113" s="933"/>
      <c r="AW113" s="933"/>
      <c r="AX113" s="933"/>
      <c r="AY113" s="933"/>
      <c r="AZ113" s="815" t="s">
        <v>447</v>
      </c>
      <c r="BA113" s="752"/>
      <c r="BB113" s="752"/>
      <c r="BC113" s="752"/>
      <c r="BD113" s="752"/>
      <c r="BE113" s="752"/>
      <c r="BF113" s="752"/>
      <c r="BG113" s="752"/>
      <c r="BH113" s="752"/>
      <c r="BI113" s="752"/>
      <c r="BJ113" s="752"/>
      <c r="BK113" s="752"/>
      <c r="BL113" s="752"/>
      <c r="BM113" s="752"/>
      <c r="BN113" s="752"/>
      <c r="BO113" s="752"/>
      <c r="BP113" s="753"/>
      <c r="BQ113" s="816">
        <v>455002</v>
      </c>
      <c r="BR113" s="817"/>
      <c r="BS113" s="817"/>
      <c r="BT113" s="817"/>
      <c r="BU113" s="817"/>
      <c r="BV113" s="817">
        <v>431801</v>
      </c>
      <c r="BW113" s="817"/>
      <c r="BX113" s="817"/>
      <c r="BY113" s="817"/>
      <c r="BZ113" s="817"/>
      <c r="CA113" s="817">
        <v>394369</v>
      </c>
      <c r="CB113" s="817"/>
      <c r="CC113" s="817"/>
      <c r="CD113" s="817"/>
      <c r="CE113" s="817"/>
      <c r="CF113" s="875">
        <v>16.7</v>
      </c>
      <c r="CG113" s="876"/>
      <c r="CH113" s="876"/>
      <c r="CI113" s="876"/>
      <c r="CJ113" s="876"/>
      <c r="CK113" s="927"/>
      <c r="CL113" s="821"/>
      <c r="CM113" s="815" t="s">
        <v>448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437</v>
      </c>
      <c r="DH113" s="780"/>
      <c r="DI113" s="780"/>
      <c r="DJ113" s="780"/>
      <c r="DK113" s="781"/>
      <c r="DL113" s="782" t="s">
        <v>437</v>
      </c>
      <c r="DM113" s="780"/>
      <c r="DN113" s="780"/>
      <c r="DO113" s="780"/>
      <c r="DP113" s="781"/>
      <c r="DQ113" s="782" t="s">
        <v>129</v>
      </c>
      <c r="DR113" s="780"/>
      <c r="DS113" s="780"/>
      <c r="DT113" s="780"/>
      <c r="DU113" s="781"/>
      <c r="DV113" s="824" t="s">
        <v>129</v>
      </c>
      <c r="DW113" s="825"/>
      <c r="DX113" s="825"/>
      <c r="DY113" s="825"/>
      <c r="DZ113" s="826"/>
    </row>
    <row r="114" spans="1:130" s="230" customFormat="1" ht="26.25" customHeight="1" x14ac:dyDescent="0.2">
      <c r="A114" s="914"/>
      <c r="B114" s="915"/>
      <c r="C114" s="752" t="s">
        <v>449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51406</v>
      </c>
      <c r="AB114" s="780"/>
      <c r="AC114" s="780"/>
      <c r="AD114" s="780"/>
      <c r="AE114" s="781"/>
      <c r="AF114" s="782">
        <v>53188</v>
      </c>
      <c r="AG114" s="780"/>
      <c r="AH114" s="780"/>
      <c r="AI114" s="780"/>
      <c r="AJ114" s="781"/>
      <c r="AK114" s="782">
        <v>50723</v>
      </c>
      <c r="AL114" s="780"/>
      <c r="AM114" s="780"/>
      <c r="AN114" s="780"/>
      <c r="AO114" s="781"/>
      <c r="AP114" s="824">
        <v>2.1</v>
      </c>
      <c r="AQ114" s="825"/>
      <c r="AR114" s="825"/>
      <c r="AS114" s="825"/>
      <c r="AT114" s="826"/>
      <c r="AU114" s="932"/>
      <c r="AV114" s="933"/>
      <c r="AW114" s="933"/>
      <c r="AX114" s="933"/>
      <c r="AY114" s="933"/>
      <c r="AZ114" s="815" t="s">
        <v>450</v>
      </c>
      <c r="BA114" s="752"/>
      <c r="BB114" s="752"/>
      <c r="BC114" s="752"/>
      <c r="BD114" s="752"/>
      <c r="BE114" s="752"/>
      <c r="BF114" s="752"/>
      <c r="BG114" s="752"/>
      <c r="BH114" s="752"/>
      <c r="BI114" s="752"/>
      <c r="BJ114" s="752"/>
      <c r="BK114" s="752"/>
      <c r="BL114" s="752"/>
      <c r="BM114" s="752"/>
      <c r="BN114" s="752"/>
      <c r="BO114" s="752"/>
      <c r="BP114" s="753"/>
      <c r="BQ114" s="816">
        <v>1747300</v>
      </c>
      <c r="BR114" s="817"/>
      <c r="BS114" s="817"/>
      <c r="BT114" s="817"/>
      <c r="BU114" s="817"/>
      <c r="BV114" s="817">
        <v>1736786</v>
      </c>
      <c r="BW114" s="817"/>
      <c r="BX114" s="817"/>
      <c r="BY114" s="817"/>
      <c r="BZ114" s="817"/>
      <c r="CA114" s="817">
        <v>1741668</v>
      </c>
      <c r="CB114" s="817"/>
      <c r="CC114" s="817"/>
      <c r="CD114" s="817"/>
      <c r="CE114" s="817"/>
      <c r="CF114" s="875">
        <v>73.599999999999994</v>
      </c>
      <c r="CG114" s="876"/>
      <c r="CH114" s="876"/>
      <c r="CI114" s="876"/>
      <c r="CJ114" s="876"/>
      <c r="CK114" s="927"/>
      <c r="CL114" s="821"/>
      <c r="CM114" s="815" t="s">
        <v>451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129</v>
      </c>
      <c r="DH114" s="780"/>
      <c r="DI114" s="780"/>
      <c r="DJ114" s="780"/>
      <c r="DK114" s="781"/>
      <c r="DL114" s="782" t="s">
        <v>437</v>
      </c>
      <c r="DM114" s="780"/>
      <c r="DN114" s="780"/>
      <c r="DO114" s="780"/>
      <c r="DP114" s="781"/>
      <c r="DQ114" s="782" t="s">
        <v>129</v>
      </c>
      <c r="DR114" s="780"/>
      <c r="DS114" s="780"/>
      <c r="DT114" s="780"/>
      <c r="DU114" s="781"/>
      <c r="DV114" s="824" t="s">
        <v>129</v>
      </c>
      <c r="DW114" s="825"/>
      <c r="DX114" s="825"/>
      <c r="DY114" s="825"/>
      <c r="DZ114" s="826"/>
    </row>
    <row r="115" spans="1:130" s="230" customFormat="1" ht="26.25" customHeight="1" x14ac:dyDescent="0.2">
      <c r="A115" s="914"/>
      <c r="B115" s="915"/>
      <c r="C115" s="752" t="s">
        <v>452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568</v>
      </c>
      <c r="AB115" s="919"/>
      <c r="AC115" s="919"/>
      <c r="AD115" s="919"/>
      <c r="AE115" s="920"/>
      <c r="AF115" s="921">
        <v>563</v>
      </c>
      <c r="AG115" s="919"/>
      <c r="AH115" s="919"/>
      <c r="AI115" s="919"/>
      <c r="AJ115" s="920"/>
      <c r="AK115" s="921">
        <v>557</v>
      </c>
      <c r="AL115" s="919"/>
      <c r="AM115" s="919"/>
      <c r="AN115" s="919"/>
      <c r="AO115" s="920"/>
      <c r="AP115" s="922">
        <v>0</v>
      </c>
      <c r="AQ115" s="923"/>
      <c r="AR115" s="923"/>
      <c r="AS115" s="923"/>
      <c r="AT115" s="924"/>
      <c r="AU115" s="932"/>
      <c r="AV115" s="933"/>
      <c r="AW115" s="933"/>
      <c r="AX115" s="933"/>
      <c r="AY115" s="933"/>
      <c r="AZ115" s="815" t="s">
        <v>453</v>
      </c>
      <c r="BA115" s="752"/>
      <c r="BB115" s="752"/>
      <c r="BC115" s="752"/>
      <c r="BD115" s="752"/>
      <c r="BE115" s="752"/>
      <c r="BF115" s="752"/>
      <c r="BG115" s="752"/>
      <c r="BH115" s="752"/>
      <c r="BI115" s="752"/>
      <c r="BJ115" s="752"/>
      <c r="BK115" s="752"/>
      <c r="BL115" s="752"/>
      <c r="BM115" s="752"/>
      <c r="BN115" s="752"/>
      <c r="BO115" s="752"/>
      <c r="BP115" s="753"/>
      <c r="BQ115" s="816" t="s">
        <v>438</v>
      </c>
      <c r="BR115" s="817"/>
      <c r="BS115" s="817"/>
      <c r="BT115" s="817"/>
      <c r="BU115" s="817"/>
      <c r="BV115" s="817" t="s">
        <v>437</v>
      </c>
      <c r="BW115" s="817"/>
      <c r="BX115" s="817"/>
      <c r="BY115" s="817"/>
      <c r="BZ115" s="817"/>
      <c r="CA115" s="817" t="s">
        <v>438</v>
      </c>
      <c r="CB115" s="817"/>
      <c r="CC115" s="817"/>
      <c r="CD115" s="817"/>
      <c r="CE115" s="817"/>
      <c r="CF115" s="875" t="s">
        <v>129</v>
      </c>
      <c r="CG115" s="876"/>
      <c r="CH115" s="876"/>
      <c r="CI115" s="876"/>
      <c r="CJ115" s="876"/>
      <c r="CK115" s="927"/>
      <c r="CL115" s="821"/>
      <c r="CM115" s="815" t="s">
        <v>454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438</v>
      </c>
      <c r="DH115" s="780"/>
      <c r="DI115" s="780"/>
      <c r="DJ115" s="780"/>
      <c r="DK115" s="781"/>
      <c r="DL115" s="782" t="s">
        <v>437</v>
      </c>
      <c r="DM115" s="780"/>
      <c r="DN115" s="780"/>
      <c r="DO115" s="780"/>
      <c r="DP115" s="781"/>
      <c r="DQ115" s="782" t="s">
        <v>437</v>
      </c>
      <c r="DR115" s="780"/>
      <c r="DS115" s="780"/>
      <c r="DT115" s="780"/>
      <c r="DU115" s="781"/>
      <c r="DV115" s="824" t="s">
        <v>129</v>
      </c>
      <c r="DW115" s="825"/>
      <c r="DX115" s="825"/>
      <c r="DY115" s="825"/>
      <c r="DZ115" s="826"/>
    </row>
    <row r="116" spans="1:130" s="230" customFormat="1" ht="26.25" customHeight="1" x14ac:dyDescent="0.2">
      <c r="A116" s="916"/>
      <c r="B116" s="917"/>
      <c r="C116" s="839" t="s">
        <v>455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438</v>
      </c>
      <c r="AB116" s="780"/>
      <c r="AC116" s="780"/>
      <c r="AD116" s="780"/>
      <c r="AE116" s="781"/>
      <c r="AF116" s="782" t="s">
        <v>438</v>
      </c>
      <c r="AG116" s="780"/>
      <c r="AH116" s="780"/>
      <c r="AI116" s="780"/>
      <c r="AJ116" s="781"/>
      <c r="AK116" s="782" t="s">
        <v>129</v>
      </c>
      <c r="AL116" s="780"/>
      <c r="AM116" s="780"/>
      <c r="AN116" s="780"/>
      <c r="AO116" s="781"/>
      <c r="AP116" s="824" t="s">
        <v>437</v>
      </c>
      <c r="AQ116" s="825"/>
      <c r="AR116" s="825"/>
      <c r="AS116" s="825"/>
      <c r="AT116" s="826"/>
      <c r="AU116" s="932"/>
      <c r="AV116" s="933"/>
      <c r="AW116" s="933"/>
      <c r="AX116" s="933"/>
      <c r="AY116" s="933"/>
      <c r="AZ116" s="909" t="s">
        <v>456</v>
      </c>
      <c r="BA116" s="910"/>
      <c r="BB116" s="910"/>
      <c r="BC116" s="910"/>
      <c r="BD116" s="910"/>
      <c r="BE116" s="910"/>
      <c r="BF116" s="910"/>
      <c r="BG116" s="910"/>
      <c r="BH116" s="910"/>
      <c r="BI116" s="910"/>
      <c r="BJ116" s="910"/>
      <c r="BK116" s="910"/>
      <c r="BL116" s="910"/>
      <c r="BM116" s="910"/>
      <c r="BN116" s="910"/>
      <c r="BO116" s="910"/>
      <c r="BP116" s="911"/>
      <c r="BQ116" s="816" t="s">
        <v>437</v>
      </c>
      <c r="BR116" s="817"/>
      <c r="BS116" s="817"/>
      <c r="BT116" s="817"/>
      <c r="BU116" s="817"/>
      <c r="BV116" s="817" t="s">
        <v>129</v>
      </c>
      <c r="BW116" s="817"/>
      <c r="BX116" s="817"/>
      <c r="BY116" s="817"/>
      <c r="BZ116" s="817"/>
      <c r="CA116" s="817" t="s">
        <v>437</v>
      </c>
      <c r="CB116" s="817"/>
      <c r="CC116" s="817"/>
      <c r="CD116" s="817"/>
      <c r="CE116" s="817"/>
      <c r="CF116" s="875" t="s">
        <v>129</v>
      </c>
      <c r="CG116" s="876"/>
      <c r="CH116" s="876"/>
      <c r="CI116" s="876"/>
      <c r="CJ116" s="876"/>
      <c r="CK116" s="927"/>
      <c r="CL116" s="821"/>
      <c r="CM116" s="815" t="s">
        <v>457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2671</v>
      </c>
      <c r="DH116" s="780"/>
      <c r="DI116" s="780"/>
      <c r="DJ116" s="780"/>
      <c r="DK116" s="781"/>
      <c r="DL116" s="782">
        <v>2136</v>
      </c>
      <c r="DM116" s="780"/>
      <c r="DN116" s="780"/>
      <c r="DO116" s="780"/>
      <c r="DP116" s="781"/>
      <c r="DQ116" s="782">
        <v>1602</v>
      </c>
      <c r="DR116" s="780"/>
      <c r="DS116" s="780"/>
      <c r="DT116" s="780"/>
      <c r="DU116" s="781"/>
      <c r="DV116" s="824">
        <v>0.1</v>
      </c>
      <c r="DW116" s="825"/>
      <c r="DX116" s="825"/>
      <c r="DY116" s="825"/>
      <c r="DZ116" s="826"/>
    </row>
    <row r="117" spans="1:130" s="230" customFormat="1" ht="26.25" customHeight="1" x14ac:dyDescent="0.2">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458</v>
      </c>
      <c r="Z117" s="897"/>
      <c r="AA117" s="902">
        <v>386857</v>
      </c>
      <c r="AB117" s="903"/>
      <c r="AC117" s="903"/>
      <c r="AD117" s="903"/>
      <c r="AE117" s="904"/>
      <c r="AF117" s="905">
        <v>501658</v>
      </c>
      <c r="AG117" s="903"/>
      <c r="AH117" s="903"/>
      <c r="AI117" s="903"/>
      <c r="AJ117" s="904"/>
      <c r="AK117" s="905">
        <v>383097</v>
      </c>
      <c r="AL117" s="903"/>
      <c r="AM117" s="903"/>
      <c r="AN117" s="903"/>
      <c r="AO117" s="904"/>
      <c r="AP117" s="906"/>
      <c r="AQ117" s="907"/>
      <c r="AR117" s="907"/>
      <c r="AS117" s="907"/>
      <c r="AT117" s="908"/>
      <c r="AU117" s="932"/>
      <c r="AV117" s="933"/>
      <c r="AW117" s="933"/>
      <c r="AX117" s="933"/>
      <c r="AY117" s="933"/>
      <c r="AZ117" s="863" t="s">
        <v>459</v>
      </c>
      <c r="BA117" s="864"/>
      <c r="BB117" s="864"/>
      <c r="BC117" s="864"/>
      <c r="BD117" s="864"/>
      <c r="BE117" s="864"/>
      <c r="BF117" s="864"/>
      <c r="BG117" s="864"/>
      <c r="BH117" s="864"/>
      <c r="BI117" s="864"/>
      <c r="BJ117" s="864"/>
      <c r="BK117" s="864"/>
      <c r="BL117" s="864"/>
      <c r="BM117" s="864"/>
      <c r="BN117" s="864"/>
      <c r="BO117" s="864"/>
      <c r="BP117" s="865"/>
      <c r="BQ117" s="816" t="s">
        <v>129</v>
      </c>
      <c r="BR117" s="817"/>
      <c r="BS117" s="817"/>
      <c r="BT117" s="817"/>
      <c r="BU117" s="817"/>
      <c r="BV117" s="817" t="s">
        <v>437</v>
      </c>
      <c r="BW117" s="817"/>
      <c r="BX117" s="817"/>
      <c r="BY117" s="817"/>
      <c r="BZ117" s="817"/>
      <c r="CA117" s="817" t="s">
        <v>438</v>
      </c>
      <c r="CB117" s="817"/>
      <c r="CC117" s="817"/>
      <c r="CD117" s="817"/>
      <c r="CE117" s="817"/>
      <c r="CF117" s="875" t="s">
        <v>437</v>
      </c>
      <c r="CG117" s="876"/>
      <c r="CH117" s="876"/>
      <c r="CI117" s="876"/>
      <c r="CJ117" s="876"/>
      <c r="CK117" s="927"/>
      <c r="CL117" s="821"/>
      <c r="CM117" s="815" t="s">
        <v>460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438</v>
      </c>
      <c r="DH117" s="780"/>
      <c r="DI117" s="780"/>
      <c r="DJ117" s="780"/>
      <c r="DK117" s="781"/>
      <c r="DL117" s="782" t="s">
        <v>129</v>
      </c>
      <c r="DM117" s="780"/>
      <c r="DN117" s="780"/>
      <c r="DO117" s="780"/>
      <c r="DP117" s="781"/>
      <c r="DQ117" s="782" t="s">
        <v>129</v>
      </c>
      <c r="DR117" s="780"/>
      <c r="DS117" s="780"/>
      <c r="DT117" s="780"/>
      <c r="DU117" s="781"/>
      <c r="DV117" s="824" t="s">
        <v>438</v>
      </c>
      <c r="DW117" s="825"/>
      <c r="DX117" s="825"/>
      <c r="DY117" s="825"/>
      <c r="DZ117" s="826"/>
    </row>
    <row r="118" spans="1:130" s="230" customFormat="1" ht="26.25" customHeight="1" x14ac:dyDescent="0.2">
      <c r="A118" s="895" t="s">
        <v>432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429</v>
      </c>
      <c r="AB118" s="896"/>
      <c r="AC118" s="896"/>
      <c r="AD118" s="896"/>
      <c r="AE118" s="897"/>
      <c r="AF118" s="898" t="s">
        <v>430</v>
      </c>
      <c r="AG118" s="896"/>
      <c r="AH118" s="896"/>
      <c r="AI118" s="896"/>
      <c r="AJ118" s="897"/>
      <c r="AK118" s="898" t="s">
        <v>310</v>
      </c>
      <c r="AL118" s="896"/>
      <c r="AM118" s="896"/>
      <c r="AN118" s="896"/>
      <c r="AO118" s="897"/>
      <c r="AP118" s="899" t="s">
        <v>431</v>
      </c>
      <c r="AQ118" s="900"/>
      <c r="AR118" s="900"/>
      <c r="AS118" s="900"/>
      <c r="AT118" s="901"/>
      <c r="AU118" s="932"/>
      <c r="AV118" s="933"/>
      <c r="AW118" s="933"/>
      <c r="AX118" s="933"/>
      <c r="AY118" s="933"/>
      <c r="AZ118" s="838" t="s">
        <v>461</v>
      </c>
      <c r="BA118" s="839"/>
      <c r="BB118" s="839"/>
      <c r="BC118" s="839"/>
      <c r="BD118" s="839"/>
      <c r="BE118" s="839"/>
      <c r="BF118" s="839"/>
      <c r="BG118" s="839"/>
      <c r="BH118" s="839"/>
      <c r="BI118" s="839"/>
      <c r="BJ118" s="839"/>
      <c r="BK118" s="839"/>
      <c r="BL118" s="839"/>
      <c r="BM118" s="839"/>
      <c r="BN118" s="839"/>
      <c r="BO118" s="839"/>
      <c r="BP118" s="840"/>
      <c r="BQ118" s="879" t="s">
        <v>129</v>
      </c>
      <c r="BR118" s="845"/>
      <c r="BS118" s="845"/>
      <c r="BT118" s="845"/>
      <c r="BU118" s="845"/>
      <c r="BV118" s="845" t="s">
        <v>437</v>
      </c>
      <c r="BW118" s="845"/>
      <c r="BX118" s="845"/>
      <c r="BY118" s="845"/>
      <c r="BZ118" s="845"/>
      <c r="CA118" s="845" t="s">
        <v>437</v>
      </c>
      <c r="CB118" s="845"/>
      <c r="CC118" s="845"/>
      <c r="CD118" s="845"/>
      <c r="CE118" s="845"/>
      <c r="CF118" s="875" t="s">
        <v>129</v>
      </c>
      <c r="CG118" s="876"/>
      <c r="CH118" s="876"/>
      <c r="CI118" s="876"/>
      <c r="CJ118" s="876"/>
      <c r="CK118" s="927"/>
      <c r="CL118" s="821"/>
      <c r="CM118" s="815" t="s">
        <v>462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129</v>
      </c>
      <c r="DH118" s="780"/>
      <c r="DI118" s="780"/>
      <c r="DJ118" s="780"/>
      <c r="DK118" s="781"/>
      <c r="DL118" s="782" t="s">
        <v>129</v>
      </c>
      <c r="DM118" s="780"/>
      <c r="DN118" s="780"/>
      <c r="DO118" s="780"/>
      <c r="DP118" s="781"/>
      <c r="DQ118" s="782" t="s">
        <v>129</v>
      </c>
      <c r="DR118" s="780"/>
      <c r="DS118" s="780"/>
      <c r="DT118" s="780"/>
      <c r="DU118" s="781"/>
      <c r="DV118" s="824" t="s">
        <v>129</v>
      </c>
      <c r="DW118" s="825"/>
      <c r="DX118" s="825"/>
      <c r="DY118" s="825"/>
      <c r="DZ118" s="826"/>
    </row>
    <row r="119" spans="1:130" s="230" customFormat="1" ht="26.25" customHeight="1" x14ac:dyDescent="0.2">
      <c r="A119" s="818" t="s">
        <v>435</v>
      </c>
      <c r="B119" s="819"/>
      <c r="C119" s="860" t="s">
        <v>436</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129</v>
      </c>
      <c r="AB119" s="889"/>
      <c r="AC119" s="889"/>
      <c r="AD119" s="889"/>
      <c r="AE119" s="890"/>
      <c r="AF119" s="891" t="s">
        <v>129</v>
      </c>
      <c r="AG119" s="889"/>
      <c r="AH119" s="889"/>
      <c r="AI119" s="889"/>
      <c r="AJ119" s="890"/>
      <c r="AK119" s="891" t="s">
        <v>437</v>
      </c>
      <c r="AL119" s="889"/>
      <c r="AM119" s="889"/>
      <c r="AN119" s="889"/>
      <c r="AO119" s="890"/>
      <c r="AP119" s="892" t="s">
        <v>438</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463</v>
      </c>
      <c r="BP119" s="878"/>
      <c r="BQ119" s="879">
        <v>5973014</v>
      </c>
      <c r="BR119" s="845"/>
      <c r="BS119" s="845"/>
      <c r="BT119" s="845"/>
      <c r="BU119" s="845"/>
      <c r="BV119" s="845">
        <v>6023293</v>
      </c>
      <c r="BW119" s="845"/>
      <c r="BX119" s="845"/>
      <c r="BY119" s="845"/>
      <c r="BZ119" s="845"/>
      <c r="CA119" s="845">
        <v>5920749</v>
      </c>
      <c r="CB119" s="845"/>
      <c r="CC119" s="845"/>
      <c r="CD119" s="845"/>
      <c r="CE119" s="845"/>
      <c r="CF119" s="748"/>
      <c r="CG119" s="749"/>
      <c r="CH119" s="749"/>
      <c r="CI119" s="749"/>
      <c r="CJ119" s="834"/>
      <c r="CK119" s="928"/>
      <c r="CL119" s="823"/>
      <c r="CM119" s="838" t="s">
        <v>464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437</v>
      </c>
      <c r="DH119" s="764"/>
      <c r="DI119" s="764"/>
      <c r="DJ119" s="764"/>
      <c r="DK119" s="765"/>
      <c r="DL119" s="766" t="s">
        <v>129</v>
      </c>
      <c r="DM119" s="764"/>
      <c r="DN119" s="764"/>
      <c r="DO119" s="764"/>
      <c r="DP119" s="765"/>
      <c r="DQ119" s="766" t="s">
        <v>129</v>
      </c>
      <c r="DR119" s="764"/>
      <c r="DS119" s="764"/>
      <c r="DT119" s="764"/>
      <c r="DU119" s="765"/>
      <c r="DV119" s="848" t="s">
        <v>129</v>
      </c>
      <c r="DW119" s="849"/>
      <c r="DX119" s="849"/>
      <c r="DY119" s="849"/>
      <c r="DZ119" s="850"/>
    </row>
    <row r="120" spans="1:130" s="230" customFormat="1" ht="26.25" customHeight="1" x14ac:dyDescent="0.2">
      <c r="A120" s="820"/>
      <c r="B120" s="821"/>
      <c r="C120" s="815" t="s">
        <v>441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438</v>
      </c>
      <c r="AB120" s="780"/>
      <c r="AC120" s="780"/>
      <c r="AD120" s="780"/>
      <c r="AE120" s="781"/>
      <c r="AF120" s="782" t="s">
        <v>438</v>
      </c>
      <c r="AG120" s="780"/>
      <c r="AH120" s="780"/>
      <c r="AI120" s="780"/>
      <c r="AJ120" s="781"/>
      <c r="AK120" s="782" t="s">
        <v>129</v>
      </c>
      <c r="AL120" s="780"/>
      <c r="AM120" s="780"/>
      <c r="AN120" s="780"/>
      <c r="AO120" s="781"/>
      <c r="AP120" s="824" t="s">
        <v>129</v>
      </c>
      <c r="AQ120" s="825"/>
      <c r="AR120" s="825"/>
      <c r="AS120" s="825"/>
      <c r="AT120" s="826"/>
      <c r="AU120" s="880" t="s">
        <v>465</v>
      </c>
      <c r="AV120" s="881"/>
      <c r="AW120" s="881"/>
      <c r="AX120" s="881"/>
      <c r="AY120" s="882"/>
      <c r="AZ120" s="860" t="s">
        <v>466</v>
      </c>
      <c r="BA120" s="808"/>
      <c r="BB120" s="808"/>
      <c r="BC120" s="808"/>
      <c r="BD120" s="808"/>
      <c r="BE120" s="808"/>
      <c r="BF120" s="808"/>
      <c r="BG120" s="808"/>
      <c r="BH120" s="808"/>
      <c r="BI120" s="808"/>
      <c r="BJ120" s="808"/>
      <c r="BK120" s="808"/>
      <c r="BL120" s="808"/>
      <c r="BM120" s="808"/>
      <c r="BN120" s="808"/>
      <c r="BO120" s="808"/>
      <c r="BP120" s="809"/>
      <c r="BQ120" s="861">
        <v>4395395</v>
      </c>
      <c r="BR120" s="842"/>
      <c r="BS120" s="842"/>
      <c r="BT120" s="842"/>
      <c r="BU120" s="842"/>
      <c r="BV120" s="842">
        <v>5153838</v>
      </c>
      <c r="BW120" s="842"/>
      <c r="BX120" s="842"/>
      <c r="BY120" s="842"/>
      <c r="BZ120" s="842"/>
      <c r="CA120" s="842">
        <v>5728368</v>
      </c>
      <c r="CB120" s="842"/>
      <c r="CC120" s="842"/>
      <c r="CD120" s="842"/>
      <c r="CE120" s="842"/>
      <c r="CF120" s="866">
        <v>242.2</v>
      </c>
      <c r="CG120" s="867"/>
      <c r="CH120" s="867"/>
      <c r="CI120" s="867"/>
      <c r="CJ120" s="867"/>
      <c r="CK120" s="868" t="s">
        <v>467</v>
      </c>
      <c r="CL120" s="852"/>
      <c r="CM120" s="852"/>
      <c r="CN120" s="852"/>
      <c r="CO120" s="853"/>
      <c r="CP120" s="872" t="s">
        <v>411</v>
      </c>
      <c r="CQ120" s="873"/>
      <c r="CR120" s="873"/>
      <c r="CS120" s="873"/>
      <c r="CT120" s="873"/>
      <c r="CU120" s="873"/>
      <c r="CV120" s="873"/>
      <c r="CW120" s="873"/>
      <c r="CX120" s="873"/>
      <c r="CY120" s="873"/>
      <c r="CZ120" s="873"/>
      <c r="DA120" s="873"/>
      <c r="DB120" s="873"/>
      <c r="DC120" s="873"/>
      <c r="DD120" s="873"/>
      <c r="DE120" s="873"/>
      <c r="DF120" s="874"/>
      <c r="DG120" s="861">
        <v>236695</v>
      </c>
      <c r="DH120" s="842"/>
      <c r="DI120" s="842"/>
      <c r="DJ120" s="842"/>
      <c r="DK120" s="842"/>
      <c r="DL120" s="842">
        <v>491007</v>
      </c>
      <c r="DM120" s="842"/>
      <c r="DN120" s="842"/>
      <c r="DO120" s="842"/>
      <c r="DP120" s="842"/>
      <c r="DQ120" s="842">
        <v>598058</v>
      </c>
      <c r="DR120" s="842"/>
      <c r="DS120" s="842"/>
      <c r="DT120" s="842"/>
      <c r="DU120" s="842"/>
      <c r="DV120" s="843">
        <v>25.3</v>
      </c>
      <c r="DW120" s="843"/>
      <c r="DX120" s="843"/>
      <c r="DY120" s="843"/>
      <c r="DZ120" s="844"/>
    </row>
    <row r="121" spans="1:130" s="230" customFormat="1" ht="26.25" customHeight="1" x14ac:dyDescent="0.2">
      <c r="A121" s="820"/>
      <c r="B121" s="821"/>
      <c r="C121" s="863" t="s">
        <v>468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129</v>
      </c>
      <c r="AB121" s="780"/>
      <c r="AC121" s="780"/>
      <c r="AD121" s="780"/>
      <c r="AE121" s="781"/>
      <c r="AF121" s="782" t="s">
        <v>129</v>
      </c>
      <c r="AG121" s="780"/>
      <c r="AH121" s="780"/>
      <c r="AI121" s="780"/>
      <c r="AJ121" s="781"/>
      <c r="AK121" s="782" t="s">
        <v>438</v>
      </c>
      <c r="AL121" s="780"/>
      <c r="AM121" s="780"/>
      <c r="AN121" s="780"/>
      <c r="AO121" s="781"/>
      <c r="AP121" s="824" t="s">
        <v>129</v>
      </c>
      <c r="AQ121" s="825"/>
      <c r="AR121" s="825"/>
      <c r="AS121" s="825"/>
      <c r="AT121" s="826"/>
      <c r="AU121" s="883"/>
      <c r="AV121" s="884"/>
      <c r="AW121" s="884"/>
      <c r="AX121" s="884"/>
      <c r="AY121" s="885"/>
      <c r="AZ121" s="815" t="s">
        <v>469</v>
      </c>
      <c r="BA121" s="752"/>
      <c r="BB121" s="752"/>
      <c r="BC121" s="752"/>
      <c r="BD121" s="752"/>
      <c r="BE121" s="752"/>
      <c r="BF121" s="752"/>
      <c r="BG121" s="752"/>
      <c r="BH121" s="752"/>
      <c r="BI121" s="752"/>
      <c r="BJ121" s="752"/>
      <c r="BK121" s="752"/>
      <c r="BL121" s="752"/>
      <c r="BM121" s="752"/>
      <c r="BN121" s="752"/>
      <c r="BO121" s="752"/>
      <c r="BP121" s="753"/>
      <c r="BQ121" s="816">
        <v>518399</v>
      </c>
      <c r="BR121" s="817"/>
      <c r="BS121" s="817"/>
      <c r="BT121" s="817"/>
      <c r="BU121" s="817"/>
      <c r="BV121" s="817">
        <v>16793</v>
      </c>
      <c r="BW121" s="817"/>
      <c r="BX121" s="817"/>
      <c r="BY121" s="817"/>
      <c r="BZ121" s="817"/>
      <c r="CA121" s="817">
        <v>8547</v>
      </c>
      <c r="CB121" s="817"/>
      <c r="CC121" s="817"/>
      <c r="CD121" s="817"/>
      <c r="CE121" s="817"/>
      <c r="CF121" s="875">
        <v>0.4</v>
      </c>
      <c r="CG121" s="876"/>
      <c r="CH121" s="876"/>
      <c r="CI121" s="876"/>
      <c r="CJ121" s="876"/>
      <c r="CK121" s="869"/>
      <c r="CL121" s="855"/>
      <c r="CM121" s="855"/>
      <c r="CN121" s="855"/>
      <c r="CO121" s="856"/>
      <c r="CP121" s="835" t="s">
        <v>470</v>
      </c>
      <c r="CQ121" s="836"/>
      <c r="CR121" s="836"/>
      <c r="CS121" s="836"/>
      <c r="CT121" s="836"/>
      <c r="CU121" s="836"/>
      <c r="CV121" s="836"/>
      <c r="CW121" s="836"/>
      <c r="CX121" s="836"/>
      <c r="CY121" s="836"/>
      <c r="CZ121" s="836"/>
      <c r="DA121" s="836"/>
      <c r="DB121" s="836"/>
      <c r="DC121" s="836"/>
      <c r="DD121" s="836"/>
      <c r="DE121" s="836"/>
      <c r="DF121" s="837"/>
      <c r="DG121" s="816" t="s">
        <v>437</v>
      </c>
      <c r="DH121" s="817"/>
      <c r="DI121" s="817"/>
      <c r="DJ121" s="817"/>
      <c r="DK121" s="817"/>
      <c r="DL121" s="817" t="s">
        <v>129</v>
      </c>
      <c r="DM121" s="817"/>
      <c r="DN121" s="817"/>
      <c r="DO121" s="817"/>
      <c r="DP121" s="817"/>
      <c r="DQ121" s="817" t="s">
        <v>438</v>
      </c>
      <c r="DR121" s="817"/>
      <c r="DS121" s="817"/>
      <c r="DT121" s="817"/>
      <c r="DU121" s="817"/>
      <c r="DV121" s="794" t="s">
        <v>129</v>
      </c>
      <c r="DW121" s="794"/>
      <c r="DX121" s="794"/>
      <c r="DY121" s="794"/>
      <c r="DZ121" s="795"/>
    </row>
    <row r="122" spans="1:130" s="230" customFormat="1" ht="26.25" customHeight="1" x14ac:dyDescent="0.2">
      <c r="A122" s="820"/>
      <c r="B122" s="821"/>
      <c r="C122" s="815" t="s">
        <v>451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129</v>
      </c>
      <c r="AB122" s="780"/>
      <c r="AC122" s="780"/>
      <c r="AD122" s="780"/>
      <c r="AE122" s="781"/>
      <c r="AF122" s="782" t="s">
        <v>437</v>
      </c>
      <c r="AG122" s="780"/>
      <c r="AH122" s="780"/>
      <c r="AI122" s="780"/>
      <c r="AJ122" s="781"/>
      <c r="AK122" s="782" t="s">
        <v>438</v>
      </c>
      <c r="AL122" s="780"/>
      <c r="AM122" s="780"/>
      <c r="AN122" s="780"/>
      <c r="AO122" s="781"/>
      <c r="AP122" s="824" t="s">
        <v>438</v>
      </c>
      <c r="AQ122" s="825"/>
      <c r="AR122" s="825"/>
      <c r="AS122" s="825"/>
      <c r="AT122" s="826"/>
      <c r="AU122" s="883"/>
      <c r="AV122" s="884"/>
      <c r="AW122" s="884"/>
      <c r="AX122" s="884"/>
      <c r="AY122" s="885"/>
      <c r="AZ122" s="838" t="s">
        <v>471</v>
      </c>
      <c r="BA122" s="839"/>
      <c r="BB122" s="839"/>
      <c r="BC122" s="839"/>
      <c r="BD122" s="839"/>
      <c r="BE122" s="839"/>
      <c r="BF122" s="839"/>
      <c r="BG122" s="839"/>
      <c r="BH122" s="839"/>
      <c r="BI122" s="839"/>
      <c r="BJ122" s="839"/>
      <c r="BK122" s="839"/>
      <c r="BL122" s="839"/>
      <c r="BM122" s="839"/>
      <c r="BN122" s="839"/>
      <c r="BO122" s="839"/>
      <c r="BP122" s="840"/>
      <c r="BQ122" s="879">
        <v>3259837</v>
      </c>
      <c r="BR122" s="845"/>
      <c r="BS122" s="845"/>
      <c r="BT122" s="845"/>
      <c r="BU122" s="845"/>
      <c r="BV122" s="845">
        <v>3403004</v>
      </c>
      <c r="BW122" s="845"/>
      <c r="BX122" s="845"/>
      <c r="BY122" s="845"/>
      <c r="BZ122" s="845"/>
      <c r="CA122" s="845">
        <v>3342676</v>
      </c>
      <c r="CB122" s="845"/>
      <c r="CC122" s="845"/>
      <c r="CD122" s="845"/>
      <c r="CE122" s="845"/>
      <c r="CF122" s="846">
        <v>141.30000000000001</v>
      </c>
      <c r="CG122" s="847"/>
      <c r="CH122" s="847"/>
      <c r="CI122" s="847"/>
      <c r="CJ122" s="847"/>
      <c r="CK122" s="869"/>
      <c r="CL122" s="855"/>
      <c r="CM122" s="855"/>
      <c r="CN122" s="855"/>
      <c r="CO122" s="856"/>
      <c r="CP122" s="835" t="s">
        <v>405</v>
      </c>
      <c r="CQ122" s="836"/>
      <c r="CR122" s="836"/>
      <c r="CS122" s="836"/>
      <c r="CT122" s="836"/>
      <c r="CU122" s="836"/>
      <c r="CV122" s="836"/>
      <c r="CW122" s="836"/>
      <c r="CX122" s="836"/>
      <c r="CY122" s="836"/>
      <c r="CZ122" s="836"/>
      <c r="DA122" s="836"/>
      <c r="DB122" s="836"/>
      <c r="DC122" s="836"/>
      <c r="DD122" s="836"/>
      <c r="DE122" s="836"/>
      <c r="DF122" s="837"/>
      <c r="DG122" s="816" t="s">
        <v>129</v>
      </c>
      <c r="DH122" s="817"/>
      <c r="DI122" s="817"/>
      <c r="DJ122" s="817"/>
      <c r="DK122" s="817"/>
      <c r="DL122" s="817" t="s">
        <v>437</v>
      </c>
      <c r="DM122" s="817"/>
      <c r="DN122" s="817"/>
      <c r="DO122" s="817"/>
      <c r="DP122" s="817"/>
      <c r="DQ122" s="817" t="s">
        <v>437</v>
      </c>
      <c r="DR122" s="817"/>
      <c r="DS122" s="817"/>
      <c r="DT122" s="817"/>
      <c r="DU122" s="817"/>
      <c r="DV122" s="794" t="s">
        <v>437</v>
      </c>
      <c r="DW122" s="794"/>
      <c r="DX122" s="794"/>
      <c r="DY122" s="794"/>
      <c r="DZ122" s="795"/>
    </row>
    <row r="123" spans="1:130" s="230" customFormat="1" ht="26.25" customHeight="1" x14ac:dyDescent="0.2">
      <c r="A123" s="820"/>
      <c r="B123" s="821"/>
      <c r="C123" s="815" t="s">
        <v>457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568</v>
      </c>
      <c r="AB123" s="780"/>
      <c r="AC123" s="780"/>
      <c r="AD123" s="780"/>
      <c r="AE123" s="781"/>
      <c r="AF123" s="782">
        <v>563</v>
      </c>
      <c r="AG123" s="780"/>
      <c r="AH123" s="780"/>
      <c r="AI123" s="780"/>
      <c r="AJ123" s="781"/>
      <c r="AK123" s="782">
        <v>557</v>
      </c>
      <c r="AL123" s="780"/>
      <c r="AM123" s="780"/>
      <c r="AN123" s="780"/>
      <c r="AO123" s="781"/>
      <c r="AP123" s="824">
        <v>0</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472</v>
      </c>
      <c r="BP123" s="878"/>
      <c r="BQ123" s="832">
        <v>8173631</v>
      </c>
      <c r="BR123" s="833"/>
      <c r="BS123" s="833"/>
      <c r="BT123" s="833"/>
      <c r="BU123" s="833"/>
      <c r="BV123" s="833">
        <v>8573635</v>
      </c>
      <c r="BW123" s="833"/>
      <c r="BX123" s="833"/>
      <c r="BY123" s="833"/>
      <c r="BZ123" s="833"/>
      <c r="CA123" s="833">
        <v>9079591</v>
      </c>
      <c r="CB123" s="833"/>
      <c r="CC123" s="833"/>
      <c r="CD123" s="833"/>
      <c r="CE123" s="833"/>
      <c r="CF123" s="748"/>
      <c r="CG123" s="749"/>
      <c r="CH123" s="749"/>
      <c r="CI123" s="749"/>
      <c r="CJ123" s="834"/>
      <c r="CK123" s="869"/>
      <c r="CL123" s="855"/>
      <c r="CM123" s="855"/>
      <c r="CN123" s="855"/>
      <c r="CO123" s="856"/>
      <c r="CP123" s="835" t="s">
        <v>473</v>
      </c>
      <c r="CQ123" s="836"/>
      <c r="CR123" s="836"/>
      <c r="CS123" s="836"/>
      <c r="CT123" s="836"/>
      <c r="CU123" s="836"/>
      <c r="CV123" s="836"/>
      <c r="CW123" s="836"/>
      <c r="CX123" s="836"/>
      <c r="CY123" s="836"/>
      <c r="CZ123" s="836"/>
      <c r="DA123" s="836"/>
      <c r="DB123" s="836"/>
      <c r="DC123" s="836"/>
      <c r="DD123" s="836"/>
      <c r="DE123" s="836"/>
      <c r="DF123" s="837"/>
      <c r="DG123" s="779" t="s">
        <v>438</v>
      </c>
      <c r="DH123" s="780"/>
      <c r="DI123" s="780"/>
      <c r="DJ123" s="780"/>
      <c r="DK123" s="781"/>
      <c r="DL123" s="782" t="s">
        <v>438</v>
      </c>
      <c r="DM123" s="780"/>
      <c r="DN123" s="780"/>
      <c r="DO123" s="780"/>
      <c r="DP123" s="781"/>
      <c r="DQ123" s="782" t="s">
        <v>438</v>
      </c>
      <c r="DR123" s="780"/>
      <c r="DS123" s="780"/>
      <c r="DT123" s="780"/>
      <c r="DU123" s="781"/>
      <c r="DV123" s="824" t="s">
        <v>438</v>
      </c>
      <c r="DW123" s="825"/>
      <c r="DX123" s="825"/>
      <c r="DY123" s="825"/>
      <c r="DZ123" s="826"/>
    </row>
    <row r="124" spans="1:130" s="230" customFormat="1" ht="26.25" customHeight="1" thickBot="1" x14ac:dyDescent="0.25">
      <c r="A124" s="820"/>
      <c r="B124" s="821"/>
      <c r="C124" s="815" t="s">
        <v>460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438</v>
      </c>
      <c r="AB124" s="780"/>
      <c r="AC124" s="780"/>
      <c r="AD124" s="780"/>
      <c r="AE124" s="781"/>
      <c r="AF124" s="782" t="s">
        <v>438</v>
      </c>
      <c r="AG124" s="780"/>
      <c r="AH124" s="780"/>
      <c r="AI124" s="780"/>
      <c r="AJ124" s="781"/>
      <c r="AK124" s="782" t="s">
        <v>438</v>
      </c>
      <c r="AL124" s="780"/>
      <c r="AM124" s="780"/>
      <c r="AN124" s="780"/>
      <c r="AO124" s="781"/>
      <c r="AP124" s="824" t="s">
        <v>438</v>
      </c>
      <c r="AQ124" s="825"/>
      <c r="AR124" s="825"/>
      <c r="AS124" s="825"/>
      <c r="AT124" s="826"/>
      <c r="AU124" s="827" t="s">
        <v>474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129</v>
      </c>
      <c r="BR124" s="831"/>
      <c r="BS124" s="831"/>
      <c r="BT124" s="831"/>
      <c r="BU124" s="831"/>
      <c r="BV124" s="831" t="s">
        <v>129</v>
      </c>
      <c r="BW124" s="831"/>
      <c r="BX124" s="831"/>
      <c r="BY124" s="831"/>
      <c r="BZ124" s="831"/>
      <c r="CA124" s="831" t="s">
        <v>438</v>
      </c>
      <c r="CB124" s="831"/>
      <c r="CC124" s="831"/>
      <c r="CD124" s="831"/>
      <c r="CE124" s="831"/>
      <c r="CF124" s="726"/>
      <c r="CG124" s="727"/>
      <c r="CH124" s="727"/>
      <c r="CI124" s="727"/>
      <c r="CJ124" s="862"/>
      <c r="CK124" s="870"/>
      <c r="CL124" s="870"/>
      <c r="CM124" s="870"/>
      <c r="CN124" s="870"/>
      <c r="CO124" s="871"/>
      <c r="CP124" s="835" t="s">
        <v>475</v>
      </c>
      <c r="CQ124" s="836"/>
      <c r="CR124" s="836"/>
      <c r="CS124" s="836"/>
      <c r="CT124" s="836"/>
      <c r="CU124" s="836"/>
      <c r="CV124" s="836"/>
      <c r="CW124" s="836"/>
      <c r="CX124" s="836"/>
      <c r="CY124" s="836"/>
      <c r="CZ124" s="836"/>
      <c r="DA124" s="836"/>
      <c r="DB124" s="836"/>
      <c r="DC124" s="836"/>
      <c r="DD124" s="836"/>
      <c r="DE124" s="836"/>
      <c r="DF124" s="837"/>
      <c r="DG124" s="763">
        <v>2200</v>
      </c>
      <c r="DH124" s="764"/>
      <c r="DI124" s="764"/>
      <c r="DJ124" s="764"/>
      <c r="DK124" s="765"/>
      <c r="DL124" s="766" t="s">
        <v>129</v>
      </c>
      <c r="DM124" s="764"/>
      <c r="DN124" s="764"/>
      <c r="DO124" s="764"/>
      <c r="DP124" s="765"/>
      <c r="DQ124" s="766" t="s">
        <v>129</v>
      </c>
      <c r="DR124" s="764"/>
      <c r="DS124" s="764"/>
      <c r="DT124" s="764"/>
      <c r="DU124" s="765"/>
      <c r="DV124" s="848" t="s">
        <v>129</v>
      </c>
      <c r="DW124" s="849"/>
      <c r="DX124" s="849"/>
      <c r="DY124" s="849"/>
      <c r="DZ124" s="850"/>
    </row>
    <row r="125" spans="1:130" s="230" customFormat="1" ht="26.25" customHeight="1" x14ac:dyDescent="0.2">
      <c r="A125" s="820"/>
      <c r="B125" s="821"/>
      <c r="C125" s="815" t="s">
        <v>462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129</v>
      </c>
      <c r="AB125" s="780"/>
      <c r="AC125" s="780"/>
      <c r="AD125" s="780"/>
      <c r="AE125" s="781"/>
      <c r="AF125" s="782" t="s">
        <v>129</v>
      </c>
      <c r="AG125" s="780"/>
      <c r="AH125" s="780"/>
      <c r="AI125" s="780"/>
      <c r="AJ125" s="781"/>
      <c r="AK125" s="782" t="s">
        <v>129</v>
      </c>
      <c r="AL125" s="780"/>
      <c r="AM125" s="780"/>
      <c r="AN125" s="780"/>
      <c r="AO125" s="781"/>
      <c r="AP125" s="824" t="s">
        <v>129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476</v>
      </c>
      <c r="CL125" s="852"/>
      <c r="CM125" s="852"/>
      <c r="CN125" s="852"/>
      <c r="CO125" s="853"/>
      <c r="CP125" s="860" t="s">
        <v>477</v>
      </c>
      <c r="CQ125" s="808"/>
      <c r="CR125" s="808"/>
      <c r="CS125" s="808"/>
      <c r="CT125" s="808"/>
      <c r="CU125" s="808"/>
      <c r="CV125" s="808"/>
      <c r="CW125" s="808"/>
      <c r="CX125" s="808"/>
      <c r="CY125" s="808"/>
      <c r="CZ125" s="808"/>
      <c r="DA125" s="808"/>
      <c r="DB125" s="808"/>
      <c r="DC125" s="808"/>
      <c r="DD125" s="808"/>
      <c r="DE125" s="808"/>
      <c r="DF125" s="809"/>
      <c r="DG125" s="861" t="s">
        <v>129</v>
      </c>
      <c r="DH125" s="842"/>
      <c r="DI125" s="842"/>
      <c r="DJ125" s="842"/>
      <c r="DK125" s="842"/>
      <c r="DL125" s="842" t="s">
        <v>129</v>
      </c>
      <c r="DM125" s="842"/>
      <c r="DN125" s="842"/>
      <c r="DO125" s="842"/>
      <c r="DP125" s="842"/>
      <c r="DQ125" s="842" t="s">
        <v>129</v>
      </c>
      <c r="DR125" s="842"/>
      <c r="DS125" s="842"/>
      <c r="DT125" s="842"/>
      <c r="DU125" s="842"/>
      <c r="DV125" s="843" t="s">
        <v>129</v>
      </c>
      <c r="DW125" s="843"/>
      <c r="DX125" s="843"/>
      <c r="DY125" s="843"/>
      <c r="DZ125" s="844"/>
    </row>
    <row r="126" spans="1:130" s="230" customFormat="1" ht="26.25" customHeight="1" thickBot="1" x14ac:dyDescent="0.25">
      <c r="A126" s="820"/>
      <c r="B126" s="821"/>
      <c r="C126" s="815" t="s">
        <v>464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129</v>
      </c>
      <c r="AB126" s="780"/>
      <c r="AC126" s="780"/>
      <c r="AD126" s="780"/>
      <c r="AE126" s="781"/>
      <c r="AF126" s="782" t="s">
        <v>129</v>
      </c>
      <c r="AG126" s="780"/>
      <c r="AH126" s="780"/>
      <c r="AI126" s="780"/>
      <c r="AJ126" s="781"/>
      <c r="AK126" s="782" t="s">
        <v>129</v>
      </c>
      <c r="AL126" s="780"/>
      <c r="AM126" s="780"/>
      <c r="AN126" s="780"/>
      <c r="AO126" s="781"/>
      <c r="AP126" s="824" t="s">
        <v>129</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478</v>
      </c>
      <c r="CQ126" s="752"/>
      <c r="CR126" s="752"/>
      <c r="CS126" s="752"/>
      <c r="CT126" s="752"/>
      <c r="CU126" s="752"/>
      <c r="CV126" s="752"/>
      <c r="CW126" s="752"/>
      <c r="CX126" s="752"/>
      <c r="CY126" s="752"/>
      <c r="CZ126" s="752"/>
      <c r="DA126" s="752"/>
      <c r="DB126" s="752"/>
      <c r="DC126" s="752"/>
      <c r="DD126" s="752"/>
      <c r="DE126" s="752"/>
      <c r="DF126" s="753"/>
      <c r="DG126" s="816" t="s">
        <v>129</v>
      </c>
      <c r="DH126" s="817"/>
      <c r="DI126" s="817"/>
      <c r="DJ126" s="817"/>
      <c r="DK126" s="817"/>
      <c r="DL126" s="817" t="s">
        <v>129</v>
      </c>
      <c r="DM126" s="817"/>
      <c r="DN126" s="817"/>
      <c r="DO126" s="817"/>
      <c r="DP126" s="817"/>
      <c r="DQ126" s="817" t="s">
        <v>129</v>
      </c>
      <c r="DR126" s="817"/>
      <c r="DS126" s="817"/>
      <c r="DT126" s="817"/>
      <c r="DU126" s="817"/>
      <c r="DV126" s="794" t="s">
        <v>129</v>
      </c>
      <c r="DW126" s="794"/>
      <c r="DX126" s="794"/>
      <c r="DY126" s="794"/>
      <c r="DZ126" s="795"/>
    </row>
    <row r="127" spans="1:130" s="230" customFormat="1" ht="26.25" customHeight="1" x14ac:dyDescent="0.2">
      <c r="A127" s="822"/>
      <c r="B127" s="823"/>
      <c r="C127" s="838" t="s">
        <v>479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129</v>
      </c>
      <c r="AB127" s="780"/>
      <c r="AC127" s="780"/>
      <c r="AD127" s="780"/>
      <c r="AE127" s="781"/>
      <c r="AF127" s="782" t="s">
        <v>129</v>
      </c>
      <c r="AG127" s="780"/>
      <c r="AH127" s="780"/>
      <c r="AI127" s="780"/>
      <c r="AJ127" s="781"/>
      <c r="AK127" s="782" t="s">
        <v>129</v>
      </c>
      <c r="AL127" s="780"/>
      <c r="AM127" s="780"/>
      <c r="AN127" s="780"/>
      <c r="AO127" s="781"/>
      <c r="AP127" s="824" t="s">
        <v>129</v>
      </c>
      <c r="AQ127" s="825"/>
      <c r="AR127" s="825"/>
      <c r="AS127" s="825"/>
      <c r="AT127" s="826"/>
      <c r="AU127" s="232"/>
      <c r="AV127" s="232"/>
      <c r="AW127" s="232"/>
      <c r="AX127" s="841" t="s">
        <v>480</v>
      </c>
      <c r="AY127" s="812"/>
      <c r="AZ127" s="812"/>
      <c r="BA127" s="812"/>
      <c r="BB127" s="812"/>
      <c r="BC127" s="812"/>
      <c r="BD127" s="812"/>
      <c r="BE127" s="813"/>
      <c r="BF127" s="811" t="s">
        <v>481</v>
      </c>
      <c r="BG127" s="812"/>
      <c r="BH127" s="812"/>
      <c r="BI127" s="812"/>
      <c r="BJ127" s="812"/>
      <c r="BK127" s="812"/>
      <c r="BL127" s="813"/>
      <c r="BM127" s="811" t="s">
        <v>482</v>
      </c>
      <c r="BN127" s="812"/>
      <c r="BO127" s="812"/>
      <c r="BP127" s="812"/>
      <c r="BQ127" s="812"/>
      <c r="BR127" s="812"/>
      <c r="BS127" s="813"/>
      <c r="BT127" s="811" t="s">
        <v>483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484</v>
      </c>
      <c r="CQ127" s="752"/>
      <c r="CR127" s="752"/>
      <c r="CS127" s="752"/>
      <c r="CT127" s="752"/>
      <c r="CU127" s="752"/>
      <c r="CV127" s="752"/>
      <c r="CW127" s="752"/>
      <c r="CX127" s="752"/>
      <c r="CY127" s="752"/>
      <c r="CZ127" s="752"/>
      <c r="DA127" s="752"/>
      <c r="DB127" s="752"/>
      <c r="DC127" s="752"/>
      <c r="DD127" s="752"/>
      <c r="DE127" s="752"/>
      <c r="DF127" s="753"/>
      <c r="DG127" s="816" t="s">
        <v>129</v>
      </c>
      <c r="DH127" s="817"/>
      <c r="DI127" s="817"/>
      <c r="DJ127" s="817"/>
      <c r="DK127" s="817"/>
      <c r="DL127" s="817" t="s">
        <v>129</v>
      </c>
      <c r="DM127" s="817"/>
      <c r="DN127" s="817"/>
      <c r="DO127" s="817"/>
      <c r="DP127" s="817"/>
      <c r="DQ127" s="817" t="s">
        <v>129</v>
      </c>
      <c r="DR127" s="817"/>
      <c r="DS127" s="817"/>
      <c r="DT127" s="817"/>
      <c r="DU127" s="817"/>
      <c r="DV127" s="794" t="s">
        <v>129</v>
      </c>
      <c r="DW127" s="794"/>
      <c r="DX127" s="794"/>
      <c r="DY127" s="794"/>
      <c r="DZ127" s="795"/>
    </row>
    <row r="128" spans="1:130" s="230" customFormat="1" ht="26.25" customHeight="1" thickBot="1" x14ac:dyDescent="0.25">
      <c r="A128" s="796" t="s">
        <v>485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486</v>
      </c>
      <c r="X128" s="798"/>
      <c r="Y128" s="798"/>
      <c r="Z128" s="799"/>
      <c r="AA128" s="800">
        <v>21611</v>
      </c>
      <c r="AB128" s="801"/>
      <c r="AC128" s="801"/>
      <c r="AD128" s="801"/>
      <c r="AE128" s="802"/>
      <c r="AF128" s="803">
        <v>141739</v>
      </c>
      <c r="AG128" s="801"/>
      <c r="AH128" s="801"/>
      <c r="AI128" s="801"/>
      <c r="AJ128" s="802"/>
      <c r="AK128" s="803">
        <v>20512</v>
      </c>
      <c r="AL128" s="801"/>
      <c r="AM128" s="801"/>
      <c r="AN128" s="801"/>
      <c r="AO128" s="802"/>
      <c r="AP128" s="804"/>
      <c r="AQ128" s="805"/>
      <c r="AR128" s="805"/>
      <c r="AS128" s="805"/>
      <c r="AT128" s="806"/>
      <c r="AU128" s="232"/>
      <c r="AV128" s="232"/>
      <c r="AW128" s="232"/>
      <c r="AX128" s="807" t="s">
        <v>487</v>
      </c>
      <c r="AY128" s="808"/>
      <c r="AZ128" s="808"/>
      <c r="BA128" s="808"/>
      <c r="BB128" s="808"/>
      <c r="BC128" s="808"/>
      <c r="BD128" s="808"/>
      <c r="BE128" s="809"/>
      <c r="BF128" s="786" t="s">
        <v>129</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488</v>
      </c>
      <c r="CQ128" s="730"/>
      <c r="CR128" s="730"/>
      <c r="CS128" s="730"/>
      <c r="CT128" s="730"/>
      <c r="CU128" s="730"/>
      <c r="CV128" s="730"/>
      <c r="CW128" s="730"/>
      <c r="CX128" s="730"/>
      <c r="CY128" s="730"/>
      <c r="CZ128" s="730"/>
      <c r="DA128" s="730"/>
      <c r="DB128" s="730"/>
      <c r="DC128" s="730"/>
      <c r="DD128" s="730"/>
      <c r="DE128" s="730"/>
      <c r="DF128" s="731"/>
      <c r="DG128" s="790" t="s">
        <v>129</v>
      </c>
      <c r="DH128" s="791"/>
      <c r="DI128" s="791"/>
      <c r="DJ128" s="791"/>
      <c r="DK128" s="791"/>
      <c r="DL128" s="791" t="s">
        <v>129</v>
      </c>
      <c r="DM128" s="791"/>
      <c r="DN128" s="791"/>
      <c r="DO128" s="791"/>
      <c r="DP128" s="791"/>
      <c r="DQ128" s="791" t="s">
        <v>129</v>
      </c>
      <c r="DR128" s="791"/>
      <c r="DS128" s="791"/>
      <c r="DT128" s="791"/>
      <c r="DU128" s="791"/>
      <c r="DV128" s="792" t="s">
        <v>129</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489</v>
      </c>
      <c r="X129" s="777"/>
      <c r="Y129" s="777"/>
      <c r="Z129" s="778"/>
      <c r="AA129" s="779">
        <v>2485967</v>
      </c>
      <c r="AB129" s="780"/>
      <c r="AC129" s="780"/>
      <c r="AD129" s="780"/>
      <c r="AE129" s="781"/>
      <c r="AF129" s="782">
        <v>2726940</v>
      </c>
      <c r="AG129" s="780"/>
      <c r="AH129" s="780"/>
      <c r="AI129" s="780"/>
      <c r="AJ129" s="781"/>
      <c r="AK129" s="782">
        <v>2635749</v>
      </c>
      <c r="AL129" s="780"/>
      <c r="AM129" s="780"/>
      <c r="AN129" s="780"/>
      <c r="AO129" s="781"/>
      <c r="AP129" s="783"/>
      <c r="AQ129" s="784"/>
      <c r="AR129" s="784"/>
      <c r="AS129" s="784"/>
      <c r="AT129" s="785"/>
      <c r="AU129" s="233"/>
      <c r="AV129" s="233"/>
      <c r="AW129" s="233"/>
      <c r="AX129" s="751" t="s">
        <v>490</v>
      </c>
      <c r="AY129" s="752"/>
      <c r="AZ129" s="752"/>
      <c r="BA129" s="752"/>
      <c r="BB129" s="752"/>
      <c r="BC129" s="752"/>
      <c r="BD129" s="752"/>
      <c r="BE129" s="753"/>
      <c r="BF129" s="770" t="s">
        <v>129</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492</v>
      </c>
      <c r="X130" s="777"/>
      <c r="Y130" s="777"/>
      <c r="Z130" s="778"/>
      <c r="AA130" s="779">
        <v>264704</v>
      </c>
      <c r="AB130" s="780"/>
      <c r="AC130" s="780"/>
      <c r="AD130" s="780"/>
      <c r="AE130" s="781"/>
      <c r="AF130" s="782">
        <v>267896</v>
      </c>
      <c r="AG130" s="780"/>
      <c r="AH130" s="780"/>
      <c r="AI130" s="780"/>
      <c r="AJ130" s="781"/>
      <c r="AK130" s="782">
        <v>270705</v>
      </c>
      <c r="AL130" s="780"/>
      <c r="AM130" s="780"/>
      <c r="AN130" s="780"/>
      <c r="AO130" s="781"/>
      <c r="AP130" s="783"/>
      <c r="AQ130" s="784"/>
      <c r="AR130" s="784"/>
      <c r="AS130" s="784"/>
      <c r="AT130" s="785"/>
      <c r="AU130" s="233"/>
      <c r="AV130" s="233"/>
      <c r="AW130" s="233"/>
      <c r="AX130" s="751" t="s">
        <v>493</v>
      </c>
      <c r="AY130" s="752"/>
      <c r="AZ130" s="752"/>
      <c r="BA130" s="752"/>
      <c r="BB130" s="752"/>
      <c r="BC130" s="752"/>
      <c r="BD130" s="752"/>
      <c r="BE130" s="753"/>
      <c r="BF130" s="754">
        <v>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494</v>
      </c>
      <c r="X131" s="761"/>
      <c r="Y131" s="761"/>
      <c r="Z131" s="762"/>
      <c r="AA131" s="763">
        <v>2221263</v>
      </c>
      <c r="AB131" s="764"/>
      <c r="AC131" s="764"/>
      <c r="AD131" s="764"/>
      <c r="AE131" s="765"/>
      <c r="AF131" s="766">
        <v>2459044</v>
      </c>
      <c r="AG131" s="764"/>
      <c r="AH131" s="764"/>
      <c r="AI131" s="764"/>
      <c r="AJ131" s="765"/>
      <c r="AK131" s="766">
        <v>2365044</v>
      </c>
      <c r="AL131" s="764"/>
      <c r="AM131" s="764"/>
      <c r="AN131" s="764"/>
      <c r="AO131" s="765"/>
      <c r="AP131" s="767"/>
      <c r="AQ131" s="768"/>
      <c r="AR131" s="768"/>
      <c r="AS131" s="768"/>
      <c r="AT131" s="769"/>
      <c r="AU131" s="233"/>
      <c r="AV131" s="233"/>
      <c r="AW131" s="233"/>
      <c r="AX131" s="729" t="s">
        <v>495</v>
      </c>
      <c r="AY131" s="730"/>
      <c r="AZ131" s="730"/>
      <c r="BA131" s="730"/>
      <c r="BB131" s="730"/>
      <c r="BC131" s="730"/>
      <c r="BD131" s="730"/>
      <c r="BE131" s="731"/>
      <c r="BF131" s="732" t="s">
        <v>129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497</v>
      </c>
      <c r="W132" s="742"/>
      <c r="X132" s="742"/>
      <c r="Y132" s="742"/>
      <c r="Z132" s="743"/>
      <c r="AA132" s="744">
        <v>4.5263437959999999</v>
      </c>
      <c r="AB132" s="745"/>
      <c r="AC132" s="745"/>
      <c r="AD132" s="745"/>
      <c r="AE132" s="746"/>
      <c r="AF132" s="747">
        <v>3.742226654</v>
      </c>
      <c r="AG132" s="745"/>
      <c r="AH132" s="745"/>
      <c r="AI132" s="745"/>
      <c r="AJ132" s="746"/>
      <c r="AK132" s="747">
        <v>3.8849171519999999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498</v>
      </c>
      <c r="W133" s="721"/>
      <c r="X133" s="721"/>
      <c r="Y133" s="721"/>
      <c r="Z133" s="722"/>
      <c r="AA133" s="723">
        <v>4.4000000000000004</v>
      </c>
      <c r="AB133" s="724"/>
      <c r="AC133" s="724"/>
      <c r="AD133" s="724"/>
      <c r="AE133" s="725"/>
      <c r="AF133" s="723">
        <v>4.2</v>
      </c>
      <c r="AG133" s="724"/>
      <c r="AH133" s="724"/>
      <c r="AI133" s="724"/>
      <c r="AJ133" s="725"/>
      <c r="AK133" s="723">
        <v>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4gr40rqgIGC6HLCxV1WaSsP++Q/bsHRwJohhHE0KKxF+1IY4N3waok1HhBeNLiGiBwEtc9ow4GE4ERZEkkMcow==" saltValue="c5LInyHCggyn0DYcc+T7u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27F1A-8238-436B-98D5-0A0BE9D0A2E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81640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499</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ebcSt6SnXgrq3syK6cO01PIINCPn/+8TTzFIHZ/z8ZsNL/ypkcKd+6lc3Lst8uHE7PiQ6rgqIHoinhck7tu9+Q==" saltValue="0uOOou4Vlfu0MehL7AEwkQ=="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jYTynMNtGF4GGZtnIn3hIiapTnsTVOrdpcXm6y0okSgAUL1EWGfZXdk9HR+M39ZA/SovbaRZmejMS+ZrwcK8zg==" saltValue="uNBBBm/r4ewLXupidUCHF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5" t="s">
        <v>502</v>
      </c>
      <c r="AP7" s="272"/>
      <c r="AQ7" s="273" t="s">
        <v>503</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6"/>
      <c r="AP8" s="278" t="s">
        <v>504</v>
      </c>
      <c r="AQ8" s="279" t="s">
        <v>505</v>
      </c>
      <c r="AR8" s="280" t="s">
        <v>506</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7" t="s">
        <v>507</v>
      </c>
      <c r="AL9" s="1138"/>
      <c r="AM9" s="1138"/>
      <c r="AN9" s="1139"/>
      <c r="AO9" s="281">
        <v>861830</v>
      </c>
      <c r="AP9" s="281">
        <v>141702</v>
      </c>
      <c r="AQ9" s="282">
        <v>139150</v>
      </c>
      <c r="AR9" s="283">
        <v>1.8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7" t="s">
        <v>508</v>
      </c>
      <c r="AL10" s="1138"/>
      <c r="AM10" s="1138"/>
      <c r="AN10" s="1139"/>
      <c r="AO10" s="284">
        <v>139187</v>
      </c>
      <c r="AP10" s="284">
        <v>22885</v>
      </c>
      <c r="AQ10" s="285">
        <v>19663</v>
      </c>
      <c r="AR10" s="286">
        <v>16.399999999999999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7" t="s">
        <v>509</v>
      </c>
      <c r="AL11" s="1138"/>
      <c r="AM11" s="1138"/>
      <c r="AN11" s="1139"/>
      <c r="AO11" s="284">
        <v>4308</v>
      </c>
      <c r="AP11" s="284">
        <v>708</v>
      </c>
      <c r="AQ11" s="285">
        <v>1097</v>
      </c>
      <c r="AR11" s="286">
        <v>-35.5</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7" t="s">
        <v>510</v>
      </c>
      <c r="AL12" s="1138"/>
      <c r="AM12" s="1138"/>
      <c r="AN12" s="1139"/>
      <c r="AO12" s="284" t="s">
        <v>511</v>
      </c>
      <c r="AP12" s="284" t="s">
        <v>511</v>
      </c>
      <c r="AQ12" s="285" t="s">
        <v>511</v>
      </c>
      <c r="AR12" s="286" t="s">
        <v>511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7" t="s">
        <v>512</v>
      </c>
      <c r="AL13" s="1138"/>
      <c r="AM13" s="1138"/>
      <c r="AN13" s="1139"/>
      <c r="AO13" s="284">
        <v>36205</v>
      </c>
      <c r="AP13" s="284">
        <v>5953</v>
      </c>
      <c r="AQ13" s="285">
        <v>5184</v>
      </c>
      <c r="AR13" s="286">
        <v>14.8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7" t="s">
        <v>513</v>
      </c>
      <c r="AL14" s="1138"/>
      <c r="AM14" s="1138"/>
      <c r="AN14" s="1139"/>
      <c r="AO14" s="284">
        <v>17871</v>
      </c>
      <c r="AP14" s="284">
        <v>2938</v>
      </c>
      <c r="AQ14" s="285">
        <v>3143</v>
      </c>
      <c r="AR14" s="286">
        <v>-6.5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40" t="s">
        <v>514</v>
      </c>
      <c r="AL15" s="1141"/>
      <c r="AM15" s="1141"/>
      <c r="AN15" s="1142"/>
      <c r="AO15" s="284">
        <v>-73550</v>
      </c>
      <c r="AP15" s="284">
        <v>-12093</v>
      </c>
      <c r="AQ15" s="285">
        <v>-11320</v>
      </c>
      <c r="AR15" s="286">
        <v>6.8</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40" t="s">
        <v>189</v>
      </c>
      <c r="AL16" s="1141"/>
      <c r="AM16" s="1141"/>
      <c r="AN16" s="1142"/>
      <c r="AO16" s="284">
        <v>985851</v>
      </c>
      <c r="AP16" s="284">
        <v>162093</v>
      </c>
      <c r="AQ16" s="285">
        <v>156916</v>
      </c>
      <c r="AR16" s="286">
        <v>3.3</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515</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516</v>
      </c>
      <c r="AP20" s="293" t="s">
        <v>517</v>
      </c>
      <c r="AQ20" s="294" t="s">
        <v>518</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43" t="s">
        <v>519</v>
      </c>
      <c r="AL21" s="1144"/>
      <c r="AM21" s="1144"/>
      <c r="AN21" s="1145"/>
      <c r="AO21" s="297">
        <v>14.8</v>
      </c>
      <c r="AP21" s="298">
        <v>13.85</v>
      </c>
      <c r="AQ21" s="299">
        <v>0.95</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43" t="s">
        <v>520</v>
      </c>
      <c r="AL22" s="1144"/>
      <c r="AM22" s="1144"/>
      <c r="AN22" s="1145"/>
      <c r="AO22" s="302">
        <v>95.8</v>
      </c>
      <c r="AP22" s="303">
        <v>95.5</v>
      </c>
      <c r="AQ22" s="304">
        <v>0.3</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36" t="s">
        <v>521</v>
      </c>
      <c r="B26" s="1136"/>
      <c r="C26" s="1136"/>
      <c r="D26" s="1136"/>
      <c r="E26" s="1136"/>
      <c r="F26" s="1136"/>
      <c r="G26" s="1136"/>
      <c r="H26" s="1136"/>
      <c r="I26" s="1136"/>
      <c r="J26" s="1136"/>
      <c r="K26" s="1136"/>
      <c r="L26" s="1136"/>
      <c r="M26" s="1136"/>
      <c r="N26" s="1136"/>
      <c r="O26" s="1136"/>
      <c r="P26" s="1136"/>
      <c r="Q26" s="1136"/>
      <c r="R26" s="1136"/>
      <c r="S26" s="1136"/>
      <c r="T26" s="1136"/>
      <c r="U26" s="1136"/>
      <c r="V26" s="1136"/>
      <c r="W26" s="1136"/>
      <c r="X26" s="1136"/>
      <c r="Y26" s="1136"/>
      <c r="Z26" s="1136"/>
      <c r="AA26" s="1136"/>
      <c r="AB26" s="1136"/>
      <c r="AC26" s="1136"/>
      <c r="AD26" s="1136"/>
      <c r="AE26" s="1136"/>
      <c r="AF26" s="1136"/>
      <c r="AG26" s="1136"/>
      <c r="AH26" s="1136"/>
      <c r="AI26" s="1136"/>
      <c r="AJ26" s="1136"/>
      <c r="AK26" s="1136"/>
      <c r="AL26" s="1136"/>
      <c r="AM26" s="1136"/>
      <c r="AN26" s="1136"/>
      <c r="AO26" s="1136"/>
      <c r="AP26" s="1136"/>
      <c r="AQ26" s="1136"/>
      <c r="AR26" s="1136"/>
      <c r="AS26" s="1136"/>
      <c r="AT26" s="267"/>
    </row>
    <row r="27" spans="1:46" ht="13" x14ac:dyDescent="0.2">
      <c r="A27" s="309"/>
      <c r="AO27" s="262"/>
      <c r="AP27" s="262"/>
      <c r="AQ27" s="262"/>
      <c r="AR27" s="262"/>
      <c r="AS27" s="262"/>
      <c r="AT27" s="262"/>
    </row>
    <row r="28" spans="1:46" ht="16.5" x14ac:dyDescent="0.2">
      <c r="A28" s="263" t="s">
        <v>522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5" t="s">
        <v>502</v>
      </c>
      <c r="AP30" s="272"/>
      <c r="AQ30" s="273" t="s">
        <v>503</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6"/>
      <c r="AP31" s="278" t="s">
        <v>504</v>
      </c>
      <c r="AQ31" s="279" t="s">
        <v>505</v>
      </c>
      <c r="AR31" s="280" t="s">
        <v>506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7" t="s">
        <v>524</v>
      </c>
      <c r="AL32" s="1128"/>
      <c r="AM32" s="1128"/>
      <c r="AN32" s="1129"/>
      <c r="AO32" s="312">
        <v>306513</v>
      </c>
      <c r="AP32" s="312">
        <v>50397</v>
      </c>
      <c r="AQ32" s="313">
        <v>83132</v>
      </c>
      <c r="AR32" s="314">
        <v>-39.4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7" t="s">
        <v>525</v>
      </c>
      <c r="AL33" s="1128"/>
      <c r="AM33" s="1128"/>
      <c r="AN33" s="1129"/>
      <c r="AO33" s="312" t="s">
        <v>511</v>
      </c>
      <c r="AP33" s="312" t="s">
        <v>511</v>
      </c>
      <c r="AQ33" s="313" t="s">
        <v>511</v>
      </c>
      <c r="AR33" s="314" t="s">
        <v>511</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7" t="s">
        <v>526</v>
      </c>
      <c r="AL34" s="1128"/>
      <c r="AM34" s="1128"/>
      <c r="AN34" s="1129"/>
      <c r="AO34" s="312" t="s">
        <v>511</v>
      </c>
      <c r="AP34" s="312" t="s">
        <v>511</v>
      </c>
      <c r="AQ34" s="313" t="s">
        <v>511</v>
      </c>
      <c r="AR34" s="314" t="s">
        <v>511</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7" t="s">
        <v>527</v>
      </c>
      <c r="AL35" s="1128"/>
      <c r="AM35" s="1128"/>
      <c r="AN35" s="1129"/>
      <c r="AO35" s="312">
        <v>25304</v>
      </c>
      <c r="AP35" s="312">
        <v>4160</v>
      </c>
      <c r="AQ35" s="313">
        <v>18852</v>
      </c>
      <c r="AR35" s="314">
        <v>-77.900000000000006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7" t="s">
        <v>528</v>
      </c>
      <c r="AL36" s="1128"/>
      <c r="AM36" s="1128"/>
      <c r="AN36" s="1129"/>
      <c r="AO36" s="312">
        <v>50723</v>
      </c>
      <c r="AP36" s="312">
        <v>8340</v>
      </c>
      <c r="AQ36" s="313">
        <v>4344</v>
      </c>
      <c r="AR36" s="314">
        <v>92</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7" t="s">
        <v>529</v>
      </c>
      <c r="AL37" s="1128"/>
      <c r="AM37" s="1128"/>
      <c r="AN37" s="1129"/>
      <c r="AO37" s="312">
        <v>557</v>
      </c>
      <c r="AP37" s="312">
        <v>92</v>
      </c>
      <c r="AQ37" s="313">
        <v>1642</v>
      </c>
      <c r="AR37" s="314">
        <v>-94.4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0" t="s">
        <v>530</v>
      </c>
      <c r="AL38" s="1131"/>
      <c r="AM38" s="1131"/>
      <c r="AN38" s="1132"/>
      <c r="AO38" s="315" t="s">
        <v>511</v>
      </c>
      <c r="AP38" s="315" t="s">
        <v>511</v>
      </c>
      <c r="AQ38" s="316">
        <v>19</v>
      </c>
      <c r="AR38" s="304" t="s">
        <v>511</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0" t="s">
        <v>531</v>
      </c>
      <c r="AL39" s="1131"/>
      <c r="AM39" s="1131"/>
      <c r="AN39" s="1132"/>
      <c r="AO39" s="312">
        <v>-20512</v>
      </c>
      <c r="AP39" s="312">
        <v>-3373</v>
      </c>
      <c r="AQ39" s="313">
        <v>-4399</v>
      </c>
      <c r="AR39" s="314">
        <v>-23.3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7" t="s">
        <v>532</v>
      </c>
      <c r="AL40" s="1128"/>
      <c r="AM40" s="1128"/>
      <c r="AN40" s="1129"/>
      <c r="AO40" s="312">
        <v>-270705</v>
      </c>
      <c r="AP40" s="312">
        <v>-44509</v>
      </c>
      <c r="AQ40" s="313">
        <v>-69608</v>
      </c>
      <c r="AR40" s="314">
        <v>-36.1</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3" t="s">
        <v>302</v>
      </c>
      <c r="AL41" s="1134"/>
      <c r="AM41" s="1134"/>
      <c r="AN41" s="1135"/>
      <c r="AO41" s="312">
        <v>91880</v>
      </c>
      <c r="AP41" s="312">
        <v>15107</v>
      </c>
      <c r="AQ41" s="313">
        <v>33982</v>
      </c>
      <c r="AR41" s="314">
        <v>-55.5</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533</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0" t="s">
        <v>502</v>
      </c>
      <c r="AN49" s="1122" t="s">
        <v>536</v>
      </c>
      <c r="AO49" s="1123"/>
      <c r="AP49" s="1123"/>
      <c r="AQ49" s="1123"/>
      <c r="AR49" s="1124"/>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1"/>
      <c r="AN50" s="328" t="s">
        <v>537</v>
      </c>
      <c r="AO50" s="329" t="s">
        <v>538</v>
      </c>
      <c r="AP50" s="330" t="s">
        <v>539</v>
      </c>
      <c r="AQ50" s="331" t="s">
        <v>540</v>
      </c>
      <c r="AR50" s="332" t="s">
        <v>541</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542</v>
      </c>
      <c r="AL51" s="325"/>
      <c r="AM51" s="333">
        <v>689253</v>
      </c>
      <c r="AN51" s="334">
        <v>107377</v>
      </c>
      <c r="AO51" s="335">
        <v>28.4</v>
      </c>
      <c r="AP51" s="336">
        <v>121449</v>
      </c>
      <c r="AQ51" s="337">
        <v>4.5999999999999996</v>
      </c>
      <c r="AR51" s="338">
        <v>23.8</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543</v>
      </c>
      <c r="AM52" s="341">
        <v>380111</v>
      </c>
      <c r="AN52" s="342">
        <v>59217</v>
      </c>
      <c r="AO52" s="343">
        <v>-13.7</v>
      </c>
      <c r="AP52" s="344">
        <v>62922</v>
      </c>
      <c r="AQ52" s="345">
        <v>2.2000000000000002</v>
      </c>
      <c r="AR52" s="346">
        <v>-15.9</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544</v>
      </c>
      <c r="AL53" s="325"/>
      <c r="AM53" s="333">
        <v>645216</v>
      </c>
      <c r="AN53" s="334">
        <v>101290</v>
      </c>
      <c r="AO53" s="335">
        <v>-5.7</v>
      </c>
      <c r="AP53" s="336">
        <v>145139</v>
      </c>
      <c r="AQ53" s="337">
        <v>19.5</v>
      </c>
      <c r="AR53" s="338">
        <v>-25.2</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543</v>
      </c>
      <c r="AM54" s="341">
        <v>261357</v>
      </c>
      <c r="AN54" s="342">
        <v>41029</v>
      </c>
      <c r="AO54" s="343">
        <v>-30.7</v>
      </c>
      <c r="AP54" s="344">
        <v>83762</v>
      </c>
      <c r="AQ54" s="345">
        <v>33.1</v>
      </c>
      <c r="AR54" s="346">
        <v>-63.8</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545</v>
      </c>
      <c r="AL55" s="325"/>
      <c r="AM55" s="333">
        <v>739910</v>
      </c>
      <c r="AN55" s="334">
        <v>118728</v>
      </c>
      <c r="AO55" s="335">
        <v>17.2</v>
      </c>
      <c r="AP55" s="336">
        <v>125391</v>
      </c>
      <c r="AQ55" s="337">
        <v>-13.6</v>
      </c>
      <c r="AR55" s="338">
        <v>30.8</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543</v>
      </c>
      <c r="AM56" s="341">
        <v>225288</v>
      </c>
      <c r="AN56" s="342">
        <v>36150</v>
      </c>
      <c r="AO56" s="343">
        <v>-11.9</v>
      </c>
      <c r="AP56" s="344">
        <v>68516</v>
      </c>
      <c r="AQ56" s="345">
        <v>-18.2</v>
      </c>
      <c r="AR56" s="346">
        <v>6.3</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546</v>
      </c>
      <c r="AL57" s="325"/>
      <c r="AM57" s="333">
        <v>447228</v>
      </c>
      <c r="AN57" s="334">
        <v>72696</v>
      </c>
      <c r="AO57" s="335">
        <v>-38.799999999999997</v>
      </c>
      <c r="AP57" s="336">
        <v>138402</v>
      </c>
      <c r="AQ57" s="337">
        <v>10.4</v>
      </c>
      <c r="AR57" s="338">
        <v>-49.2</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543</v>
      </c>
      <c r="AM58" s="341">
        <v>318379</v>
      </c>
      <c r="AN58" s="342">
        <v>51752</v>
      </c>
      <c r="AO58" s="343">
        <v>43.2</v>
      </c>
      <c r="AP58" s="344">
        <v>70652</v>
      </c>
      <c r="AQ58" s="345">
        <v>3.1</v>
      </c>
      <c r="AR58" s="346">
        <v>40.1</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547</v>
      </c>
      <c r="AL59" s="325"/>
      <c r="AM59" s="333">
        <v>553020</v>
      </c>
      <c r="AN59" s="334">
        <v>90927</v>
      </c>
      <c r="AO59" s="335">
        <v>25.1</v>
      </c>
      <c r="AP59" s="336">
        <v>146367</v>
      </c>
      <c r="AQ59" s="337">
        <v>5.8</v>
      </c>
      <c r="AR59" s="338">
        <v>19.3</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543</v>
      </c>
      <c r="AM60" s="341">
        <v>416661</v>
      </c>
      <c r="AN60" s="342">
        <v>68507</v>
      </c>
      <c r="AO60" s="343">
        <v>32.4</v>
      </c>
      <c r="AP60" s="344">
        <v>79441</v>
      </c>
      <c r="AQ60" s="345">
        <v>12.4</v>
      </c>
      <c r="AR60" s="346">
        <v>20</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548</v>
      </c>
      <c r="AL61" s="347"/>
      <c r="AM61" s="348">
        <v>614925</v>
      </c>
      <c r="AN61" s="349">
        <v>98204</v>
      </c>
      <c r="AO61" s="350">
        <v>5.2</v>
      </c>
      <c r="AP61" s="351">
        <v>135350</v>
      </c>
      <c r="AQ61" s="352">
        <v>5.3</v>
      </c>
      <c r="AR61" s="338">
        <v>-0.1</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543</v>
      </c>
      <c r="AM62" s="341">
        <v>320359</v>
      </c>
      <c r="AN62" s="342">
        <v>51331</v>
      </c>
      <c r="AO62" s="343">
        <v>3.9</v>
      </c>
      <c r="AP62" s="344">
        <v>73059</v>
      </c>
      <c r="AQ62" s="345">
        <v>6.5</v>
      </c>
      <c r="AR62" s="346">
        <v>-2.6</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q7oi0wskuDLrHuG6de7ma2KU6B3y+3a3X7JVla/54EvXnfd3vRbpAQ2URm0PtgsRbz8Gf4hv2Zu+agaXJM5N2Q==" saltValue="+RqGtBjcBKT0ta0cKvhmd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550</v>
      </c>
    </row>
    <row r="121" spans="125:125" ht="13.5" hidden="1" customHeight="1" x14ac:dyDescent="0.2">
      <c r="DU121" s="259"/>
    </row>
  </sheetData>
  <sheetProtection algorithmName="SHA-512" hashValue="USwP3bbCBuUdjCe5kdQN3HsKY+6yrJZFgH9amBqYXyZ4PUMUuvGR9CJ9UXCJwMTwgrhXoYc/5U2jER8YreEB6g==" saltValue="mGM1GgAq3f9zxVQNvxfFZ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551</v>
      </c>
    </row>
  </sheetData>
  <sheetProtection algorithmName="SHA-512" hashValue="/kBzKoUbTK7EpW460pM6KVveVNpuHvE3Qg3Ds0QZy3UCnMbGiPTFFOxZ/8gUlZ8jAKkS92TxMjN2UT/1MvSj4g==" saltValue="3uXkPXBc1YYA1bpVweBw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552</v>
      </c>
      <c r="G46" s="8" t="s">
        <v>553</v>
      </c>
      <c r="H46" s="8" t="s">
        <v>554</v>
      </c>
      <c r="I46" s="8" t="s">
        <v>555</v>
      </c>
      <c r="J46" s="9" t="s">
        <v>556</v>
      </c>
    </row>
    <row r="47" spans="2:10" ht="57.75" customHeight="1" x14ac:dyDescent="0.2">
      <c r="B47" s="10"/>
      <c r="C47" s="1146" t="s">
        <v>3</v>
      </c>
      <c r="D47" s="1146"/>
      <c r="E47" s="1147"/>
      <c r="F47" s="11">
        <v>74.790000000000006</v>
      </c>
      <c r="G47" s="12">
        <v>79.78</v>
      </c>
      <c r="H47" s="12">
        <v>81.650000000000006</v>
      </c>
      <c r="I47" s="12">
        <v>86.15</v>
      </c>
      <c r="J47" s="13">
        <v>93.4</v>
      </c>
    </row>
    <row r="48" spans="2:10" ht="57.75" customHeight="1" x14ac:dyDescent="0.2">
      <c r="B48" s="14"/>
      <c r="C48" s="1148" t="s">
        <v>4</v>
      </c>
      <c r="D48" s="1148"/>
      <c r="E48" s="1149"/>
      <c r="F48" s="15">
        <v>5.69</v>
      </c>
      <c r="G48" s="16">
        <v>5.07</v>
      </c>
      <c r="H48" s="16">
        <v>5.88</v>
      </c>
      <c r="I48" s="16">
        <v>3.93</v>
      </c>
      <c r="J48" s="17">
        <v>3.59</v>
      </c>
    </row>
    <row r="49" spans="2:10" ht="57.75" customHeight="1" thickBot="1" x14ac:dyDescent="0.25">
      <c r="B49" s="18"/>
      <c r="C49" s="1150" t="s">
        <v>5</v>
      </c>
      <c r="D49" s="1150"/>
      <c r="E49" s="1151"/>
      <c r="F49" s="19" t="s">
        <v>557</v>
      </c>
      <c r="G49" s="20">
        <v>1.97</v>
      </c>
      <c r="H49" s="20">
        <v>4.17</v>
      </c>
      <c r="I49" s="20">
        <v>7.53</v>
      </c>
      <c r="J49" s="21">
        <v>1.51</v>
      </c>
    </row>
    <row r="50" spans="2:10" ht="13" x14ac:dyDescent="0.2"/>
  </sheetData>
  <sheetProtection algorithmName="SHA-512" hashValue="ANDmZg3JlrPG7ZgRyUxY4ETHrAE2ZwoOBOlnw1UH0ow676eIngIYpxlbjq6xbmokxzCXsgp6X2TmgC6w1O7Kgg==" saltValue="CIBIuXw+Gu6lUmffiaUc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cp:keywords/>
  <dc:description/>
  <cp:lastPrinted>2024-03-18T05:55:46Z</cp:lastPrinted>
  <dcterms:created xsi:type="dcterms:W3CDTF">2024-02-05T00:30:50Z</dcterms:created>
  <dcterms:modified xsi:type="dcterms:W3CDTF">2024-03-22T02:02:02Z</dcterms:modified>
  <cp:category/>
</cp:coreProperties>
</file>