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10.1.36.23\財政係\03・決算統計\R05\55_財政状況資料集\04_市町村回答\【了】29_みなかみ町\"/>
    </mc:Choice>
  </mc:AlternateContent>
  <xr:revisionPtr revIDLastSave="0" documentId="13_ncr:1_{9CF0E16C-BF81-40EF-963B-D244619415D5}" xr6:coauthVersionLast="36" xr6:coauthVersionMax="47" xr10:uidLastSave="{00000000-0000-0000-0000-000000000000}"/>
  <bookViews>
    <workbookView xWindow="0" yWindow="0" windowWidth="23040" windowHeight="8748"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35" i="10"/>
  <c r="CO34" i="10"/>
  <c r="BW34" i="10"/>
  <c r="C34" i="10"/>
  <c r="AM34"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<sst xmlns="http://schemas.openxmlformats.org/spreadsheetml/2006/main" count="1125" uniqueCount="596">
  <si>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</si>
  <si>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</si>
  <si>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</si>
  <si>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</si>
  <si>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</si>
  <si>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</si>
  <si>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</si>
  <si>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</si>
  <si>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</si>
  <si>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</si>
  <si>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</si>
  <si>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</si>
  <si>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</si>
  <si>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</si>
  <si>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</si>
  <si>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</si>
  <si>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</si>
  <si>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</si>
  <si>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</si>
  <si>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</si>
  <si>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</si>
  <si>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</si>
  <si>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</si>
  <si>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</si>
  <si>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</si>
  <si>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</si>
  <si>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</si>
  <si>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</si>
  <si>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</si>
  <si>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</si>
  <si>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</si>
  <si>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</si>
  <si>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</si>
  <si>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</si>
  <si>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</si>
  <si>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</si>
  <si>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</si>
  <si>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</si>
  <si>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</si>
  <si>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</si>
  <si>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</si>
  <si>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</si>
  <si>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</si>
  <si>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</si>
  <si>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</si>
  <si>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</si>
  <si>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</si>
  <si>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</si>
  <si>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</si>
  <si>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</si>
  <si>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</si>
  <si>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</si>
  <si>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</si>
  <si>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</si>
  <si>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</si>
  <si>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</si>
  <si>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</si>
  <si>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</si>
  <si>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</si>
  <si>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</si>
  <si>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</si>
  <si>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</si>
  <si>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</si>
  <si>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</si>
  <si>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</si>
  <si>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</si>
  <si>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</si>
  <si>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</si>
  <si>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</si>
  <si>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</si>
  <si>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</si>
  <si>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</si>
  <si>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</si>
  <si>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</si>
  <si>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</si>
  <si>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</si>
  <si>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</si>
  <si>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</si>
  <si>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</si>
  <si>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</si>
  <si>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</si>
  <si>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</si>
  <si>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</si>
  <si>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</si>
  <si>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</si>
  <si>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</si>
  <si>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</si>
  <si>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</si>
  <si>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</si>
  <si>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</si>
  <si>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</si>
  <si>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</si>
  <si>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</si>
  <si>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</si>
  <si>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</si>
  <si>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</si>
  <si>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</si>
  <si>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</si>
  <si>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</si>
  <si>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</si>
  <si>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みなかみ町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</si>
  <si>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</si>
  <si>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</si>
  <si>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</si>
  <si>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</si>
  <si>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</si>
  <si>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</si>
  <si>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</si>
  <si>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</si>
  <si>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</si>
  <si>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</si>
  <si>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</si>
  <si>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</si>
  <si>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</si>
  <si>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</si>
  <si>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</si>
  <si>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</si>
  <si>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</si>
  <si>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</si>
  <si>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</si>
  <si>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</si>
  <si>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</si>
  <si>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</si>
  <si>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</si>
  <si>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</si>
  <si>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</si>
  <si>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</si>
  <si>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</si>
  <si>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</si>
  <si>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</si>
  <si>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</si>
  <si>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</si>
  <si>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</si>
  <si>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</si>
  <si>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</si>
  <si>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</si>
  <si>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</si>
  <si>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</si>
  <si>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</si>
  <si>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</si>
  <si>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</si>
  <si>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</si>
  <si>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</si>
  <si>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</si>
  <si>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</si>
  <si>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</si>
  <si>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</si>
  <si>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</si>
  <si>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</si>
  <si>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</si>
  <si>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</si>
  <si>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</si>
  <si>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</si>
  <si>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</si>
  <si>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</si>
  <si>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</si>
  <si>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</si>
  <si>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</si>
  <si>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</si>
  <si>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</si>
  <si>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</si>
  <si>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</si>
  <si>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</si>
  <si>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</si>
  <si>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</si>
  <si>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</si>
  <si>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</si>
  <si>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</si>
  <si>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</si>
  <si>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</si>
  <si>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</si>
  <si>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</si>
  <si>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</si>
  <si>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</si>
  <si>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</si>
  <si>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</si>
  <si>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</si>
  <si>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</si>
  <si>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</si>
  <si>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</si>
  <si>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</si>
  <si>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</si>
  <si>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</si>
  <si>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</si>
  <si>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</si>
  <si>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</si>
  <si>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</si>
  <si>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</si>
  <si>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</si>
  <si>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</si>
  <si>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</si>
  <si>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</si>
  <si>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</si>
  <si>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</si>
  <si>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</si>
  <si>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</si>
  <si>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</si>
  <si>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</si>
  <si>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</si>
  <si>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</si>
  <si>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</si>
  <si>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</si>
  <si>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</si>
  <si>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</si>
  <si>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</si>
  <si>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</si>
  <si>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</si>
  <si>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</si>
  <si>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</si>
  <si>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</si>
  <si>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</si>
  <si>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</si>
  <si>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</si>
  <si>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</si>
  <si>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</si>
  <si>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</si>
  <si>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</si>
  <si>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</si>
  <si>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群馬県みなかみ町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</si>
  <si>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</si>
  <si>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</si>
  <si>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</si>
  <si>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</si>
  <si>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</si>
  <si>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</si>
  <si>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</si>
  <si>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</si>
  <si>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</si>
  <si>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</si>
  <si>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</si>
  <si>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</si>
  <si>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</si>
  <si>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</si>
  <si>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</si>
  <si>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</si>
  <si>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</si>
  <si>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</si>
  <si>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</si>
  <si>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</si>
  <si>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</si>
  <si>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</si>
  <si>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</si>
  <si>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</si>
  <si>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</si>
  <si>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</si>
  <si>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</si>
  <si>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</si>
  <si>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</si>
  <si>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</si>
  <si>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</si>
  <si>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</si>
  <si>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</si>
  <si>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</si>
  <si>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</si>
  <si>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</si>
  <si>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</si>
  <si>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</si>
  <si>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</si>
  <si>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</si>
  <si>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</si>
  <si>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</si>
  <si>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</si>
  <si>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</si>
  <si>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</si>
  <si>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</si>
  <si>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</si>
  <si>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</si>
  <si>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</si>
  <si>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</si>
  <si>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</si>
  <si>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</si>
  <si>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</si>
  <si>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</si>
  <si>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</si>
  <si>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</si>
  <si>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</si>
  <si>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</si>
  <si>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</si>
  <si>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</si>
  <si>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</si>
  <si>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</si>
  <si>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</si>
  <si>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</si>
  <si>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</si>
  <si>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</si>
  <si>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</si>
  <si>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</si>
  <si>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</si>
  <si>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</si>
  <si>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</si>
  <si>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</si>
  <si>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</si>
  <si>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</si>
  <si>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</si>
  <si>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</si>
  <si>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</si>
  <si>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</si>
  <si>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</si>
  <si>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</si>
  <si>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</si>
  <si>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</si>
  <si>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</si>
  <si>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</si>
  <si>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</si>
  <si>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</si>
  <si>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</si>
  <si>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</si>
  <si>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</si>
  <si>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</si>
  <si>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</si>
  <si>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</si>
  <si>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</si>
  <si>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</si>
  <si>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</si>
  <si>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</si>
  <si>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</si>
  <si>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</si>
  <si>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</si>
  <si>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</si>
  <si>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</si>
  <si>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</si>
  <si>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</si>
  <si>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</si>
  <si>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</si>
  <si>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</si>
  <si>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</si>
  <si>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</si>
  <si>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</si>
  <si>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</si>
  <si>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</si>
  <si>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</si>
  <si>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</si>
  <si>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</si>
  <si>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</si>
  <si>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</si>
  <si>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</si>
  <si>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</si>
  <si>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</si>
  <si>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</si>
  <si>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</si>
  <si>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</si>
  <si>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</si>
  <si>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</si>
  <si>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</si>
  <si>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</si>
  <si>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</si>
  <si>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</si>
  <si>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</si>
  <si>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</si>
  <si>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</si>
  <si>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</si>
  <si>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</si>
  <si>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</si>
  <si>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</si>
  <si>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</si>
  <si>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</si>
  <si>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</si>
  <si>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</si>
  <si>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</si>
  <si>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</si>
  <si>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</si>
  <si>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</si>
  <si>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</si>
  <si>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</si>
  <si>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</si>
  <si>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</si>
  <si>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</si>
  <si>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</si>
  <si>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</si>
  <si>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</si>
  <si>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</si>
  <si>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群馬県みなかみ町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</si>
  <si>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</si>
  <si>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</si>
  <si>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</si>
  <si>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</si>
  <si>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</si>
  <si>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</si>
  <si>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</si>
  <si>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</si>
  <si>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</si>
  <si>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</si>
  <si>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</si>
  <si>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</si>
  <si>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</si>
  <si>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</si>
  <si>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</si>
  <si>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</si>
  <si>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</si>
  <si>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</si>
  <si>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</si>
  <si>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</si>
  <si>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</si>
  <si>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</si>
  <si>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</si>
  <si>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</si>
  <si>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</si>
  <si>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</si>
  <si>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</si>
  <si>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</si>
  <si>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</si>
  <si>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</si>
  <si>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</si>
  <si>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</si>
  <si>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</si>
  <si>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</si>
  <si>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</si>
  <si>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</si>
  <si>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</si>
  <si>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</si>
  <si>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</si>
  <si>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</si>
  <si>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</si>
  <si>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</si>
  <si>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</si>
  <si>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</si>
  <si>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</si>
  <si>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</si>
  <si>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</si>
  <si>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</si>
  <si>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</si>
  <si>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</si>
  <si>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</si>
  <si>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</si>
  <si>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</si>
  <si>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</si>
  <si>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</si>
  <si>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</si>
  <si>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</si>
  <si>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</si>
  <si>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</si>
  <si>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</si>
  <si>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</si>
  <si>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</si>
  <si>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</si>
  <si>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</si>
  <si>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</si>
  <si>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</si>
  <si>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</si>
  <si>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</si>
  <si>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</si>
  <si>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</si>
  <si>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</si>
  <si>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</si>
  <si>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</si>
  <si>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</si>
  <si>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</si>
  <si>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</si>
  <si>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</si>
  <si>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</si>
  <si>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</si>
  <si>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</si>
  <si>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</si>
  <si>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</si>
  <si>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</si>
  <si>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</si>
  <si>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</si>
  <si>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</si>
  <si>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</si>
  <si>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</si>
  <si>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</si>
  <si>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</si>
  <si>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</si>
  <si>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</si>
  <si>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</si>
  <si>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</si>
  <si>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</si>
  <si>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</si>
  <si>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</si>
  <si>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</si>
  <si>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</si>
  <si>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</si>
  <si>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</si>
  <si>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</si>
  <si>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</si>
  <si>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</si>
  <si>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</si>
  <si>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</si>
  <si>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</si>
  <si>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</si>
  <si>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</si>
  <si>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</si>
  <si>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</si>
  <si>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</si>
  <si>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</si>
  <si>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</si>
  <si>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</si>
  <si>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</si>
  <si>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</si>
  <si>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</si>
  <si>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</si>
  <si>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</si>
  <si>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</si>
  <si>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</si>
  <si>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</si>
  <si>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</si>
  <si>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</si>
  <si>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</si>
  <si>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</si>
  <si>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</si>
  <si>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</si>
  <si>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</si>
  <si>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</si>
  <si>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</si>
  <si>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</si>
  <si>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</si>
  <si>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</si>
  <si>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</si>
  <si>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</si>
  <si>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</si>
  <si>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</si>
  <si>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</si>
  <si>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</si>
  <si>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</si>
  <si>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</si>
  <si>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</si>
  <si>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</si>
  <si>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</si>
  <si>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</si>
  <si>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</si>
  <si>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</si>
  <si>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</si>
  <si>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</si>
  <si>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</si>
  <si>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</si>
  <si>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</si>
  <si>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</si>
  <si>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</si>
  <si>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</si>
  <si>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</si>
  <si>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</si>
  <si>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</si>
  <si>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</si>
  <si>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</si>
  <si>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</si>
  <si>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</si>
  <si>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</si>
  <si>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</si>
  <si>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</si>
  <si>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</si>
  <si>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</si>
  <si>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</si>
  <si>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</si>
  <si>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</si>
  <si>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</si>
  <si>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</si>
  <si>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</si>
  <si>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</si>
  <si>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</si>
  <si>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</si>
  <si>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</si>
  <si>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</si>
  <si>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</si>
  <si>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</si>
  <si>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</si>
  <si>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</si>
  <si>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</si>
  <si>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</si>
  <si>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</si>
  <si>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9.54</t>
  </si>
  <si>
    <t>▲ 4.99</t>
  </si>
  <si>
    <t>▲ 8.50</t>
  </si>
  <si>
    <t>▲ 4.38</t>
  </si>
  <si>
    <t>一般会計</t>
  </si>
  <si>
    <t>水道事業会計</t>
  </si>
  <si>
    <t>国民健康保険特別会計</t>
  </si>
  <si>
    <t>介護保険特別会計</t>
  </si>
  <si>
    <t>下水道事業特別会計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</si>
  <si>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</si>
  <si>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</si>
  <si>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</si>
  <si>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</si>
  <si>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</si>
  <si>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</si>
  <si>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</si>
  <si>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</si>
  <si>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</si>
  <si>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</si>
  <si>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利根沼田学校組合</t>
    <rPh sb="0" eb="2">
      <t>トネ</t>
    </rPh>
    <rPh sb="2" eb="4">
      <t>ヌマタ</t>
    </rPh>
    <rPh sb="4" eb="6">
      <t>ガッコウ</t>
    </rPh>
    <rPh sb="6" eb="8">
      <t>クミアイ</t>
    </rPh>
    <phoneticPr fontId="2"/>
  </si>
  <si>
    <t>利根沼田広域市町村圏振興整備組合</t>
    <rPh sb="0" eb="2">
      <t>トネ</t>
    </rPh>
    <rPh sb="2" eb="4">
      <t>ヌマタ</t>
    </rPh>
    <rPh sb="4" eb="6">
      <t>コウイキ</t>
    </rPh>
    <rPh sb="6" eb="9">
      <t>シチョウソン</t>
    </rPh>
    <rPh sb="9" eb="10">
      <t>ケン</t>
    </rPh>
    <rPh sb="10" eb="12">
      <t>シンコウ</t>
    </rPh>
    <rPh sb="12" eb="14">
      <t>セイビ</t>
    </rPh>
    <rPh sb="14" eb="16">
      <t>クミアイ</t>
    </rPh>
    <phoneticPr fontId="2"/>
  </si>
  <si>
    <t>群馬県市町村会館管理組合</t>
    <rPh sb="0" eb="3">
      <t>グンマケン</t>
    </rPh>
    <rPh sb="3" eb="6">
      <t>シチョウソン</t>
    </rPh>
    <rPh sb="6" eb="8">
      <t>カイカン</t>
    </rPh>
    <rPh sb="8" eb="10">
      <t>カンリ</t>
    </rPh>
    <rPh sb="10" eb="12">
      <t>クミアイ</t>
    </rPh>
    <phoneticPr fontId="2"/>
  </si>
  <si>
    <t>-</t>
    <phoneticPr fontId="2"/>
  </si>
  <si>
    <t>群馬県市町村総合事務組合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</si>
  <si>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</si>
  <si>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14">
      <t>グンマケンコウキコウレイシャイリョウコウイキレンゴウ</t>
    </rPh>
    <rPh sb="15" eb="17">
      <t>ジギョウ</t>
    </rPh>
    <rPh sb="17" eb="19">
      <t>カイケイ</t>
    </rPh>
    <phoneticPr fontId="2"/>
  </si>
  <si>
    <t>月夜野振興公社</t>
    <rPh sb="0" eb="3">
      <t>ツキヨノ</t>
    </rPh>
    <rPh sb="3" eb="5">
      <t>シンコウ</t>
    </rPh>
    <rPh sb="5" eb="7">
      <t>コウシャ</t>
    </rPh>
    <phoneticPr fontId="2"/>
  </si>
  <si>
    <t>水の故郷</t>
    <rPh sb="0" eb="1">
      <t>ミズ</t>
    </rPh>
    <rPh sb="2" eb="4">
      <t>フルサト</t>
    </rPh>
    <phoneticPr fontId="2"/>
  </si>
  <si>
    <t>猿ヶ京温泉夢未来</t>
    <rPh sb="0" eb="3">
      <t>サルガキョウ</t>
    </rPh>
    <rPh sb="3" eb="5">
      <t>オンセン</t>
    </rPh>
    <rPh sb="5" eb="6">
      <t>ユメ</t>
    </rPh>
    <rPh sb="6" eb="8">
      <t>ミライ</t>
    </rPh>
    <phoneticPr fontId="2"/>
  </si>
  <si>
    <t>みなかみ町土地開発公社</t>
    <rPh sb="4" eb="5">
      <t>マチ</t>
    </rPh>
    <rPh sb="5" eb="7">
      <t>トチ</t>
    </rPh>
    <rPh sb="7" eb="9">
      <t>カイハツ</t>
    </rPh>
    <rPh sb="9" eb="11">
      <t>コウシャ</t>
    </rPh>
    <phoneticPr fontId="2"/>
  </si>
  <si>
    <t>○</t>
    <phoneticPr fontId="2"/>
  </si>
  <si>
    <t>-</t>
    <phoneticPr fontId="2"/>
  </si>
  <si>
    <t>合併振興基金</t>
    <rPh sb="0" eb="2">
      <t>ガッペイ</t>
    </rPh>
    <rPh sb="2" eb="4">
      <t>シンコウ</t>
    </rPh>
    <rPh sb="4" eb="6">
      <t>キキン</t>
    </rPh>
    <phoneticPr fontId="5"/>
  </si>
  <si>
    <t>ふるさと応援基金</t>
    <rPh sb="4" eb="8">
      <t>オウエンキキン</t>
    </rPh>
    <phoneticPr fontId="2"/>
  </si>
  <si>
    <t>公共施設管理基金</t>
    <rPh sb="0" eb="2">
      <t>コウキョウ</t>
    </rPh>
    <rPh sb="2" eb="4">
      <t>シセツ</t>
    </rPh>
    <rPh sb="4" eb="6">
      <t>カンリ</t>
    </rPh>
    <rPh sb="6" eb="8">
      <t>キキン</t>
    </rPh>
    <phoneticPr fontId="2"/>
  </si>
  <si>
    <t>みなかみ・水・「環境力」基金</t>
    <phoneticPr fontId="2"/>
  </si>
  <si>
    <t>町立小中学校統合学校教育施設整備基金</t>
    <rPh sb="0" eb="2">
      <t>チョウリツ</t>
    </rPh>
    <rPh sb="2" eb="6">
      <t>ショウチュウガッコウ</t>
    </rPh>
    <rPh sb="6" eb="8">
      <t>トウゴウ</t>
    </rPh>
    <rPh sb="8" eb="10">
      <t>ガッコウ</t>
    </rPh>
    <rPh sb="10" eb="12">
      <t>キョウイク</t>
    </rPh>
    <rPh sb="12" eb="14">
      <t>シセツ</t>
    </rPh>
    <rPh sb="14" eb="16">
      <t>セイビ</t>
    </rPh>
    <rPh sb="16" eb="1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</si>
</sst>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96248</c:v>
                </c:pt>
                <c:pt idx="3">
                  <c:v>76413</c:v>
                </c:pt>
                <c:pt idx="4">
                  <c:v>66481</c:v>
                </c:pt>
              </c:numCache>
            </c:numRef>
          </c:val>
          <c:smooth val="0"/>
          <c:extLst>
            <c:ext xmlns:c16="http://schemas.microsoft.com/office/drawing/2014/chart" uri="{C3380CC4-5D6E-409C-BE32-E72D297353CC}">
              <c16:uniqueId val="{00000000-C528-456B-9626-2A42F8E385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93763</c:v>
                </c:pt>
                <c:pt idx="1">
                  <c:v>95779</c:v>
                </c:pt>
                <c:pt idx="2">
                  <c:v>109804</c:v>
                </c:pt>
                <c:pt idx="3">
                  <c:v>149092</c:v>
                </c:pt>
                <c:pt idx="4">
                  <c:v>135522</c:v>
                </c:pt>
              </c:numCache>
            </c:numRef>
          </c:val>
          <c:smooth val="0"/>
          <c:extLst>
            <c:ext xmlns:c16="http://schemas.microsoft.com/office/drawing/2014/chart" uri="{C3380CC4-5D6E-409C-BE32-E72D297353CC}">
              <c16:uniqueId val="{00000001-C528-456B-9626-2A42F8E385B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5.47</c:v>
                </c:pt>
                <c:pt idx="1">
                  <c:v>5.61</c:v>
                </c:pt>
                <c:pt idx="2">
                  <c:v>4.1500000000000004</c:v>
                </c:pt>
                <c:pt idx="3">
                  <c:v>8.16</c:v>
                </c:pt>
                <c:pt idx="4">
                  <c:v>8.5299999999999994</c:v>
                </c:pt>
              </c:numCache>
            </c:numRef>
          </c:val>
          <c:extLst>
            <c:ext xmlns:c16="http://schemas.microsoft.com/office/drawing/2014/chart" uri="{C3380CC4-5D6E-409C-BE32-E72D297353CC}">
              <c16:uniqueId val="{00000000-D45C-407E-BA1B-5F07269B939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37.14</c:v>
                </c:pt>
                <c:pt idx="1">
                  <c:v>35.549999999999997</c:v>
                </c:pt>
                <c:pt idx="2">
                  <c:v>30.59</c:v>
                </c:pt>
                <c:pt idx="3">
                  <c:v>29.54</c:v>
                </c:pt>
                <c:pt idx="4">
                  <c:v>29.94</c:v>
                </c:pt>
              </c:numCache>
            </c:numRef>
          </c:val>
          <c:extLst>
            <c:ext xmlns:c16="http://schemas.microsoft.com/office/drawing/2014/chart" uri="{C3380CC4-5D6E-409C-BE32-E72D297353CC}">
              <c16:uniqueId val="{00000001-D45C-407E-BA1B-5F07269B939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-9.5399999999999991</c:v>
                </c:pt>
                <c:pt idx="1">
                  <c:v>-4.99</c:v>
                </c:pt>
                <c:pt idx="2">
                  <c:v>-8.5</c:v>
                </c:pt>
                <c:pt idx="3">
                  <c:v>1.79</c:v>
                </c:pt>
                <c:pt idx="4">
                  <c:v>-4.38</c:v>
                </c:pt>
              </c:numCache>
            </c:numRef>
          </c:val>
          <c:smooth val="0"/>
          <c:extLst>
            <c:ext xmlns:c16="http://schemas.microsoft.com/office/drawing/2014/chart" uri="{C3380CC4-5D6E-409C-BE32-E72D297353CC}">
              <c16:uniqueId val="{00000002-D45C-407E-BA1B-5F07269B939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BB4-4331-98CC-83AED075C53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BB4-4331-98CC-83AED075C53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BB4-4331-98CC-83AED075C53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BB4-4331-98CC-83AED075C53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c:v>
                </c:pt>
                <c:pt idx="2">
                  <c:v>#N/A</c:v>
                </c:pt>
                <c:pt idx="3">
                  <c:v>0.2</c:v>
                </c:pt>
                <c:pt idx="4">
                  <c:v>#N/A</c:v>
                </c:pt>
                <c:pt idx="5">
                  <c:v>0.26</c:v>
                </c:pt>
                <c:pt idx="6">
                  <c:v>#N/A</c:v>
                </c:pt>
                <c:pt idx="7">
                  <c:v>0.25</c:v>
                </c:pt>
                <c:pt idx="8">
                  <c:v>#N/A</c:v>
                </c:pt>
                <c:pt idx="9">
                  <c:v>0.27</c:v>
                </c:pt>
              </c:numCache>
            </c:numRef>
          </c:val>
          <c:extLst>
            <c:ext xmlns:c16="http://schemas.microsoft.com/office/drawing/2014/chart" uri="{C3380CC4-5D6E-409C-BE32-E72D297353CC}">
              <c16:uniqueId val="{00000004-CBB4-4331-98CC-83AED075C53B}"/>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0.32</c:v>
                </c:pt>
                <c:pt idx="2">
                  <c:v>#N/A</c:v>
                </c:pt>
                <c:pt idx="3">
                  <c:v>0.57999999999999996</c:v>
                </c:pt>
                <c:pt idx="4">
                  <c:v>#N/A</c:v>
                </c:pt>
                <c:pt idx="5">
                  <c:v>0.39</c:v>
                </c:pt>
                <c:pt idx="6">
                  <c:v>#N/A</c:v>
                </c:pt>
                <c:pt idx="7">
                  <c:v>0.33</c:v>
                </c:pt>
                <c:pt idx="8">
                  <c:v>#N/A</c:v>
                </c:pt>
                <c:pt idx="9">
                  <c:v>0.34</c:v>
                </c:pt>
              </c:numCache>
            </c:numRef>
          </c:val>
          <c:extLst>
            <c:ext xmlns:c16="http://schemas.microsoft.com/office/drawing/2014/chart" uri="{C3380CC4-5D6E-409C-BE32-E72D297353CC}">
              <c16:uniqueId val="{00000005-CBB4-4331-98CC-83AED075C53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1.92</c:v>
                </c:pt>
                <c:pt idx="2">
                  <c:v>#N/A</c:v>
                </c:pt>
                <c:pt idx="3">
                  <c:v>0.53</c:v>
                </c:pt>
                <c:pt idx="4">
                  <c:v>#N/A</c:v>
                </c:pt>
                <c:pt idx="5">
                  <c:v>1.1000000000000001</c:v>
                </c:pt>
                <c:pt idx="6">
                  <c:v>#N/A</c:v>
                </c:pt>
                <c:pt idx="7">
                  <c:v>0.76</c:v>
                </c:pt>
                <c:pt idx="8">
                  <c:v>#N/A</c:v>
                </c:pt>
                <c:pt idx="9">
                  <c:v>1.28</c:v>
                </c:pt>
              </c:numCache>
            </c:numRef>
          </c:val>
          <c:extLst>
            <c:ext xmlns:c16="http://schemas.microsoft.com/office/drawing/2014/chart" uri="{C3380CC4-5D6E-409C-BE32-E72D297353CC}">
              <c16:uniqueId val="{00000006-CBB4-4331-98CC-83AED075C53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2.41</c:v>
                </c:pt>
                <c:pt idx="2">
                  <c:v>#N/A</c:v>
                </c:pt>
                <c:pt idx="3">
                  <c:v>2.14</c:v>
                </c:pt>
                <c:pt idx="4">
                  <c:v>#N/A</c:v>
                </c:pt>
                <c:pt idx="5">
                  <c:v>1.63</c:v>
                </c:pt>
                <c:pt idx="6">
                  <c:v>#N/A</c:v>
                </c:pt>
                <c:pt idx="7">
                  <c:v>1.63</c:v>
                </c:pt>
                <c:pt idx="8">
                  <c:v>#N/A</c:v>
                </c:pt>
                <c:pt idx="9">
                  <c:v>1.34</c:v>
                </c:pt>
              </c:numCache>
            </c:numRef>
          </c:val>
          <c:extLst>
            <c:ext xmlns:c16="http://schemas.microsoft.com/office/drawing/2014/chart" uri="{C3380CC4-5D6E-409C-BE32-E72D297353CC}">
              <c16:uniqueId val="{00000007-CBB4-4331-98CC-83AED075C53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5.54</c:v>
                </c:pt>
                <c:pt idx="2">
                  <c:v>#N/A</c:v>
                </c:pt>
                <c:pt idx="3">
                  <c:v>6.14</c:v>
                </c:pt>
                <c:pt idx="4">
                  <c:v>#N/A</c:v>
                </c:pt>
                <c:pt idx="5">
                  <c:v>6.52</c:v>
                </c:pt>
                <c:pt idx="6">
                  <c:v>#N/A</c:v>
                </c:pt>
                <c:pt idx="7">
                  <c:v>6.41</c:v>
                </c:pt>
                <c:pt idx="8">
                  <c:v>#N/A</c:v>
                </c:pt>
                <c:pt idx="9">
                  <c:v>7.06</c:v>
                </c:pt>
              </c:numCache>
            </c:numRef>
          </c:val>
          <c:extLst>
            <c:ext xmlns:c16="http://schemas.microsoft.com/office/drawing/2014/chart" uri="{C3380CC4-5D6E-409C-BE32-E72D297353CC}">
              <c16:uniqueId val="{00000008-CBB4-4331-98CC-83AED075C53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5.46</c:v>
                </c:pt>
                <c:pt idx="2">
                  <c:v>#N/A</c:v>
                </c:pt>
                <c:pt idx="3">
                  <c:v>5.61</c:v>
                </c:pt>
                <c:pt idx="4">
                  <c:v>#N/A</c:v>
                </c:pt>
                <c:pt idx="5">
                  <c:v>4.13</c:v>
                </c:pt>
                <c:pt idx="6">
                  <c:v>#N/A</c:v>
                </c:pt>
                <c:pt idx="7">
                  <c:v>8.16</c:v>
                </c:pt>
                <c:pt idx="8">
                  <c:v>#N/A</c:v>
                </c:pt>
                <c:pt idx="9">
                  <c:v>8.5299999999999994</c:v>
                </c:pt>
              </c:numCache>
            </c:numRef>
          </c:val>
          <c:extLst>
            <c:ext xmlns:c16="http://schemas.microsoft.com/office/drawing/2014/chart" uri="{C3380CC4-5D6E-409C-BE32-E72D297353CC}">
              <c16:uniqueId val="{00000009-CBB4-4331-98CC-83AED075C53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1757</c:v>
                </c:pt>
                <c:pt idx="5">
                  <c:v>1716</c:v>
                </c:pt>
                <c:pt idx="8">
                  <c:v>1709</c:v>
                </c:pt>
                <c:pt idx="11">
                  <c:v>1674</c:v>
                </c:pt>
                <c:pt idx="14">
                  <c:v>1727</c:v>
                </c:pt>
              </c:numCache>
            </c:numRef>
          </c:val>
          <c:extLst>
            <c:ext xmlns:c16="http://schemas.microsoft.com/office/drawing/2014/chart" uri="{C3380CC4-5D6E-409C-BE32-E72D297353CC}">
              <c16:uniqueId val="{00000000-08E6-439F-84CA-F435C2EAC64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8E6-439F-84CA-F435C2EAC64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12</c:v>
                </c:pt>
                <c:pt idx="3">
                  <c:v>0</c:v>
                </c:pt>
                <c:pt idx="6">
                  <c:v>0</c:v>
                </c:pt>
                <c:pt idx="9">
                  <c:v>0</c:v>
                </c:pt>
                <c:pt idx="12">
                  <c:v>0</c:v>
                </c:pt>
              </c:numCache>
            </c:numRef>
          </c:val>
          <c:extLst>
            <c:ext xmlns:c16="http://schemas.microsoft.com/office/drawing/2014/chart" uri="{C3380CC4-5D6E-409C-BE32-E72D297353CC}">
              <c16:uniqueId val="{00000002-08E6-439F-84CA-F435C2EAC64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16</c:v>
                </c:pt>
                <c:pt idx="3">
                  <c:v>16</c:v>
                </c:pt>
                <c:pt idx="6">
                  <c:v>16</c:v>
                </c:pt>
                <c:pt idx="9">
                  <c:v>4</c:v>
                </c:pt>
                <c:pt idx="12">
                  <c:v>4</c:v>
                </c:pt>
              </c:numCache>
            </c:numRef>
          </c:val>
          <c:extLst>
            <c:ext xmlns:c16="http://schemas.microsoft.com/office/drawing/2014/chart" uri="{C3380CC4-5D6E-409C-BE32-E72D297353CC}">
              <c16:uniqueId val="{00000003-08E6-439F-84CA-F435C2EAC64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452</c:v>
                </c:pt>
                <c:pt idx="3">
                  <c:v>389</c:v>
                </c:pt>
                <c:pt idx="6">
                  <c:v>366</c:v>
                </c:pt>
                <c:pt idx="9">
                  <c:v>349</c:v>
                </c:pt>
                <c:pt idx="12">
                  <c:v>394</c:v>
                </c:pt>
              </c:numCache>
            </c:numRef>
          </c:val>
          <c:extLst>
            <c:ext xmlns:c16="http://schemas.microsoft.com/office/drawing/2014/chart" uri="{C3380CC4-5D6E-409C-BE32-E72D297353CC}">
              <c16:uniqueId val="{00000004-08E6-439F-84CA-F435C2EAC64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8E6-439F-84CA-F435C2EAC64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8E6-439F-84CA-F435C2EAC64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2115</c:v>
                </c:pt>
                <c:pt idx="3">
                  <c:v>2181</c:v>
                </c:pt>
                <c:pt idx="6">
                  <c:v>2170</c:v>
                </c:pt>
                <c:pt idx="9">
                  <c:v>2019</c:v>
                </c:pt>
                <c:pt idx="12">
                  <c:v>2003</c:v>
                </c:pt>
              </c:numCache>
            </c:numRef>
          </c:val>
          <c:extLst>
            <c:ext xmlns:c16="http://schemas.microsoft.com/office/drawing/2014/chart" uri="{C3380CC4-5D6E-409C-BE32-E72D297353CC}">
              <c16:uniqueId val="{00000007-08E6-439F-84CA-F435C2EAC64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838</c:v>
                </c:pt>
                <c:pt idx="2">
                  <c:v>#N/A</c:v>
                </c:pt>
                <c:pt idx="3">
                  <c:v>#N/A</c:v>
                </c:pt>
                <c:pt idx="4">
                  <c:v>870</c:v>
                </c:pt>
                <c:pt idx="5">
                  <c:v>#N/A</c:v>
                </c:pt>
                <c:pt idx="6">
                  <c:v>#N/A</c:v>
                </c:pt>
                <c:pt idx="7">
                  <c:v>843</c:v>
                </c:pt>
                <c:pt idx="8">
                  <c:v>#N/A</c:v>
                </c:pt>
                <c:pt idx="9">
                  <c:v>#N/A</c:v>
                </c:pt>
                <c:pt idx="10">
                  <c:v>698</c:v>
                </c:pt>
                <c:pt idx="11">
                  <c:v>#N/A</c:v>
                </c:pt>
                <c:pt idx="12">
                  <c:v>#N/A</c:v>
                </c:pt>
                <c:pt idx="13">
                  <c:v>674</c:v>
                </c:pt>
                <c:pt idx="14">
                  <c:v>#N/A</c:v>
                </c:pt>
              </c:numCache>
            </c:numRef>
          </c:val>
          <c:smooth val="0"/>
          <c:extLst>
            <c:ext xmlns:c16="http://schemas.microsoft.com/office/drawing/2014/chart" uri="{C3380CC4-5D6E-409C-BE32-E72D297353CC}">
              <c16:uniqueId val="{00000008-08E6-439F-84CA-F435C2EAC64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13845</c:v>
                </c:pt>
                <c:pt idx="5">
                  <c:v>13166</c:v>
                </c:pt>
                <c:pt idx="8">
                  <c:v>12737</c:v>
                </c:pt>
                <c:pt idx="11">
                  <c:v>12644</c:v>
                </c:pt>
                <c:pt idx="14">
                  <c:v>11796</c:v>
                </c:pt>
              </c:numCache>
            </c:numRef>
          </c:val>
          <c:extLst>
            <c:ext xmlns:c16="http://schemas.microsoft.com/office/drawing/2014/chart" uri="{C3380CC4-5D6E-409C-BE32-E72D297353CC}">
              <c16:uniqueId val="{00000000-3050-4EE4-BE62-D1923AB4BE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576</c:v>
                </c:pt>
                <c:pt idx="5">
                  <c:v>558</c:v>
                </c:pt>
                <c:pt idx="8">
                  <c:v>505</c:v>
                </c:pt>
                <c:pt idx="11">
                  <c:v>489</c:v>
                </c:pt>
                <c:pt idx="14">
                  <c:v>330</c:v>
                </c:pt>
              </c:numCache>
            </c:numRef>
          </c:val>
          <c:extLst>
            <c:ext xmlns:c16="http://schemas.microsoft.com/office/drawing/2014/chart" uri="{C3380CC4-5D6E-409C-BE32-E72D297353CC}">
              <c16:uniqueId val="{00000001-3050-4EE4-BE62-D1923AB4BE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6374</c:v>
                </c:pt>
                <c:pt idx="5">
                  <c:v>6463</c:v>
                </c:pt>
                <c:pt idx="8">
                  <c:v>6265</c:v>
                </c:pt>
                <c:pt idx="11">
                  <c:v>7019</c:v>
                </c:pt>
                <c:pt idx="14">
                  <c:v>7481</c:v>
                </c:pt>
              </c:numCache>
            </c:numRef>
          </c:val>
          <c:extLst>
            <c:ext xmlns:c16="http://schemas.microsoft.com/office/drawing/2014/chart" uri="{C3380CC4-5D6E-409C-BE32-E72D297353CC}">
              <c16:uniqueId val="{00000002-3050-4EE4-BE62-D1923AB4BE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50-4EE4-BE62-D1923AB4BE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050-4EE4-BE62-D1923AB4BE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147</c:v>
                </c:pt>
                <c:pt idx="3">
                  <c:v>433</c:v>
                </c:pt>
                <c:pt idx="6">
                  <c:v>0</c:v>
                </c:pt>
                <c:pt idx="9">
                  <c:v>0</c:v>
                </c:pt>
                <c:pt idx="12">
                  <c:v>0</c:v>
                </c:pt>
              </c:numCache>
            </c:numRef>
          </c:val>
          <c:extLst>
            <c:ext xmlns:c16="http://schemas.microsoft.com/office/drawing/2014/chart" uri="{C3380CC4-5D6E-409C-BE32-E72D297353CC}">
              <c16:uniqueId val="{00000005-3050-4EE4-BE62-D1923AB4BE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4033</c:v>
                </c:pt>
                <c:pt idx="3">
                  <c:v>3990</c:v>
                </c:pt>
                <c:pt idx="6">
                  <c:v>3958</c:v>
                </c:pt>
                <c:pt idx="9">
                  <c:v>3967</c:v>
                </c:pt>
                <c:pt idx="12">
                  <c:v>3847</c:v>
                </c:pt>
              </c:numCache>
            </c:numRef>
          </c:val>
          <c:extLst>
            <c:ext xmlns:c16="http://schemas.microsoft.com/office/drawing/2014/chart" uri="{C3380CC4-5D6E-409C-BE32-E72D297353CC}">
              <c16:uniqueId val="{00000006-3050-4EE4-BE62-D1923AB4BE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441</c:v>
                </c:pt>
                <c:pt idx="3">
                  <c:v>395</c:v>
                </c:pt>
                <c:pt idx="6">
                  <c:v>367</c:v>
                </c:pt>
                <c:pt idx="9">
                  <c:v>328</c:v>
                </c:pt>
                <c:pt idx="12">
                  <c:v>289</c:v>
                </c:pt>
              </c:numCache>
            </c:numRef>
          </c:val>
          <c:extLst>
            <c:ext xmlns:c16="http://schemas.microsoft.com/office/drawing/2014/chart" uri="{C3380CC4-5D6E-409C-BE32-E72D297353CC}">
              <c16:uniqueId val="{00000007-3050-4EE4-BE62-D1923AB4BE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4144</c:v>
                </c:pt>
                <c:pt idx="3">
                  <c:v>4020</c:v>
                </c:pt>
                <c:pt idx="6">
                  <c:v>3730</c:v>
                </c:pt>
                <c:pt idx="9">
                  <c:v>3077</c:v>
                </c:pt>
                <c:pt idx="12">
                  <c:v>2872</c:v>
                </c:pt>
              </c:numCache>
            </c:numRef>
          </c:val>
          <c:extLst>
            <c:ext xmlns:c16="http://schemas.microsoft.com/office/drawing/2014/chart" uri="{C3380CC4-5D6E-409C-BE32-E72D297353CC}">
              <c16:uniqueId val="{00000008-3050-4EE4-BE62-D1923AB4BE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12</c:v>
                </c:pt>
                <c:pt idx="3">
                  <c:v>0</c:v>
                </c:pt>
                <c:pt idx="6">
                  <c:v>0</c:v>
                </c:pt>
                <c:pt idx="9">
                  <c:v>0</c:v>
                </c:pt>
                <c:pt idx="12">
                  <c:v>0</c:v>
                </c:pt>
              </c:numCache>
            </c:numRef>
          </c:val>
          <c:extLst>
            <c:ext xmlns:c16="http://schemas.microsoft.com/office/drawing/2014/chart" uri="{C3380CC4-5D6E-409C-BE32-E72D297353CC}">
              <c16:uniqueId val="{00000009-3050-4EE4-BE62-D1923AB4BE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11359</c:v>
                </c:pt>
                <c:pt idx="3">
                  <c:v>10407</c:v>
                </c:pt>
                <c:pt idx="6">
                  <c:v>9709</c:v>
                </c:pt>
                <c:pt idx="9">
                  <c:v>9693</c:v>
                </c:pt>
                <c:pt idx="12">
                  <c:v>8970</c:v>
                </c:pt>
              </c:numCache>
            </c:numRef>
          </c:val>
          <c:extLst>
            <c:ext xmlns:c16="http://schemas.microsoft.com/office/drawing/2014/chart" uri="{C3380CC4-5D6E-409C-BE32-E72D297353CC}">
              <c16:uniqueId val="{0000000A-3050-4EE4-BE62-D1923AB4BED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050-4EE4-BE62-D1923AB4BED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2781</c:v>
                </c:pt>
                <c:pt idx="1">
                  <c:v>2761</c:v>
                </c:pt>
                <c:pt idx="2">
                  <c:v>2741</c:v>
                </c:pt>
              </c:numCache>
            </c:numRef>
          </c:val>
          <c:extLst>
            <c:ext xmlns:c16="http://schemas.microsoft.com/office/drawing/2014/chart" uri="{C3380CC4-5D6E-409C-BE32-E72D297353CC}">
              <c16:uniqueId val="{00000000-A3B9-473C-83C1-FFE6CAC977E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434</c:v>
                </c:pt>
                <c:pt idx="1">
                  <c:v>553</c:v>
                </c:pt>
                <c:pt idx="2">
                  <c:v>553</c:v>
                </c:pt>
              </c:numCache>
            </c:numRef>
          </c:val>
          <c:extLst>
            <c:ext xmlns:c16="http://schemas.microsoft.com/office/drawing/2014/chart" uri="{C3380CC4-5D6E-409C-BE32-E72D297353CC}">
              <c16:uniqueId val="{00000001-A3B9-473C-83C1-FFE6CAC977E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3967</c:v>
                </c:pt>
                <c:pt idx="1">
                  <c:v>4564</c:v>
                </c:pt>
                <c:pt idx="2">
                  <c:v>5010</c:v>
                </c:pt>
              </c:numCache>
            </c:numRef>
          </c:val>
          <c:extLst>
            <c:ext xmlns:c16="http://schemas.microsoft.com/office/drawing/2014/chart" uri="{C3380CC4-5D6E-409C-BE32-E72D297353CC}">
              <c16:uniqueId val="{00000002-A3B9-473C-83C1-FFE6CAC977E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群馬県みなかみ町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発行抑制に取り組んでいるため、実質公債費比率の大部分を占める「元利償還金」は継続的に減少している。また、元利償還金に対する交付税措置が有利な過疎対策事業債や合併特例事業債などを活用しているため、「算入公債費等」については、元利償還金に対し一定以上の割合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これらにより、実質公債費比率は段階的に改善されている（</a:t>
          </a:r>
          <a:r>
            <a:rPr kumimoji="1" lang="en-US" altLang="ja-JP" sz="1400">
              <a:latin typeface="ＭＳ ゴシック" pitchFamily="49" charset="-128"/>
              <a:ea typeface="ＭＳ ゴシック" pitchFamily="49" charset="-128"/>
            </a:rPr>
            <a:t>H30:11.8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R04:9.7</a:t>
          </a:r>
          <a:r>
            <a:rPr kumimoji="1" lang="ja-JP" altLang="en-US" sz="1400">
              <a:latin typeface="ＭＳ ゴシック" pitchFamily="49" charset="-128"/>
              <a:ea typeface="ＭＳ ゴシック" pitchFamily="49" charset="-128"/>
            </a:rPr>
            <a:t>％）が、類似団体平均値（</a:t>
          </a:r>
          <a:r>
            <a:rPr kumimoji="1" lang="en-US" altLang="ja-JP" sz="1400">
              <a:latin typeface="ＭＳ ゴシック" pitchFamily="49" charset="-128"/>
              <a:ea typeface="ＭＳ ゴシック" pitchFamily="49" charset="-128"/>
            </a:rPr>
            <a:t>7.2</a:t>
          </a:r>
          <a:r>
            <a:rPr kumimoji="1" lang="ja-JP" altLang="en-US" sz="1400">
              <a:latin typeface="ＭＳ ゴシック" pitchFamily="49" charset="-128"/>
              <a:ea typeface="ＭＳ ゴシック" pitchFamily="49" charset="-128"/>
            </a:rPr>
            <a:t>％）を上回っているため、今後も新規発行額の抑制や残高の管理を適切に行い、さらなる改善に努める。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満期一括償還地方債の借入はない。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群馬県みなかみ町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将来負担額を充当可能財源等が上回り、将来負担比率の分子がマイナス数値となり、将来負担比率は算定されていない。</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地方債の発行抑制に取り組んでいることから、「一般会計等に係る地方債の現在高」及び「公営企業債等繰入見込額」は継続的に減少しており、これにより将来負担額は縮減されている。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また、充当可能財源等については、ふるさと寄附金の受入額増加により、ふるさと応援基金などの特定目的基金残高が増加していることや、元利償還金に対する交付税措置が有利な過疎対策事業債や合併特例事業債を活用していることによりその規模が維持されており、将来負担比率の分子のマイナス値は年々大きく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今後も将来負担比率の分子がマイナス値を維持していくよう、事務事業の見直し等による歳出削減、適切な財源の確保など、行財政改革に継続的に取り組んでいく。</a:t>
          </a:r>
          <a:endParaRPr kumimoji="1" lang="en-US" altLang="ja-JP"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群馬県みなかみ町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財政調整基金については、前年度決算剰余により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百万円を積み立てたが、財源不足を補うため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百万円の取崩しとなり、残高は前年度並みではあるものの減少となった。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減債基金については、運用益による利子を積み立てたのみであったため、残高は前年度とほぼ同額となった。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また、ふるさと寄附金の受入額が堅調であり、これを積み立てることとしているふるさと応援基金残高が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百万円増加したことが主な要因となって、その他特定目的基金は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年度を残高のピークにして年々減少を続けている（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H28:4,027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R04:2,741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ため、これの維持及び積み増しに重点を置いた財政計画と行財政改革基本方針中期行動計画を策定する予定である。施設の整理など歳出の抑制・効率化対策に加え、ふるさと寄附金の受入推進など歳入の確保対策を具体的に示し、行財政改革の取り組みの強化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また、その運用も含め、残高の大きい合併振興基金や公共施設管理基金、ふるさと応援基金の有効活用を図っていく。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残高の多い上位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基金について記載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合併に伴う町民の連帯強化、旧町村の区域における地域振興等（まちづくり団体活動補助など）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活力と魅力あるまちづくりの推進（ふるさと納税推進事業、電子地域通貨運営･活用事業など）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公共施設の大規模改修や修善、取り壊しなど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・町立小中学校統合学校教育施設整備基金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小・中学校の統合に伴う施設整備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・みなかみ・水・「環境力」基金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環境力を育み活力あるふるさとづくり（谷川岳一ノ倉沢道路適正利用推進事業など）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ふるさと寄附金を積み立てることとしているふるさと応援基金について、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百万円の積立に対し取崩額は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百万円増加したことから、これが主な要因となって、その他特定目的全体では、前年度から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新町まちづくり計画に基づき計画的な活用を図る。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活力と魅力あるまちづくりの財源として活用の拡大を図る。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公共施設の大規模修善や取り壊しの財源として計画的な活用を図る。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・町立小中学校統合学校教育施設整備基金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小・中学校の統合整備に伴い必要となる経費の財源として計画的な活用を図る。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・みなかみ・水・「環境力」基金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環境力を育み活力あるふるさとづくりの財源として計画的な活用を図る。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年の合併後、毎年積み増しを行ってきた財政調整基金は、普通交付税の合併算定替の縮減・終了などにより一般財源収入が減少しているため、平成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年度以降は取崩額が積立額を上回る状況が続いている。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年度を残高のピークにして年々減少を続けている（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H28:4,027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R04:2,741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百万円）ため、これの維持及び積み増しに重点を置いた財政計画と行財政改革基本方針中期行動計画を策定する予定である。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運用益による利子を積み立てたのみであり、基金残高は前年度とほぼ同額となった。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残高の一部について、令和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年度以降の臨時財政対策債償還費の財源として取崩しを予定している。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また、大規模災害等によりやむを得ず公債費が増大し財源不足となる場合や、繰上償還等の財源に不足が生じる場合に備え計画的な運用を行う。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70D261A5-B828-4087-85AF-F490199456DA}"/>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DA76435-D13A-4810-AF0A-AAFA0C683B4E}"/>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E83FAFA5-C001-45AE-9720-63731CEEF8E8}"/>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81FC4A2-603E-4C1F-BC88-01F0455F58E2}"/>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2B121F3-829E-42DE-8959-D26A8AB312E6}"/>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B01E023F-3F22-4F02-9306-087BAB815BF1}"/>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1C1EDC91-59BA-4E6E-AEA1-386DEEC2BB7B}"/>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7E64BC6A-41E4-4403-8331-F3C1836F8CBA}"/>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BC1717E0-6976-4B15-B118-53E42756B3F6}"/>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CCCE6DC9-0B7D-4822-A5AA-A4C8A0BF5E8B}"/>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17,602
17,211
781.08
16,128,274
15,137,450
781,350
9,154,772
8,969,822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673C9D33-FFDD-4448-9B14-7CC746F9D7EF}"/>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165A354-4F3C-430D-8DF2-2FA758BEDE12}"/>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6CB5CC89-1ED0-4745-8B09-102E5EBEBFAF}"/>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4B5966DD-80DC-44EC-9EE2-709320A6B16E}"/>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5EB9777-13DB-4ABB-8317-40A3C74904E9}"/>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5DE6796-A969-4E27-888B-38761E917074}"/>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5539F921-BE1A-42FD-9B94-5CA1123305D5}"/>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67B06C20-D642-4BDA-9E32-FD9CCEF3FAF2}"/>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8698D1A6-CC89-4F58-B484-4D864C52567B}"/>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2D68FF6-A504-4658-AFA3-EA9123DCCCC4}"/>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45D23FE3-CB2E-4C3F-B94A-7B43159481DE}"/>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647EBBDD-FF09-4AAF-890E-8B430A824B50}"/>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5F481713-30CD-4F89-8B15-7CE29EDBE2CE}"/>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B6F71F60-09CD-4C1C-81DB-7A8A27F8E892}"/>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D64B3C85-056B-4A69-83D3-51ABCACF4607}"/>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647EE2C5-94F1-4041-8FE1-FD77B9B23DF7}"/>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F6E18A6A-9478-46A6-8A9B-8E56A36F39F6}"/>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27D79CCF-3D8E-47A5-B88A-51C0F48A5811}"/>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86343996-1B01-4DDB-92C4-A1141A987DF3}"/>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4FC6C032-B543-4AFD-9C9A-E5E17782118D}"/>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ADD7166A-C300-4AF0-92FA-E53D95C3C7C8}"/>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E67F4BEF-EBDD-42A9-8876-AD29EBE3182E}"/>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5FEC35CC-9D0E-4E64-906E-FFBEBBCF12BE}"/>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EA30E3C8-F4F8-47E1-9BD4-479E4E28A2A7}"/>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A42A342A-B366-46DB-9A58-0B17E10FAF2B}"/>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D26B40B4-E31B-4573-B364-40B7DB79654E}"/>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43EAEF49-CA5D-45A1-BF49-A9E14865B0B0}"/>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9AD9D1F3-E32E-4F65-BBB2-FFAA5EBF97D7}"/>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9ABCEA7-373C-4D93-BF04-8E33D259B49E}"/>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FBB1673-62B5-4BAD-9077-ED1EFBED58B8}"/>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B0F87E9A-A69C-4CAD-8530-A484C96FC165}"/>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438B65F9-F434-4CD2-8F65-E20700E835DC}"/>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F7DAFC44-0097-4CA1-B80C-397F82273975}"/>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D432D6DE-BFE2-4B52-A750-3BBA928AE3D4}"/>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C25C3830-774F-4CC5-89A1-12DF43D9DE94}"/>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62C39476-DC9C-46B2-80A1-B8AF8D7424BD}"/>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C82978CD-EE6D-42AC-B1DD-5366381C1C69}"/>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42.8</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年群馬県年齢別人口統計調査）による過疎化の進行に加え、主産業である観光・農林業の低迷等により類似団体平均値を下回っている。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財政基盤の強化を図るため、移住定住の促進等による過疎化対策の取り組みや、事務事業の見直しによる歳出削減、公共施設の統廃合、ふるさと寄附金の受入体制の拡充等による財源確保など行財政改革の取り組みを強化することとし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8DEC213E-138F-4600-8CBC-E66292FA912A}"/>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391CC69A-1128-4583-B32C-651F77BEC5BC}"/>
            </a:ext>
          </a:extLst>
        </xdr:cNvPr>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81400621-9A62-447B-9D34-0A0AE2F8D847}"/>
            </a:ext>
          </a:extLst>
        </xdr:cNvPr>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93F3A167-96C5-467D-9641-0C7DE23CA1DA}"/>
            </a:ext>
          </a:extLst>
        </xdr:cNvPr>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276309C1-78CC-4083-8832-E55AE98D19D0}"/>
            </a:ext>
          </a:extLst>
        </xdr:cNvPr>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B15CDCF5-BF26-4C2D-9252-72AD34F17E1E}"/>
            </a:ext>
          </a:extLst>
        </xdr:cNvPr>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FF8BEF5F-BBE0-45A7-9860-6D9325F6B6BF}"/>
            </a:ext>
          </a:extLst>
        </xdr:cNvPr>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AA029FEE-643A-4CEC-817A-2DD469EA509F}"/>
            </a:ext>
          </a:extLst>
        </xdr:cNvPr>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F6B5EEE2-ECE7-47D7-8161-42DCC4DF409C}"/>
            </a:ext>
          </a:extLst>
        </xdr:cNvPr>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C01C9B23-C59A-4FB6-9C6B-9E7D473F27E8}"/>
            </a:ext>
          </a:extLst>
        </xdr:cNvPr>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C1E4D1B4-EDEA-4F05-B7C1-C9EC99BCAA8E}"/>
            </a:ext>
          </a:extLst>
        </xdr:cNvPr>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CA6F35F2-B7DB-4967-A6FD-F6AB4D2D8F61}"/>
            </a:ext>
          </a:extLst>
        </xdr:cNvPr>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7C2ABC76-186D-42E8-B300-0C1DC0093FA2}"/>
            </a:ext>
          </a:extLst>
        </xdr:cNvPr>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2740B820-00EA-4BDC-A9A7-F795E78ABA83}"/>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30D30749-9743-4DDB-B971-00A22673FA0E}"/>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39256FC5-EACB-4A49-88B4-E652150D23A5}"/>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5555BC1D-B59E-4648-91A6-A55A4824CAD8}"/>
            </a:ext>
          </a:extLst>
        </xdr:cNvPr>
        <xdr:cNvCxnSpPr/>
      </xdr:nvCxnSpPr>
      <xdr:spPr>
        <a:xfrm flipV="1">
          <a:off x="4514850" y="5989864"/>
          <a:ext cx="0" cy="1459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79668D21-79C7-4BEA-9F9C-8A606E2A1355}"/>
            </a:ext>
          </a:extLst>
        </xdr:cNvPr>
        <xdr:cNvSpPr txBox="1"/>
      </xdr:nvSpPr>
      <xdr:spPr>
        <a:xfrm>
          <a:off x="4584700" y="742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7EDF079A-8D60-43B6-87EB-8891E85773EC}"/>
            </a:ext>
          </a:extLst>
        </xdr:cNvPr>
        <xdr:cNvCxnSpPr/>
      </xdr:nvCxnSpPr>
      <xdr:spPr>
        <a:xfrm>
          <a:off x="4425950" y="74493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2E9BD85C-EE7A-46E0-BC6D-05A4C82A7884}"/>
            </a:ext>
          </a:extLst>
        </xdr:cNvPr>
        <xdr:cNvSpPr txBox="1"/>
      </xdr:nvSpPr>
      <xdr:spPr>
        <a:xfrm>
          <a:off x="4584700" y="57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F662EF3C-15C2-4909-A27A-42FBD7B07683}"/>
            </a:ext>
          </a:extLst>
        </xdr:cNvPr>
        <xdr:cNvCxnSpPr/>
      </xdr:nvCxnSpPr>
      <xdr:spPr>
        <a:xfrm>
          <a:off x="4425950" y="5989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3326</xdr:rowOff>
    </xdr:from>
    <xdr:to>
      <xdr:col>23</xdr:col>
      <xdr:colOff>133350</xdr:colOff>
      <xdr:row>43</xdr:row>
      <xdr:rowOff>14817</xdr:rowOff>
    </xdr:to>
    <xdr:cxnSp macro="">
      <xdr:nvCxnSpPr>
        <xdr:cNvPr id="70" name="直線コネクタ 69">
          <a:extLst>
            <a:ext uri="{FF2B5EF4-FFF2-40B4-BE49-F238E27FC236}">
              <a16:creationId xmlns:a16="http://schemas.microsoft.com/office/drawing/2014/main" id="{972D58B0-1D8A-4711-BA01-D1E1222FE32E}"/>
            </a:ext>
          </a:extLst>
        </xdr:cNvPr>
        <xdr:cNvCxnSpPr/>
      </xdr:nvCxnSpPr>
      <xdr:spPr>
        <a:xfrm>
          <a:off x="3752850" y="7211846"/>
          <a:ext cx="762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14108</xdr:rowOff>
    </xdr:from>
    <xdr:ext cx="762000" cy="259045"/>
    <xdr:sp macro="" textlink="">
      <xdr:nvSpPr>
        <xdr:cNvPr id="71" name="財政力平均値テキスト">
          <a:extLst>
            <a:ext uri="{FF2B5EF4-FFF2-40B4-BE49-F238E27FC236}">
              <a16:creationId xmlns:a16="http://schemas.microsoft.com/office/drawing/2014/main" id="{53CA7F0A-C06A-4E34-9ADD-AF0013255CCB}"/>
            </a:ext>
          </a:extLst>
        </xdr:cNvPr>
        <xdr:cNvSpPr txBox="1"/>
      </xdr:nvSpPr>
      <xdr:spPr>
        <a:xfrm>
          <a:off x="4584700" y="6887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a:extLst>
            <a:ext uri="{FF2B5EF4-FFF2-40B4-BE49-F238E27FC236}">
              <a16:creationId xmlns:a16="http://schemas.microsoft.com/office/drawing/2014/main" id="{EC11DEF8-637A-49D8-AB8F-B3F2733993DB}"/>
            </a:ext>
          </a:extLst>
        </xdr:cNvPr>
        <xdr:cNvSpPr/>
      </xdr:nvSpPr>
      <xdr:spPr>
        <a:xfrm>
          <a:off x="4464050" y="70422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43</xdr:row>
      <xdr:rowOff>3326</xdr:rowOff>
    </xdr:to>
    <xdr:cxnSp macro="">
      <xdr:nvCxnSpPr>
        <xdr:cNvPr id="73" name="直線コネクタ 72">
          <a:extLst>
            <a:ext uri="{FF2B5EF4-FFF2-40B4-BE49-F238E27FC236}">
              <a16:creationId xmlns:a16="http://schemas.microsoft.com/office/drawing/2014/main" id="{135999F5-75AB-47A8-8752-E7E7B129904A}"/>
            </a:ext>
          </a:extLst>
        </xdr:cNvPr>
        <xdr:cNvCxnSpPr/>
      </xdr:nvCxnSpPr>
      <xdr:spPr>
        <a:xfrm>
          <a:off x="2940050" y="7204165"/>
          <a:ext cx="8128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id="{8B4DBBDE-1B19-4BE5-BFF2-36A5FC3172B5}"/>
            </a:ext>
          </a:extLst>
        </xdr:cNvPr>
        <xdr:cNvSpPr/>
      </xdr:nvSpPr>
      <xdr:spPr>
        <a:xfrm>
          <a:off x="3702050" y="70307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a:extLst>
            <a:ext uri="{FF2B5EF4-FFF2-40B4-BE49-F238E27FC236}">
              <a16:creationId xmlns:a16="http://schemas.microsoft.com/office/drawing/2014/main" id="{73525B96-72B4-4EDC-B937-09FF63B51A38}"/>
            </a:ext>
          </a:extLst>
        </xdr:cNvPr>
        <xdr:cNvSpPr txBox="1"/>
      </xdr:nvSpPr>
      <xdr:spPr>
        <a:xfrm>
          <a:off x="3409950" y="6803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151795</xdr:rowOff>
    </xdr:from>
    <xdr:to>
      <xdr:col>15</xdr:col>
      <xdr:colOff>82550</xdr:colOff>
      <xdr:row>42</xdr:row>
      <xdr:rowOff>163285</xdr:rowOff>
    </xdr:to>
    <xdr:cxnSp macro="">
      <xdr:nvCxnSpPr>
        <xdr:cNvPr id="76" name="直線コネクタ 75">
          <a:extLst>
            <a:ext uri="{FF2B5EF4-FFF2-40B4-BE49-F238E27FC236}">
              <a16:creationId xmlns:a16="http://schemas.microsoft.com/office/drawing/2014/main" id="{48E451B0-E070-4ABC-AA65-CB13ED24B400}"/>
            </a:ext>
          </a:extLst>
        </xdr:cNvPr>
        <xdr:cNvCxnSpPr/>
      </xdr:nvCxnSpPr>
      <xdr:spPr>
        <a:xfrm>
          <a:off x="2127250" y="7192675"/>
          <a:ext cx="8128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a:extLst>
            <a:ext uri="{FF2B5EF4-FFF2-40B4-BE49-F238E27FC236}">
              <a16:creationId xmlns:a16="http://schemas.microsoft.com/office/drawing/2014/main" id="{8F6B536C-9839-446F-A6FE-CE67A3DE7876}"/>
            </a:ext>
          </a:extLst>
        </xdr:cNvPr>
        <xdr:cNvSpPr/>
      </xdr:nvSpPr>
      <xdr:spPr>
        <a:xfrm>
          <a:off x="2889250" y="70077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78" name="テキスト ボックス 77">
          <a:extLst>
            <a:ext uri="{FF2B5EF4-FFF2-40B4-BE49-F238E27FC236}">
              <a16:creationId xmlns:a16="http://schemas.microsoft.com/office/drawing/2014/main" id="{BED8E9CD-8296-4216-AFB4-768616AEC33E}"/>
            </a:ext>
          </a:extLst>
        </xdr:cNvPr>
        <xdr:cNvSpPr txBox="1"/>
      </xdr:nvSpPr>
      <xdr:spPr>
        <a:xfrm>
          <a:off x="2597150" y="678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151795</xdr:rowOff>
    </xdr:from>
    <xdr:to>
      <xdr:col>11</xdr:col>
      <xdr:colOff>31750</xdr:colOff>
      <xdr:row>42</xdr:row>
      <xdr:rowOff>151795</xdr:rowOff>
    </xdr:to>
    <xdr:cxnSp macro="">
      <xdr:nvCxnSpPr>
        <xdr:cNvPr id="79" name="直線コネクタ 78">
          <a:extLst>
            <a:ext uri="{FF2B5EF4-FFF2-40B4-BE49-F238E27FC236}">
              <a16:creationId xmlns:a16="http://schemas.microsoft.com/office/drawing/2014/main" id="{B296AA88-DC4F-44BE-940E-EE89457EC7C1}"/>
            </a:ext>
          </a:extLst>
        </xdr:cNvPr>
        <xdr:cNvCxnSpPr/>
      </xdr:nvCxnSpPr>
      <xdr:spPr>
        <a:xfrm>
          <a:off x="1333500" y="719267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05DCF9E6-31D0-4E81-8A19-3CFECAA85A0A}"/>
            </a:ext>
          </a:extLst>
        </xdr:cNvPr>
        <xdr:cNvSpPr/>
      </xdr:nvSpPr>
      <xdr:spPr>
        <a:xfrm>
          <a:off x="2095500" y="701929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a:extLst>
            <a:ext uri="{FF2B5EF4-FFF2-40B4-BE49-F238E27FC236}">
              <a16:creationId xmlns:a16="http://schemas.microsoft.com/office/drawing/2014/main" id="{906C8A83-67B0-4C6D-8FBE-8263DB4E7E8E}"/>
            </a:ext>
          </a:extLst>
        </xdr:cNvPr>
        <xdr:cNvSpPr txBox="1"/>
      </xdr:nvSpPr>
      <xdr:spPr>
        <a:xfrm>
          <a:off x="178435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a:extLst>
            <a:ext uri="{FF2B5EF4-FFF2-40B4-BE49-F238E27FC236}">
              <a16:creationId xmlns:a16="http://schemas.microsoft.com/office/drawing/2014/main" id="{7EAB5964-C119-497B-9443-AD020AF8D568}"/>
            </a:ext>
          </a:extLst>
        </xdr:cNvPr>
        <xdr:cNvSpPr/>
      </xdr:nvSpPr>
      <xdr:spPr>
        <a:xfrm>
          <a:off x="1282700" y="700779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83" name="テキスト ボックス 82">
          <a:extLst>
            <a:ext uri="{FF2B5EF4-FFF2-40B4-BE49-F238E27FC236}">
              <a16:creationId xmlns:a16="http://schemas.microsoft.com/office/drawing/2014/main" id="{B553C990-F9DB-48BC-81BE-063C31C821C0}"/>
            </a:ext>
          </a:extLst>
        </xdr:cNvPr>
        <xdr:cNvSpPr txBox="1"/>
      </xdr:nvSpPr>
      <xdr:spPr>
        <a:xfrm>
          <a:off x="971550" y="678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A82E4B43-46E2-4FD3-8BAB-628C1B1B4FE6}"/>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86B830B-97FE-45BF-94E3-DB0D2E295276}"/>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E092C2BD-10E9-4A61-8C13-212B51E649AA}"/>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171E6F37-05DE-4741-9FEB-C6653EEDAE6B}"/>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8A19025D-4368-49E3-95FD-857BDD933BF6}"/>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9" name="楕円 88">
          <a:extLst>
            <a:ext uri="{FF2B5EF4-FFF2-40B4-BE49-F238E27FC236}">
              <a16:creationId xmlns:a16="http://schemas.microsoft.com/office/drawing/2014/main" id="{E557CD13-315D-48D5-B1E7-92C8C11228CE}"/>
            </a:ext>
          </a:extLst>
        </xdr:cNvPr>
        <xdr:cNvSpPr/>
      </xdr:nvSpPr>
      <xdr:spPr>
        <a:xfrm>
          <a:off x="4464050" y="71763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90" name="財政力該当値テキスト">
          <a:extLst>
            <a:ext uri="{FF2B5EF4-FFF2-40B4-BE49-F238E27FC236}">
              <a16:creationId xmlns:a16="http://schemas.microsoft.com/office/drawing/2014/main" id="{A4C9D64C-3B42-4606-A03A-26442C51DC44}"/>
            </a:ext>
          </a:extLst>
        </xdr:cNvPr>
        <xdr:cNvSpPr txBox="1"/>
      </xdr:nvSpPr>
      <xdr:spPr>
        <a:xfrm>
          <a:off x="4584700" y="714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123976</xdr:rowOff>
    </xdr:from>
    <xdr:to>
      <xdr:col>19</xdr:col>
      <xdr:colOff>184150</xdr:colOff>
      <xdr:row>43</xdr:row>
      <xdr:rowOff>54126</xdr:rowOff>
    </xdr:to>
    <xdr:sp macro="" textlink="">
      <xdr:nvSpPr>
        <xdr:cNvPr id="91" name="楕円 90">
          <a:extLst>
            <a:ext uri="{FF2B5EF4-FFF2-40B4-BE49-F238E27FC236}">
              <a16:creationId xmlns:a16="http://schemas.microsoft.com/office/drawing/2014/main" id="{60847EFF-8C5D-4DF9-8938-981592723A68}"/>
            </a:ext>
          </a:extLst>
        </xdr:cNvPr>
        <xdr:cNvSpPr/>
      </xdr:nvSpPr>
      <xdr:spPr>
        <a:xfrm>
          <a:off x="3702050" y="71648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92" name="テキスト ボックス 91">
          <a:extLst>
            <a:ext uri="{FF2B5EF4-FFF2-40B4-BE49-F238E27FC236}">
              <a16:creationId xmlns:a16="http://schemas.microsoft.com/office/drawing/2014/main" id="{D51669D0-6A8B-4790-90EB-04835F00B915}"/>
            </a:ext>
          </a:extLst>
        </xdr:cNvPr>
        <xdr:cNvSpPr txBox="1"/>
      </xdr:nvSpPr>
      <xdr:spPr>
        <a:xfrm>
          <a:off x="3409950" y="724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3" name="楕円 92">
          <a:extLst>
            <a:ext uri="{FF2B5EF4-FFF2-40B4-BE49-F238E27FC236}">
              <a16:creationId xmlns:a16="http://schemas.microsoft.com/office/drawing/2014/main" id="{03D31ABB-03BF-4CD0-9019-72DAE673B5F3}"/>
            </a:ext>
          </a:extLst>
        </xdr:cNvPr>
        <xdr:cNvSpPr/>
      </xdr:nvSpPr>
      <xdr:spPr>
        <a:xfrm>
          <a:off x="2889250" y="7153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94" name="テキスト ボックス 93">
          <a:extLst>
            <a:ext uri="{FF2B5EF4-FFF2-40B4-BE49-F238E27FC236}">
              <a16:creationId xmlns:a16="http://schemas.microsoft.com/office/drawing/2014/main" id="{22AC7D37-54A9-4084-BEAD-1A91FC4D28E1}"/>
            </a:ext>
          </a:extLst>
        </xdr:cNvPr>
        <xdr:cNvSpPr txBox="1"/>
      </xdr:nvSpPr>
      <xdr:spPr>
        <a:xfrm>
          <a:off x="2597150" y="723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100995</xdr:rowOff>
    </xdr:from>
    <xdr:to>
      <xdr:col>11</xdr:col>
      <xdr:colOff>82550</xdr:colOff>
      <xdr:row>43</xdr:row>
      <xdr:rowOff>31145</xdr:rowOff>
    </xdr:to>
    <xdr:sp macro="" textlink="">
      <xdr:nvSpPr>
        <xdr:cNvPr id="95" name="楕円 94">
          <a:extLst>
            <a:ext uri="{FF2B5EF4-FFF2-40B4-BE49-F238E27FC236}">
              <a16:creationId xmlns:a16="http://schemas.microsoft.com/office/drawing/2014/main" id="{D6B4927F-4582-4046-A6A7-5282A1A20C02}"/>
            </a:ext>
          </a:extLst>
        </xdr:cNvPr>
        <xdr:cNvSpPr/>
      </xdr:nvSpPr>
      <xdr:spPr>
        <a:xfrm>
          <a:off x="2095500" y="714187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15922</xdr:rowOff>
    </xdr:from>
    <xdr:ext cx="762000" cy="259045"/>
    <xdr:sp macro="" textlink="">
      <xdr:nvSpPr>
        <xdr:cNvPr id="96" name="テキスト ボックス 95">
          <a:extLst>
            <a:ext uri="{FF2B5EF4-FFF2-40B4-BE49-F238E27FC236}">
              <a16:creationId xmlns:a16="http://schemas.microsoft.com/office/drawing/2014/main" id="{3ADA60AE-8AE6-43F1-8D1F-819636C1B534}"/>
            </a:ext>
          </a:extLst>
        </xdr:cNvPr>
        <xdr:cNvSpPr txBox="1"/>
      </xdr:nvSpPr>
      <xdr:spPr>
        <a:xfrm>
          <a:off x="1784350" y="7224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100995</xdr:rowOff>
    </xdr:from>
    <xdr:to>
      <xdr:col>7</xdr:col>
      <xdr:colOff>31750</xdr:colOff>
      <xdr:row>43</xdr:row>
      <xdr:rowOff>31145</xdr:rowOff>
    </xdr:to>
    <xdr:sp macro="" textlink="">
      <xdr:nvSpPr>
        <xdr:cNvPr id="97" name="楕円 96">
          <a:extLst>
            <a:ext uri="{FF2B5EF4-FFF2-40B4-BE49-F238E27FC236}">
              <a16:creationId xmlns:a16="http://schemas.microsoft.com/office/drawing/2014/main" id="{19804D4D-2DD4-4211-8423-A356E955061A}"/>
            </a:ext>
          </a:extLst>
        </xdr:cNvPr>
        <xdr:cNvSpPr/>
      </xdr:nvSpPr>
      <xdr:spPr>
        <a:xfrm>
          <a:off x="1282700" y="714187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15922</xdr:rowOff>
    </xdr:from>
    <xdr:ext cx="762000" cy="259045"/>
    <xdr:sp macro="" textlink="">
      <xdr:nvSpPr>
        <xdr:cNvPr id="98" name="テキスト ボックス 97">
          <a:extLst>
            <a:ext uri="{FF2B5EF4-FFF2-40B4-BE49-F238E27FC236}">
              <a16:creationId xmlns:a16="http://schemas.microsoft.com/office/drawing/2014/main" id="{075948F6-C329-40E1-9E6F-A501F18488FF}"/>
            </a:ext>
          </a:extLst>
        </xdr:cNvPr>
        <xdr:cNvSpPr txBox="1"/>
      </xdr:nvSpPr>
      <xdr:spPr>
        <a:xfrm>
          <a:off x="971550" y="7224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375790F4-5811-436E-B26C-CBFC3FFD4712}"/>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9F9919AA-2AFE-4872-B595-F86454AB6213}"/>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CA05E135-4985-416A-97FC-7532B3A444DE}"/>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2791A5A2-7E39-4530-AD36-24EEED2268CB}"/>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826BA183-AAEA-4E56-AF5E-8E43D67C0C46}"/>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10AA77AD-79B0-4239-A654-6D88611E1CF2}"/>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77BE6CCB-E83C-408B-9506-B58FDC4D23D8}"/>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C83FDEB1-23D8-455A-BEA2-23B6D7D9CCBD}"/>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AA847486-56BB-4B6B-9800-9537C1BF22C9}"/>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9CFA797A-712E-4750-B680-D12C874EFFDC}"/>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3D30344A-0D1B-4D94-9187-E443B39D5887}"/>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94F2B236-65DC-45B2-A50C-A7F8947BE8BD}"/>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34D76C81-0921-4AEA-A8BC-CDF06421AC34}"/>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年度については普通交付税の増や地方税減収補填特別交付金の措置などにより比率は改善したが、類似団体平均値を下回り横ばいで推移している。</a:t>
          </a:r>
        </a:p>
        <a:p>
          <a:r>
            <a:rPr kumimoji="1" lang="ja-JP" altLang="en-US" sz="1300">
              <a:latin typeface="ＭＳ Ｐゴシック" panose="020B0600070205080204" pitchFamily="50" charset="-128"/>
              <a:ea typeface="ＭＳ Ｐゴシック" panose="020B0600070205080204" pitchFamily="50" charset="-128"/>
            </a:rPr>
            <a:t>公共施設の統廃合の推進等により物件費や維持補修費などの削減に取り組んでいるが、社会情勢の変化に伴い行政コストが増大傾向にあり、また、高齢化の進行等に伴う扶助費の増加が今後も見込まれるため、事務事業の見直しによる経常経費のスリム化・効率化に継続的に取り組んでいく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F27DB6E4-BEB0-4A0D-864D-D6CD406CF2D5}"/>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1F462731-46ED-48C6-A783-420A675806A0}"/>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490460DE-15CB-455A-B063-F4F576CF79FA}"/>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45AFAFD2-EE89-4F40-BFB3-CE96DC5980F4}"/>
            </a:ext>
          </a:extLst>
        </xdr:cNvPr>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A847FDF8-E5E1-4140-BF16-2A705B6280E7}"/>
            </a:ext>
          </a:extLst>
        </xdr:cNvPr>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72E3179A-2388-49FD-B2F2-E0CD0F036D9D}"/>
            </a:ext>
          </a:extLst>
        </xdr:cNvPr>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4ACEC987-0F75-4E78-BB24-D66020C0BCE9}"/>
            </a:ext>
          </a:extLst>
        </xdr:cNvPr>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8AC71482-B835-4E9E-AA93-72ED974807F3}"/>
            </a:ext>
          </a:extLst>
        </xdr:cNvPr>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FB71B269-0EF5-4C98-9331-391C177280C8}"/>
            </a:ext>
          </a:extLst>
        </xdr:cNvPr>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ACF800B0-029A-4A8E-BA02-D82BB4AB09FD}"/>
            </a:ext>
          </a:extLst>
        </xdr:cNvPr>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B9734430-F9DF-4028-8822-24C46C3D57C0}"/>
            </a:ext>
          </a:extLst>
        </xdr:cNvPr>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2C0D79FD-2DCF-4A00-A28A-76D5680EDEF4}"/>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ACAF0A30-4580-43C5-BEE1-B9FB8EC978FC}"/>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80F40983-6283-4EEB-A870-E8F087A562F5}"/>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a:extLst>
            <a:ext uri="{FF2B5EF4-FFF2-40B4-BE49-F238E27FC236}">
              <a16:creationId xmlns:a16="http://schemas.microsoft.com/office/drawing/2014/main" id="{A76AF003-A401-4F16-A5E9-F596E7AD44A9}"/>
            </a:ext>
          </a:extLst>
        </xdr:cNvPr>
        <xdr:cNvCxnSpPr/>
      </xdr:nvCxnSpPr>
      <xdr:spPr>
        <a:xfrm flipV="1">
          <a:off x="4514850" y="9854946"/>
          <a:ext cx="0" cy="135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a:extLst>
            <a:ext uri="{FF2B5EF4-FFF2-40B4-BE49-F238E27FC236}">
              <a16:creationId xmlns:a16="http://schemas.microsoft.com/office/drawing/2014/main" id="{4049A14C-A8B1-42CA-9BA6-C34646E5AEC7}"/>
            </a:ext>
          </a:extLst>
        </xdr:cNvPr>
        <xdr:cNvSpPr txBox="1"/>
      </xdr:nvSpPr>
      <xdr:spPr>
        <a:xfrm>
          <a:off x="4584700" y="1118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a:extLst>
            <a:ext uri="{FF2B5EF4-FFF2-40B4-BE49-F238E27FC236}">
              <a16:creationId xmlns:a16="http://schemas.microsoft.com/office/drawing/2014/main" id="{30C2509C-5362-4856-BB61-39597B0B7AAF}"/>
            </a:ext>
          </a:extLst>
        </xdr:cNvPr>
        <xdr:cNvCxnSpPr/>
      </xdr:nvCxnSpPr>
      <xdr:spPr>
        <a:xfrm>
          <a:off x="4425950" y="112143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E7611320-508C-495B-A706-0EF1D8AFBBB0}"/>
            </a:ext>
          </a:extLst>
        </xdr:cNvPr>
        <xdr:cNvSpPr txBox="1"/>
      </xdr:nvSpPr>
      <xdr:spPr>
        <a:xfrm>
          <a:off x="4584700" y="960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5A2F9CB0-9B25-46A1-AC64-3F5D36028DC1}"/>
            </a:ext>
          </a:extLst>
        </xdr:cNvPr>
        <xdr:cNvCxnSpPr/>
      </xdr:nvCxnSpPr>
      <xdr:spPr>
        <a:xfrm>
          <a:off x="4425950" y="98549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106934</xdr:rowOff>
    </xdr:from>
    <xdr:to>
      <xdr:col>23</xdr:col>
      <xdr:colOff>133350</xdr:colOff>
      <xdr:row>65</xdr:row>
      <xdr:rowOff>138176</xdr:rowOff>
    </xdr:to>
    <xdr:cxnSp macro="">
      <xdr:nvCxnSpPr>
        <xdr:cNvPr id="131" name="直線コネクタ 130">
          <a:extLst>
            <a:ext uri="{FF2B5EF4-FFF2-40B4-BE49-F238E27FC236}">
              <a16:creationId xmlns:a16="http://schemas.microsoft.com/office/drawing/2014/main" id="{046A1A38-C870-40B9-B111-B9615CD61615}"/>
            </a:ext>
          </a:extLst>
        </xdr:cNvPr>
        <xdr:cNvCxnSpPr/>
      </xdr:nvCxnSpPr>
      <xdr:spPr>
        <a:xfrm>
          <a:off x="3752850" y="10835894"/>
          <a:ext cx="762000" cy="1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113809</xdr:rowOff>
    </xdr:from>
    <xdr:ext cx="762000" cy="259045"/>
    <xdr:sp macro="" textlink="">
      <xdr:nvSpPr>
        <xdr:cNvPr id="132" name="財政構造の弾力性平均値テキスト">
          <a:extLst>
            <a:ext uri="{FF2B5EF4-FFF2-40B4-BE49-F238E27FC236}">
              <a16:creationId xmlns:a16="http://schemas.microsoft.com/office/drawing/2014/main" id="{3BDF5324-8213-4E73-B8C8-16396899EA99}"/>
            </a:ext>
          </a:extLst>
        </xdr:cNvPr>
        <xdr:cNvSpPr txBox="1"/>
      </xdr:nvSpPr>
      <xdr:spPr>
        <a:xfrm>
          <a:off x="4584700" y="10507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a:extLst>
            <a:ext uri="{FF2B5EF4-FFF2-40B4-BE49-F238E27FC236}">
              <a16:creationId xmlns:a16="http://schemas.microsoft.com/office/drawing/2014/main" id="{FF59E4E7-8294-44AF-B5A8-AB6A8DDD7C5D}"/>
            </a:ext>
          </a:extLst>
        </xdr:cNvPr>
        <xdr:cNvSpPr/>
      </xdr:nvSpPr>
      <xdr:spPr>
        <a:xfrm>
          <a:off x="4464050" y="106586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106934</xdr:rowOff>
    </xdr:from>
    <xdr:to>
      <xdr:col>19</xdr:col>
      <xdr:colOff>133350</xdr:colOff>
      <xdr:row>65</xdr:row>
      <xdr:rowOff>138176</xdr:rowOff>
    </xdr:to>
    <xdr:cxnSp macro="">
      <xdr:nvCxnSpPr>
        <xdr:cNvPr id="134" name="直線コネクタ 133">
          <a:extLst>
            <a:ext uri="{FF2B5EF4-FFF2-40B4-BE49-F238E27FC236}">
              <a16:creationId xmlns:a16="http://schemas.microsoft.com/office/drawing/2014/main" id="{4F2BFD64-08F0-40AD-9F84-C94CAA9B1A6B}"/>
            </a:ext>
          </a:extLst>
        </xdr:cNvPr>
        <xdr:cNvCxnSpPr/>
      </xdr:nvCxnSpPr>
      <xdr:spPr>
        <a:xfrm flipV="1">
          <a:off x="2940050" y="10835894"/>
          <a:ext cx="812800" cy="1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a:extLst>
            <a:ext uri="{FF2B5EF4-FFF2-40B4-BE49-F238E27FC236}">
              <a16:creationId xmlns:a16="http://schemas.microsoft.com/office/drawing/2014/main" id="{119878A7-92C8-4C2A-912E-FA31AE8F6113}"/>
            </a:ext>
          </a:extLst>
        </xdr:cNvPr>
        <xdr:cNvSpPr/>
      </xdr:nvSpPr>
      <xdr:spPr>
        <a:xfrm>
          <a:off x="3702050" y="104741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6" name="テキスト ボックス 135">
          <a:extLst>
            <a:ext uri="{FF2B5EF4-FFF2-40B4-BE49-F238E27FC236}">
              <a16:creationId xmlns:a16="http://schemas.microsoft.com/office/drawing/2014/main" id="{44850089-44D2-4930-807E-AB2F069D7D1F}"/>
            </a:ext>
          </a:extLst>
        </xdr:cNvPr>
        <xdr:cNvSpPr txBox="1"/>
      </xdr:nvSpPr>
      <xdr:spPr>
        <a:xfrm>
          <a:off x="3409950" y="10246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133350</xdr:rowOff>
    </xdr:from>
    <xdr:to>
      <xdr:col>15</xdr:col>
      <xdr:colOff>82550</xdr:colOff>
      <xdr:row>65</xdr:row>
      <xdr:rowOff>138176</xdr:rowOff>
    </xdr:to>
    <xdr:cxnSp macro="">
      <xdr:nvCxnSpPr>
        <xdr:cNvPr id="137" name="直線コネクタ 136">
          <a:extLst>
            <a:ext uri="{FF2B5EF4-FFF2-40B4-BE49-F238E27FC236}">
              <a16:creationId xmlns:a16="http://schemas.microsoft.com/office/drawing/2014/main" id="{5A95555A-D012-4C6C-BC74-99CAE835049F}"/>
            </a:ext>
          </a:extLst>
        </xdr:cNvPr>
        <xdr:cNvCxnSpPr/>
      </xdr:nvCxnSpPr>
      <xdr:spPr>
        <a:xfrm>
          <a:off x="2127250" y="11029950"/>
          <a:ext cx="8128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856DC77E-1F51-4D68-B66F-98DAB22B6981}"/>
            </a:ext>
          </a:extLst>
        </xdr:cNvPr>
        <xdr:cNvSpPr/>
      </xdr:nvSpPr>
      <xdr:spPr>
        <a:xfrm>
          <a:off x="2889250" y="1074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D0D186C5-BD8C-4155-B11A-0DB34BA90C4C}"/>
            </a:ext>
          </a:extLst>
        </xdr:cNvPr>
        <xdr:cNvSpPr txBox="1"/>
      </xdr:nvSpPr>
      <xdr:spPr>
        <a:xfrm>
          <a:off x="2597150" y="1052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133350</xdr:rowOff>
    </xdr:from>
    <xdr:to>
      <xdr:col>11</xdr:col>
      <xdr:colOff>31750</xdr:colOff>
      <xdr:row>65</xdr:row>
      <xdr:rowOff>133350</xdr:rowOff>
    </xdr:to>
    <xdr:cxnSp macro="">
      <xdr:nvCxnSpPr>
        <xdr:cNvPr id="140" name="直線コネクタ 139">
          <a:extLst>
            <a:ext uri="{FF2B5EF4-FFF2-40B4-BE49-F238E27FC236}">
              <a16:creationId xmlns:a16="http://schemas.microsoft.com/office/drawing/2014/main" id="{E8D69FD3-DE8C-43CE-ACA6-EA9CD6FDCAF8}"/>
            </a:ext>
          </a:extLst>
        </xdr:cNvPr>
        <xdr:cNvCxnSpPr/>
      </xdr:nvCxnSpPr>
      <xdr:spPr>
        <a:xfrm>
          <a:off x="1333500" y="110299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1" name="フローチャート: 判断 140">
          <a:extLst>
            <a:ext uri="{FF2B5EF4-FFF2-40B4-BE49-F238E27FC236}">
              <a16:creationId xmlns:a16="http://schemas.microsoft.com/office/drawing/2014/main" id="{DD2B9451-2B3A-4A58-8FAD-1D52887F11E4}"/>
            </a:ext>
          </a:extLst>
        </xdr:cNvPr>
        <xdr:cNvSpPr/>
      </xdr:nvSpPr>
      <xdr:spPr>
        <a:xfrm>
          <a:off x="2095500" y="107754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158259</xdr:rowOff>
    </xdr:from>
    <xdr:ext cx="762000" cy="259045"/>
    <xdr:sp macro="" textlink="">
      <xdr:nvSpPr>
        <xdr:cNvPr id="142" name="テキスト ボックス 141">
          <a:extLst>
            <a:ext uri="{FF2B5EF4-FFF2-40B4-BE49-F238E27FC236}">
              <a16:creationId xmlns:a16="http://schemas.microsoft.com/office/drawing/2014/main" id="{1FDACA47-E5B5-4E0B-8E67-8C16952EB9E5}"/>
            </a:ext>
          </a:extLst>
        </xdr:cNvPr>
        <xdr:cNvSpPr txBox="1"/>
      </xdr:nvSpPr>
      <xdr:spPr>
        <a:xfrm>
          <a:off x="1784350" y="1055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F667D34D-E32F-4185-BB56-AD4D506745B1}"/>
            </a:ext>
          </a:extLst>
        </xdr:cNvPr>
        <xdr:cNvSpPr/>
      </xdr:nvSpPr>
      <xdr:spPr>
        <a:xfrm>
          <a:off x="1282700" y="107464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a16="http://schemas.microsoft.com/office/drawing/2014/main" id="{3CC77695-0421-4CD4-90C2-5647F20FFA90}"/>
            </a:ext>
          </a:extLst>
        </xdr:cNvPr>
        <xdr:cNvSpPr txBox="1"/>
      </xdr:nvSpPr>
      <xdr:spPr>
        <a:xfrm>
          <a:off x="971550" y="1052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4B37300D-E9CE-4E4A-A4D9-F06EA454D39A}"/>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77B1D8C-8688-4A11-AA51-AF1F3F604D3F}"/>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E81D21FB-B974-4D7A-AB72-94D5A20DDF4A}"/>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76E89BF9-4465-4C58-BAED-FAB77C30EA54}"/>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5A3E0B5E-5466-4A6F-B0AC-4AE337DA1D4F}"/>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87376</xdr:rowOff>
    </xdr:from>
    <xdr:to>
      <xdr:col>23</xdr:col>
      <xdr:colOff>184150</xdr:colOff>
      <xdr:row>66</xdr:row>
      <xdr:rowOff>17526</xdr:rowOff>
    </xdr:to>
    <xdr:sp macro="" textlink="">
      <xdr:nvSpPr>
        <xdr:cNvPr id="150" name="楕円 149">
          <a:extLst>
            <a:ext uri="{FF2B5EF4-FFF2-40B4-BE49-F238E27FC236}">
              <a16:creationId xmlns:a16="http://schemas.microsoft.com/office/drawing/2014/main" id="{B1C1E567-F212-4C21-9390-9784BE3ECCD0}"/>
            </a:ext>
          </a:extLst>
        </xdr:cNvPr>
        <xdr:cNvSpPr/>
      </xdr:nvSpPr>
      <xdr:spPr>
        <a:xfrm>
          <a:off x="4464050" y="109839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59453</xdr:rowOff>
    </xdr:from>
    <xdr:ext cx="762000" cy="259045"/>
    <xdr:sp macro="" textlink="">
      <xdr:nvSpPr>
        <xdr:cNvPr id="151" name="財政構造の弾力性該当値テキスト">
          <a:extLst>
            <a:ext uri="{FF2B5EF4-FFF2-40B4-BE49-F238E27FC236}">
              <a16:creationId xmlns:a16="http://schemas.microsoft.com/office/drawing/2014/main" id="{9CE27914-581A-4D77-A85F-9275A06717CB}"/>
            </a:ext>
          </a:extLst>
        </xdr:cNvPr>
        <xdr:cNvSpPr txBox="1"/>
      </xdr:nvSpPr>
      <xdr:spPr>
        <a:xfrm>
          <a:off x="45847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56134</xdr:rowOff>
    </xdr:from>
    <xdr:to>
      <xdr:col>19</xdr:col>
      <xdr:colOff>184150</xdr:colOff>
      <xdr:row>64</xdr:row>
      <xdr:rowOff>157734</xdr:rowOff>
    </xdr:to>
    <xdr:sp macro="" textlink="">
      <xdr:nvSpPr>
        <xdr:cNvPr id="152" name="楕円 151">
          <a:extLst>
            <a:ext uri="{FF2B5EF4-FFF2-40B4-BE49-F238E27FC236}">
              <a16:creationId xmlns:a16="http://schemas.microsoft.com/office/drawing/2014/main" id="{31938C26-C488-417D-9856-1384738B29D9}"/>
            </a:ext>
          </a:extLst>
        </xdr:cNvPr>
        <xdr:cNvSpPr/>
      </xdr:nvSpPr>
      <xdr:spPr>
        <a:xfrm>
          <a:off x="3702050" y="1078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142511</xdr:rowOff>
    </xdr:from>
    <xdr:ext cx="736600" cy="259045"/>
    <xdr:sp macro="" textlink="">
      <xdr:nvSpPr>
        <xdr:cNvPr id="153" name="テキスト ボックス 152">
          <a:extLst>
            <a:ext uri="{FF2B5EF4-FFF2-40B4-BE49-F238E27FC236}">
              <a16:creationId xmlns:a16="http://schemas.microsoft.com/office/drawing/2014/main" id="{49CE70A4-49AF-4261-A7B0-02095FFBC475}"/>
            </a:ext>
          </a:extLst>
        </xdr:cNvPr>
        <xdr:cNvSpPr txBox="1"/>
      </xdr:nvSpPr>
      <xdr:spPr>
        <a:xfrm>
          <a:off x="3409950" y="10871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87376</xdr:rowOff>
    </xdr:from>
    <xdr:to>
      <xdr:col>15</xdr:col>
      <xdr:colOff>133350</xdr:colOff>
      <xdr:row>66</xdr:row>
      <xdr:rowOff>17526</xdr:rowOff>
    </xdr:to>
    <xdr:sp macro="" textlink="">
      <xdr:nvSpPr>
        <xdr:cNvPr id="154" name="楕円 153">
          <a:extLst>
            <a:ext uri="{FF2B5EF4-FFF2-40B4-BE49-F238E27FC236}">
              <a16:creationId xmlns:a16="http://schemas.microsoft.com/office/drawing/2014/main" id="{DD6C31E0-C0A4-4B3D-BF88-41497DD2CF86}"/>
            </a:ext>
          </a:extLst>
        </xdr:cNvPr>
        <xdr:cNvSpPr/>
      </xdr:nvSpPr>
      <xdr:spPr>
        <a:xfrm>
          <a:off x="2889250" y="109839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2303</xdr:rowOff>
    </xdr:from>
    <xdr:ext cx="762000" cy="259045"/>
    <xdr:sp macro="" textlink="">
      <xdr:nvSpPr>
        <xdr:cNvPr id="155" name="テキスト ボックス 154">
          <a:extLst>
            <a:ext uri="{FF2B5EF4-FFF2-40B4-BE49-F238E27FC236}">
              <a16:creationId xmlns:a16="http://schemas.microsoft.com/office/drawing/2014/main" id="{E08E44A8-591E-4CE6-971E-0DF1F1C1195F}"/>
            </a:ext>
          </a:extLst>
        </xdr:cNvPr>
        <xdr:cNvSpPr txBox="1"/>
      </xdr:nvSpPr>
      <xdr:spPr>
        <a:xfrm>
          <a:off x="2597150" y="110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56" name="楕円 155">
          <a:extLst>
            <a:ext uri="{FF2B5EF4-FFF2-40B4-BE49-F238E27FC236}">
              <a16:creationId xmlns:a16="http://schemas.microsoft.com/office/drawing/2014/main" id="{EFEA3B92-8430-4766-8CCF-E4D3B3626770}"/>
            </a:ext>
          </a:extLst>
        </xdr:cNvPr>
        <xdr:cNvSpPr/>
      </xdr:nvSpPr>
      <xdr:spPr>
        <a:xfrm>
          <a:off x="2095500" y="1097915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168927</xdr:rowOff>
    </xdr:from>
    <xdr:ext cx="762000" cy="259045"/>
    <xdr:sp macro="" textlink="">
      <xdr:nvSpPr>
        <xdr:cNvPr id="157" name="テキスト ボックス 156">
          <a:extLst>
            <a:ext uri="{FF2B5EF4-FFF2-40B4-BE49-F238E27FC236}">
              <a16:creationId xmlns:a16="http://schemas.microsoft.com/office/drawing/2014/main" id="{B1987389-25C7-42FD-AE4B-3E301ADC4DB0}"/>
            </a:ext>
          </a:extLst>
        </xdr:cNvPr>
        <xdr:cNvSpPr txBox="1"/>
      </xdr:nvSpPr>
      <xdr:spPr>
        <a:xfrm>
          <a:off x="1784350" y="1106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82550</xdr:rowOff>
    </xdr:from>
    <xdr:to>
      <xdr:col>7</xdr:col>
      <xdr:colOff>31750</xdr:colOff>
      <xdr:row>66</xdr:row>
      <xdr:rowOff>12700</xdr:rowOff>
    </xdr:to>
    <xdr:sp macro="" textlink="">
      <xdr:nvSpPr>
        <xdr:cNvPr id="158" name="楕円 157">
          <a:extLst>
            <a:ext uri="{FF2B5EF4-FFF2-40B4-BE49-F238E27FC236}">
              <a16:creationId xmlns:a16="http://schemas.microsoft.com/office/drawing/2014/main" id="{7A4CF588-628D-45C5-BEB9-926307AA3240}"/>
            </a:ext>
          </a:extLst>
        </xdr:cNvPr>
        <xdr:cNvSpPr/>
      </xdr:nvSpPr>
      <xdr:spPr>
        <a:xfrm>
          <a:off x="1282700" y="1097915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168927</xdr:rowOff>
    </xdr:from>
    <xdr:ext cx="762000" cy="259045"/>
    <xdr:sp macro="" textlink="">
      <xdr:nvSpPr>
        <xdr:cNvPr id="159" name="テキスト ボックス 158">
          <a:extLst>
            <a:ext uri="{FF2B5EF4-FFF2-40B4-BE49-F238E27FC236}">
              <a16:creationId xmlns:a16="http://schemas.microsoft.com/office/drawing/2014/main" id="{80FFFB66-5E76-4A05-9F64-B4BC9D488FDB}"/>
            </a:ext>
          </a:extLst>
        </xdr:cNvPr>
        <xdr:cNvSpPr txBox="1"/>
      </xdr:nvSpPr>
      <xdr:spPr>
        <a:xfrm>
          <a:off x="971550" y="1106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7D4B64A-CFAC-49CD-8FAF-DDBF144A8D35}"/>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A9763D74-8037-4468-AE36-E0798E015C65}"/>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6DF646C0-7BE7-4AE4-B039-E31E301EF8D5}"/>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[246,674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8A70403D-32CF-477C-ACDF-8B021BD0169B}"/>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48A03441-588B-4580-8A6A-95A81649AF2E}"/>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1FE4157C-D46E-41AC-B383-004FEDA560F8}"/>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182E7F3D-9999-47E2-A293-211EBB948791}"/>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DFE850FF-8DCC-4ED3-9F0E-D6DF36CAE324}"/>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8B0F667E-97EF-4B5B-96BA-6DBE4B7C82E6}"/>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A5761140-58FA-4ACD-A81B-28A9AC09E213}"/>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4BB3DEF8-4967-467F-84BF-C127CE06DDE7}"/>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6FA6FCA9-2F85-45F0-8C89-9C06A6E25D2D}"/>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A2067F29-AC3C-4EA0-9384-E2DE18AFF68F}"/>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合併前の旧</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町村において類似した施設が点在していること、一般廃棄物処理施設やにいはるこども園などの施設運営を直営で行っていること、豪雪地帯であるため冬期間の道路除排雪に多額の費用が必要となることなどが要因となり、類似団体平均値を上回って推移している。</a:t>
          </a:r>
        </a:p>
        <a:p>
          <a:r>
            <a:rPr kumimoji="1" lang="ja-JP" altLang="en-US" sz="1300">
              <a:latin typeface="ＭＳ Ｐゴシック" panose="020B0600070205080204" pitchFamily="50" charset="-128"/>
              <a:ea typeface="ＭＳ Ｐゴシック" panose="020B0600070205080204" pitchFamily="50" charset="-128"/>
            </a:rPr>
            <a:t>道路除排雪経費については積雪・降雪状況に大きく左右されるが、公共施設の統廃合や指定管理者制度の導入拡大を引き続き推進し、コスト低減を図っていく。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32BE9205-A2FB-4BA9-B6CF-E350C94AE492}"/>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CB28E369-64C7-4A49-B735-887EF88E7C1C}"/>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6B423C67-C368-4455-8F53-6D1395CC6CD8}"/>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EEDAB0E9-10C6-4642-9EC1-33D62042C8A2}"/>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F3C27B1C-C65A-4596-B2CC-9F8524D24895}"/>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C04E24B2-E6D4-4E40-969B-4A35F71C6B63}"/>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52DD2575-00EC-4084-944A-47D3CB137941}"/>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45B62D8A-26B5-4AA2-B56C-8D7434A928C4}"/>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A044F511-049B-4557-BDDB-AD4CB474E5FB}"/>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7D1E497E-7FDC-483E-BB6A-A666260DDF68}"/>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40D4DA45-42C5-4ECF-9ED1-03B1F7312527}"/>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E4896405-7D5F-46C7-BA2D-1A877E8BB906}"/>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97A765A6-E0B8-4CFE-A20A-67493D4E00FA}"/>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B0413218-9AC2-4159-B7CB-49B1418FEF72}"/>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A74A111F-D4AB-4945-A988-3FD32528F6BE}"/>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3A7AB24D-736F-48F5-A19B-D158145BBB9D}"/>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89" name="直線コネクタ 188">
          <a:extLst>
            <a:ext uri="{FF2B5EF4-FFF2-40B4-BE49-F238E27FC236}">
              <a16:creationId xmlns:a16="http://schemas.microsoft.com/office/drawing/2014/main" id="{D77CCF67-CA08-440E-AB4B-DD7D2BA92214}"/>
            </a:ext>
          </a:extLst>
        </xdr:cNvPr>
        <xdr:cNvCxnSpPr/>
      </xdr:nvCxnSpPr>
      <xdr:spPr>
        <a:xfrm flipV="1">
          <a:off x="4514850" y="13590821"/>
          <a:ext cx="0" cy="1429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0" name="人件費・物件費等の状況最小値テキスト">
          <a:extLst>
            <a:ext uri="{FF2B5EF4-FFF2-40B4-BE49-F238E27FC236}">
              <a16:creationId xmlns:a16="http://schemas.microsoft.com/office/drawing/2014/main" id="{B13D6790-D018-42FC-93A3-68C5691F4132}"/>
            </a:ext>
          </a:extLst>
        </xdr:cNvPr>
        <xdr:cNvSpPr txBox="1"/>
      </xdr:nvSpPr>
      <xdr:spPr>
        <a:xfrm>
          <a:off x="4584700" y="14992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1" name="直線コネクタ 190">
          <a:extLst>
            <a:ext uri="{FF2B5EF4-FFF2-40B4-BE49-F238E27FC236}">
              <a16:creationId xmlns:a16="http://schemas.microsoft.com/office/drawing/2014/main" id="{0D17FD4A-C1B4-44E8-A7B1-B098BFE8FCB3}"/>
            </a:ext>
          </a:extLst>
        </xdr:cNvPr>
        <xdr:cNvCxnSpPr/>
      </xdr:nvCxnSpPr>
      <xdr:spPr>
        <a:xfrm>
          <a:off x="4425950" y="150200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2" name="人件費・物件費等の状況最大値テキスト">
          <a:extLst>
            <a:ext uri="{FF2B5EF4-FFF2-40B4-BE49-F238E27FC236}">
              <a16:creationId xmlns:a16="http://schemas.microsoft.com/office/drawing/2014/main" id="{EEFD9EE3-74FF-42EC-966F-511E20FA1FED}"/>
            </a:ext>
          </a:extLst>
        </xdr:cNvPr>
        <xdr:cNvSpPr txBox="1"/>
      </xdr:nvSpPr>
      <xdr:spPr>
        <a:xfrm>
          <a:off x="4584700" y="1334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3" name="直線コネクタ 192">
          <a:extLst>
            <a:ext uri="{FF2B5EF4-FFF2-40B4-BE49-F238E27FC236}">
              <a16:creationId xmlns:a16="http://schemas.microsoft.com/office/drawing/2014/main" id="{0320DEAF-3126-41F8-84DC-3CFFB17EA516}"/>
            </a:ext>
          </a:extLst>
        </xdr:cNvPr>
        <xdr:cNvCxnSpPr/>
      </xdr:nvCxnSpPr>
      <xdr:spPr>
        <a:xfrm>
          <a:off x="4425950" y="135908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64264</xdr:rowOff>
    </xdr:from>
    <xdr:to>
      <xdr:col>23</xdr:col>
      <xdr:colOff>133350</xdr:colOff>
      <xdr:row>87</xdr:row>
      <xdr:rowOff>66035</xdr:rowOff>
    </xdr:to>
    <xdr:cxnSp macro="">
      <xdr:nvCxnSpPr>
        <xdr:cNvPr id="194" name="直線コネクタ 193">
          <a:extLst>
            <a:ext uri="{FF2B5EF4-FFF2-40B4-BE49-F238E27FC236}">
              <a16:creationId xmlns:a16="http://schemas.microsoft.com/office/drawing/2014/main" id="{7869C244-9170-4B73-BEC2-81EAC82A1B3B}"/>
            </a:ext>
          </a:extLst>
        </xdr:cNvPr>
        <xdr:cNvCxnSpPr/>
      </xdr:nvCxnSpPr>
      <xdr:spPr>
        <a:xfrm flipV="1">
          <a:off x="3752850" y="14648944"/>
          <a:ext cx="762000" cy="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111248</xdr:rowOff>
    </xdr:from>
    <xdr:ext cx="762000" cy="259045"/>
    <xdr:sp macro="" textlink="">
      <xdr:nvSpPr>
        <xdr:cNvPr id="195" name="人件費・物件費等の状況平均値テキスト">
          <a:extLst>
            <a:ext uri="{FF2B5EF4-FFF2-40B4-BE49-F238E27FC236}">
              <a16:creationId xmlns:a16="http://schemas.microsoft.com/office/drawing/2014/main" id="{3DA27BD0-10B3-4B3C-A5C9-8F6B377902A5}"/>
            </a:ext>
          </a:extLst>
        </xdr:cNvPr>
        <xdr:cNvSpPr txBox="1"/>
      </xdr:nvSpPr>
      <xdr:spPr>
        <a:xfrm>
          <a:off x="4584700" y="14025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6" name="フローチャート: 判断 195">
          <a:extLst>
            <a:ext uri="{FF2B5EF4-FFF2-40B4-BE49-F238E27FC236}">
              <a16:creationId xmlns:a16="http://schemas.microsoft.com/office/drawing/2014/main" id="{602A189E-E5AA-439C-B774-BD6109244A0D}"/>
            </a:ext>
          </a:extLst>
        </xdr:cNvPr>
        <xdr:cNvSpPr/>
      </xdr:nvSpPr>
      <xdr:spPr>
        <a:xfrm>
          <a:off x="4464050" y="141764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42538</xdr:rowOff>
    </xdr:from>
    <xdr:to>
      <xdr:col>19</xdr:col>
      <xdr:colOff>133350</xdr:colOff>
      <xdr:row>87</xdr:row>
      <xdr:rowOff>66035</xdr:rowOff>
    </xdr:to>
    <xdr:cxnSp macro="">
      <xdr:nvCxnSpPr>
        <xdr:cNvPr id="197" name="直線コネクタ 196">
          <a:extLst>
            <a:ext uri="{FF2B5EF4-FFF2-40B4-BE49-F238E27FC236}">
              <a16:creationId xmlns:a16="http://schemas.microsoft.com/office/drawing/2014/main" id="{F4F7988D-EDED-4CAB-86FB-CD30635D6C2B}"/>
            </a:ext>
          </a:extLst>
        </xdr:cNvPr>
        <xdr:cNvCxnSpPr/>
      </xdr:nvCxnSpPr>
      <xdr:spPr>
        <a:xfrm>
          <a:off x="2940050" y="14459578"/>
          <a:ext cx="812800" cy="19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198" name="フローチャート: 判断 197">
          <a:extLst>
            <a:ext uri="{FF2B5EF4-FFF2-40B4-BE49-F238E27FC236}">
              <a16:creationId xmlns:a16="http://schemas.microsoft.com/office/drawing/2014/main" id="{DD4D235F-65F5-4C68-AF82-ED9203651AF7}"/>
            </a:ext>
          </a:extLst>
        </xdr:cNvPr>
        <xdr:cNvSpPr/>
      </xdr:nvSpPr>
      <xdr:spPr>
        <a:xfrm>
          <a:off x="3702050" y="141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137599</xdr:rowOff>
    </xdr:from>
    <xdr:ext cx="736600" cy="259045"/>
    <xdr:sp macro="" textlink="">
      <xdr:nvSpPr>
        <xdr:cNvPr id="199" name="テキスト ボックス 198">
          <a:extLst>
            <a:ext uri="{FF2B5EF4-FFF2-40B4-BE49-F238E27FC236}">
              <a16:creationId xmlns:a16="http://schemas.microsoft.com/office/drawing/2014/main" id="{71E90244-6B57-4C01-B64E-63E96AA8B602}"/>
            </a:ext>
          </a:extLst>
        </xdr:cNvPr>
        <xdr:cNvSpPr txBox="1"/>
      </xdr:nvSpPr>
      <xdr:spPr>
        <a:xfrm>
          <a:off x="3409950" y="13884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42538</xdr:rowOff>
    </xdr:from>
    <xdr:to>
      <xdr:col>15</xdr:col>
      <xdr:colOff>82550</xdr:colOff>
      <xdr:row>86</xdr:row>
      <xdr:rowOff>109491</xdr:rowOff>
    </xdr:to>
    <xdr:cxnSp macro="">
      <xdr:nvCxnSpPr>
        <xdr:cNvPr id="200" name="直線コネクタ 199">
          <a:extLst>
            <a:ext uri="{FF2B5EF4-FFF2-40B4-BE49-F238E27FC236}">
              <a16:creationId xmlns:a16="http://schemas.microsoft.com/office/drawing/2014/main" id="{FD4419E4-CC33-4790-8E98-2B492B745D39}"/>
            </a:ext>
          </a:extLst>
        </xdr:cNvPr>
        <xdr:cNvCxnSpPr/>
      </xdr:nvCxnSpPr>
      <xdr:spPr>
        <a:xfrm flipV="1">
          <a:off x="2127250" y="14459578"/>
          <a:ext cx="812800" cy="6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1" name="フローチャート: 判断 200">
          <a:extLst>
            <a:ext uri="{FF2B5EF4-FFF2-40B4-BE49-F238E27FC236}">
              <a16:creationId xmlns:a16="http://schemas.microsoft.com/office/drawing/2014/main" id="{D90F36E4-BA94-4DD7-9F26-B553FE3840D9}"/>
            </a:ext>
          </a:extLst>
        </xdr:cNvPr>
        <xdr:cNvSpPr/>
      </xdr:nvSpPr>
      <xdr:spPr>
        <a:xfrm>
          <a:off x="2889250" y="140514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77629</xdr:rowOff>
    </xdr:from>
    <xdr:ext cx="762000" cy="259045"/>
    <xdr:sp macro="" textlink="">
      <xdr:nvSpPr>
        <xdr:cNvPr id="202" name="テキスト ボックス 201">
          <a:extLst>
            <a:ext uri="{FF2B5EF4-FFF2-40B4-BE49-F238E27FC236}">
              <a16:creationId xmlns:a16="http://schemas.microsoft.com/office/drawing/2014/main" id="{C96CFE9B-4615-412D-87BE-8741C66E6555}"/>
            </a:ext>
          </a:extLst>
        </xdr:cNvPr>
        <xdr:cNvSpPr txBox="1"/>
      </xdr:nvSpPr>
      <xdr:spPr>
        <a:xfrm>
          <a:off x="2597150" y="1382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98061</xdr:rowOff>
    </xdr:from>
    <xdr:to>
      <xdr:col>11</xdr:col>
      <xdr:colOff>31750</xdr:colOff>
      <xdr:row>86</xdr:row>
      <xdr:rowOff>109491</xdr:rowOff>
    </xdr:to>
    <xdr:cxnSp macro="">
      <xdr:nvCxnSpPr>
        <xdr:cNvPr id="203" name="直線コネクタ 202">
          <a:extLst>
            <a:ext uri="{FF2B5EF4-FFF2-40B4-BE49-F238E27FC236}">
              <a16:creationId xmlns:a16="http://schemas.microsoft.com/office/drawing/2014/main" id="{898C2BCA-A205-43C3-A149-BB4F6586CCAF}"/>
            </a:ext>
          </a:extLst>
        </xdr:cNvPr>
        <xdr:cNvCxnSpPr/>
      </xdr:nvCxnSpPr>
      <xdr:spPr>
        <a:xfrm>
          <a:off x="1333500" y="14515101"/>
          <a:ext cx="7937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31435</xdr:rowOff>
    </xdr:from>
    <xdr:to>
      <xdr:col>11</xdr:col>
      <xdr:colOff>82550</xdr:colOff>
      <xdr:row>83</xdr:row>
      <xdr:rowOff>133035</xdr:rowOff>
    </xdr:to>
    <xdr:sp macro="" textlink="">
      <xdr:nvSpPr>
        <xdr:cNvPr id="204" name="フローチャート: 判断 203">
          <a:extLst>
            <a:ext uri="{FF2B5EF4-FFF2-40B4-BE49-F238E27FC236}">
              <a16:creationId xmlns:a16="http://schemas.microsoft.com/office/drawing/2014/main" id="{5597EFC6-1566-4404-AA1D-EBB32036BAD6}"/>
            </a:ext>
          </a:extLst>
        </xdr:cNvPr>
        <xdr:cNvSpPr/>
      </xdr:nvSpPr>
      <xdr:spPr>
        <a:xfrm>
          <a:off x="2095500" y="139455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143212</xdr:rowOff>
    </xdr:from>
    <xdr:ext cx="762000" cy="259045"/>
    <xdr:sp macro="" textlink="">
      <xdr:nvSpPr>
        <xdr:cNvPr id="205" name="テキスト ボックス 204">
          <a:extLst>
            <a:ext uri="{FF2B5EF4-FFF2-40B4-BE49-F238E27FC236}">
              <a16:creationId xmlns:a16="http://schemas.microsoft.com/office/drawing/2014/main" id="{644487E7-F905-4609-A29E-795CA5ABE1B2}"/>
            </a:ext>
          </a:extLst>
        </xdr:cNvPr>
        <xdr:cNvSpPr txBox="1"/>
      </xdr:nvSpPr>
      <xdr:spPr>
        <a:xfrm>
          <a:off x="1784350" y="1372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101629</xdr:rowOff>
    </xdr:from>
    <xdr:to>
      <xdr:col>7</xdr:col>
      <xdr:colOff>31750</xdr:colOff>
      <xdr:row>84</xdr:row>
      <xdr:rowOff>31779</xdr:rowOff>
    </xdr:to>
    <xdr:sp macro="" textlink="">
      <xdr:nvSpPr>
        <xdr:cNvPr id="206" name="フローチャート: 判断 205">
          <a:extLst>
            <a:ext uri="{FF2B5EF4-FFF2-40B4-BE49-F238E27FC236}">
              <a16:creationId xmlns:a16="http://schemas.microsoft.com/office/drawing/2014/main" id="{CE550DC4-49CF-4080-915A-7A687213F823}"/>
            </a:ext>
          </a:extLst>
        </xdr:cNvPr>
        <xdr:cNvSpPr/>
      </xdr:nvSpPr>
      <xdr:spPr>
        <a:xfrm>
          <a:off x="1282700" y="1401574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41956</xdr:rowOff>
    </xdr:from>
    <xdr:ext cx="762000" cy="259045"/>
    <xdr:sp macro="" textlink="">
      <xdr:nvSpPr>
        <xdr:cNvPr id="207" name="テキスト ボックス 206">
          <a:extLst>
            <a:ext uri="{FF2B5EF4-FFF2-40B4-BE49-F238E27FC236}">
              <a16:creationId xmlns:a16="http://schemas.microsoft.com/office/drawing/2014/main" id="{DAD7847B-6CF2-4D85-96CC-BAFAE9ECDB11}"/>
            </a:ext>
          </a:extLst>
        </xdr:cNvPr>
        <xdr:cNvSpPr txBox="1"/>
      </xdr:nvSpPr>
      <xdr:spPr>
        <a:xfrm>
          <a:off x="971550" y="1378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5E36083F-8A3A-4775-9E95-AD2C226E2403}"/>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8BE33B67-A347-43F6-883C-CE103CCA8F7E}"/>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4603DA43-976E-40F3-83ED-692D79736962}"/>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BCCF5231-F503-40F5-B76F-17E68D1A97C4}"/>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8FAF4290-0DBA-4D04-94DB-463C8076BC26}"/>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13464</xdr:rowOff>
    </xdr:from>
    <xdr:to>
      <xdr:col>23</xdr:col>
      <xdr:colOff>184150</xdr:colOff>
      <xdr:row>87</xdr:row>
      <xdr:rowOff>115064</xdr:rowOff>
    </xdr:to>
    <xdr:sp macro="" textlink="">
      <xdr:nvSpPr>
        <xdr:cNvPr id="213" name="楕円 212">
          <a:extLst>
            <a:ext uri="{FF2B5EF4-FFF2-40B4-BE49-F238E27FC236}">
              <a16:creationId xmlns:a16="http://schemas.microsoft.com/office/drawing/2014/main" id="{94D57487-B3AF-42C7-B036-F2AEC5A576D6}"/>
            </a:ext>
          </a:extLst>
        </xdr:cNvPr>
        <xdr:cNvSpPr/>
      </xdr:nvSpPr>
      <xdr:spPr>
        <a:xfrm>
          <a:off x="4464050" y="145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156991</xdr:rowOff>
    </xdr:from>
    <xdr:ext cx="762000" cy="259045"/>
    <xdr:sp macro="" textlink="">
      <xdr:nvSpPr>
        <xdr:cNvPr id="214" name="人件費・物件費等の状況該当値テキスト">
          <a:extLst>
            <a:ext uri="{FF2B5EF4-FFF2-40B4-BE49-F238E27FC236}">
              <a16:creationId xmlns:a16="http://schemas.microsoft.com/office/drawing/2014/main" id="{54502B8C-FA60-46DA-8003-00CA4B218BAA}"/>
            </a:ext>
          </a:extLst>
        </xdr:cNvPr>
        <xdr:cNvSpPr txBox="1"/>
      </xdr:nvSpPr>
      <xdr:spPr>
        <a:xfrm>
          <a:off x="4584700" y="1457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15235</xdr:rowOff>
    </xdr:from>
    <xdr:to>
      <xdr:col>19</xdr:col>
      <xdr:colOff>184150</xdr:colOff>
      <xdr:row>87</xdr:row>
      <xdr:rowOff>116835</xdr:rowOff>
    </xdr:to>
    <xdr:sp macro="" textlink="">
      <xdr:nvSpPr>
        <xdr:cNvPr id="215" name="楕円 214">
          <a:extLst>
            <a:ext uri="{FF2B5EF4-FFF2-40B4-BE49-F238E27FC236}">
              <a16:creationId xmlns:a16="http://schemas.microsoft.com/office/drawing/2014/main" id="{C4BCE257-9FB3-4133-8A71-C3FB7FB7BBFB}"/>
            </a:ext>
          </a:extLst>
        </xdr:cNvPr>
        <xdr:cNvSpPr/>
      </xdr:nvSpPr>
      <xdr:spPr>
        <a:xfrm>
          <a:off x="3702050" y="145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101612</xdr:rowOff>
    </xdr:from>
    <xdr:ext cx="736600" cy="259045"/>
    <xdr:sp macro="" textlink="">
      <xdr:nvSpPr>
        <xdr:cNvPr id="216" name="テキスト ボックス 215">
          <a:extLst>
            <a:ext uri="{FF2B5EF4-FFF2-40B4-BE49-F238E27FC236}">
              <a16:creationId xmlns:a16="http://schemas.microsoft.com/office/drawing/2014/main" id="{EB1055E9-D636-44FC-9ADD-B100CB61AE9D}"/>
            </a:ext>
          </a:extLst>
        </xdr:cNvPr>
        <xdr:cNvSpPr txBox="1"/>
      </xdr:nvSpPr>
      <xdr:spPr>
        <a:xfrm>
          <a:off x="3409950" y="1468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163188</xdr:rowOff>
    </xdr:from>
    <xdr:to>
      <xdr:col>15</xdr:col>
      <xdr:colOff>133350</xdr:colOff>
      <xdr:row>86</xdr:row>
      <xdr:rowOff>93338</xdr:rowOff>
    </xdr:to>
    <xdr:sp macro="" textlink="">
      <xdr:nvSpPr>
        <xdr:cNvPr id="217" name="楕円 216">
          <a:extLst>
            <a:ext uri="{FF2B5EF4-FFF2-40B4-BE49-F238E27FC236}">
              <a16:creationId xmlns:a16="http://schemas.microsoft.com/office/drawing/2014/main" id="{268C7FDC-D066-495E-AFD3-A8406E207EBF}"/>
            </a:ext>
          </a:extLst>
        </xdr:cNvPr>
        <xdr:cNvSpPr/>
      </xdr:nvSpPr>
      <xdr:spPr>
        <a:xfrm>
          <a:off x="2889250" y="144125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78115</xdr:rowOff>
    </xdr:from>
    <xdr:ext cx="762000" cy="259045"/>
    <xdr:sp macro="" textlink="">
      <xdr:nvSpPr>
        <xdr:cNvPr id="218" name="テキスト ボックス 217">
          <a:extLst>
            <a:ext uri="{FF2B5EF4-FFF2-40B4-BE49-F238E27FC236}">
              <a16:creationId xmlns:a16="http://schemas.microsoft.com/office/drawing/2014/main" id="{52712506-C108-41F4-A075-BD9CAC80B739}"/>
            </a:ext>
          </a:extLst>
        </xdr:cNvPr>
        <xdr:cNvSpPr txBox="1"/>
      </xdr:nvSpPr>
      <xdr:spPr>
        <a:xfrm>
          <a:off x="2597150" y="1449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58691</xdr:rowOff>
    </xdr:from>
    <xdr:to>
      <xdr:col>11</xdr:col>
      <xdr:colOff>82550</xdr:colOff>
      <xdr:row>86</xdr:row>
      <xdr:rowOff>160291</xdr:rowOff>
    </xdr:to>
    <xdr:sp macro="" textlink="">
      <xdr:nvSpPr>
        <xdr:cNvPr id="219" name="楕円 218">
          <a:extLst>
            <a:ext uri="{FF2B5EF4-FFF2-40B4-BE49-F238E27FC236}">
              <a16:creationId xmlns:a16="http://schemas.microsoft.com/office/drawing/2014/main" id="{BF390193-389B-4BAF-9236-EDA83FCF1E50}"/>
            </a:ext>
          </a:extLst>
        </xdr:cNvPr>
        <xdr:cNvSpPr/>
      </xdr:nvSpPr>
      <xdr:spPr>
        <a:xfrm>
          <a:off x="2095500" y="1447573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145068</xdr:rowOff>
    </xdr:from>
    <xdr:ext cx="762000" cy="259045"/>
    <xdr:sp macro="" textlink="">
      <xdr:nvSpPr>
        <xdr:cNvPr id="220" name="テキスト ボックス 219">
          <a:extLst>
            <a:ext uri="{FF2B5EF4-FFF2-40B4-BE49-F238E27FC236}">
              <a16:creationId xmlns:a16="http://schemas.microsoft.com/office/drawing/2014/main" id="{0A345244-0276-4BFB-92A0-8EE578CE8882}"/>
            </a:ext>
          </a:extLst>
        </xdr:cNvPr>
        <xdr:cNvSpPr txBox="1"/>
      </xdr:nvSpPr>
      <xdr:spPr>
        <a:xfrm>
          <a:off x="1784350" y="1456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47261</xdr:rowOff>
    </xdr:from>
    <xdr:to>
      <xdr:col>7</xdr:col>
      <xdr:colOff>31750</xdr:colOff>
      <xdr:row>86</xdr:row>
      <xdr:rowOff>148861</xdr:rowOff>
    </xdr:to>
    <xdr:sp macro="" textlink="">
      <xdr:nvSpPr>
        <xdr:cNvPr id="221" name="楕円 220">
          <a:extLst>
            <a:ext uri="{FF2B5EF4-FFF2-40B4-BE49-F238E27FC236}">
              <a16:creationId xmlns:a16="http://schemas.microsoft.com/office/drawing/2014/main" id="{75833EBB-3D1B-4307-84AD-DF08A7F2DCBC}"/>
            </a:ext>
          </a:extLst>
        </xdr:cNvPr>
        <xdr:cNvSpPr/>
      </xdr:nvSpPr>
      <xdr:spPr>
        <a:xfrm>
          <a:off x="1282700" y="1446430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133638</xdr:rowOff>
    </xdr:from>
    <xdr:ext cx="762000" cy="259045"/>
    <xdr:sp macro="" textlink="">
      <xdr:nvSpPr>
        <xdr:cNvPr id="222" name="テキスト ボックス 221">
          <a:extLst>
            <a:ext uri="{FF2B5EF4-FFF2-40B4-BE49-F238E27FC236}">
              <a16:creationId xmlns:a16="http://schemas.microsoft.com/office/drawing/2014/main" id="{D589942C-E507-4207-B169-6E6540A1C930}"/>
            </a:ext>
          </a:extLst>
        </xdr:cNvPr>
        <xdr:cNvSpPr txBox="1"/>
      </xdr:nvSpPr>
      <xdr:spPr>
        <a:xfrm>
          <a:off x="971550" y="14550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EF2026B2-FA11-4CCE-BD29-218F9F6C3CD7}"/>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7AD3F86-CDC1-4A77-811E-417B55745C9F}"/>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58E3EFC6-73EA-43AD-ABFF-5E964918C9FB}"/>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20F281C7-D296-4C5F-9D09-87002B6E7675}"/>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1D75D82D-288A-486F-BE7E-37D019D2F885}"/>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5C4D06EB-1282-4770-A731-FF0F5B6649E9}"/>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AD3B4A13-EDD6-4834-8D6D-BD00D864E30C}"/>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95A1D351-67D6-4A31-A691-EBBCB7C92495}"/>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1A4D2683-2AC2-424E-9623-F152E69DBE93}"/>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9DECBCA2-60EA-4609-8CAA-6C506F936A80}"/>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60E53703-B4BA-4AB5-B154-6CA81FE9CF96}"/>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57760555-4437-410E-B528-BA1BD1D36A7B}"/>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BC2AEC26-2E62-4956-A8AE-34227A4A59AC}"/>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継続的に改善しているものの、類似団体平均値を上回って推移しているため、今後も地域の水準等を考慮しながら給与の適正化に努める。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BE2C3EFC-A1A0-4513-9B66-76B27D57397A}"/>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9F8CC72E-38F7-46A5-8992-BDA363E7832B}"/>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867A72EB-EB02-445B-B389-85E77C05A7D0}"/>
            </a:ext>
          </a:extLst>
        </xdr:cNvPr>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26C8EA39-3552-4DF5-B14E-C39B786DC1B8}"/>
            </a:ext>
          </a:extLst>
        </xdr:cNvPr>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910FC7A-D652-4CD3-A686-53D2F0E06EC8}"/>
            </a:ext>
          </a:extLst>
        </xdr:cNvPr>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EA15AFEB-C2F3-490A-8492-8B8968816F1F}"/>
            </a:ext>
          </a:extLst>
        </xdr:cNvPr>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9EC4BA66-3FE5-4987-A785-CDF980ED1B34}"/>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85C595BF-03D8-4FE6-BF3F-97A3D599C093}"/>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B5BBC287-3194-491E-94C3-5C0238F8D58C}"/>
            </a:ext>
          </a:extLst>
        </xdr:cNvPr>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EAA7D25C-EE3D-4EC4-B639-A7D219E6C8F4}"/>
            </a:ext>
          </a:extLst>
        </xdr:cNvPr>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9B3ACE57-F1CE-47E2-A314-8E807AA34DA8}"/>
            </a:ext>
          </a:extLst>
        </xdr:cNvPr>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53F58BF1-F811-4E14-8BB3-C1B16E6C290E}"/>
            </a:ext>
          </a:extLst>
        </xdr:cNvPr>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4098057E-3610-4463-AE35-C2DCAD03A10A}"/>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F21B0D41-E109-4DAD-9718-FEC2E3CCB621}"/>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A46C1B06-ABF3-44E2-A27A-3D7A43688395}"/>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1" name="直線コネクタ 250">
          <a:extLst>
            <a:ext uri="{FF2B5EF4-FFF2-40B4-BE49-F238E27FC236}">
              <a16:creationId xmlns:a16="http://schemas.microsoft.com/office/drawing/2014/main" id="{220DF228-C946-47AF-97FB-76E77BC2D63D}"/>
            </a:ext>
          </a:extLst>
        </xdr:cNvPr>
        <xdr:cNvCxnSpPr/>
      </xdr:nvCxnSpPr>
      <xdr:spPr>
        <a:xfrm flipV="1">
          <a:off x="15474950" y="13679735"/>
          <a:ext cx="0" cy="1480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2" name="給与水準   （国との比較）最小値テキスト">
          <a:extLst>
            <a:ext uri="{FF2B5EF4-FFF2-40B4-BE49-F238E27FC236}">
              <a16:creationId xmlns:a16="http://schemas.microsoft.com/office/drawing/2014/main" id="{B708CB09-15A1-4D46-B417-6F409F5ABDD1}"/>
            </a:ext>
          </a:extLst>
        </xdr:cNvPr>
        <xdr:cNvSpPr txBox="1"/>
      </xdr:nvSpPr>
      <xdr:spPr>
        <a:xfrm>
          <a:off x="15563850" y="1513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3" name="直線コネクタ 252">
          <a:extLst>
            <a:ext uri="{FF2B5EF4-FFF2-40B4-BE49-F238E27FC236}">
              <a16:creationId xmlns:a16="http://schemas.microsoft.com/office/drawing/2014/main" id="{A110925A-5B6E-4B8F-AAD6-C46E2943DBCD}"/>
            </a:ext>
          </a:extLst>
        </xdr:cNvPr>
        <xdr:cNvCxnSpPr/>
      </xdr:nvCxnSpPr>
      <xdr:spPr>
        <a:xfrm>
          <a:off x="15405100" y="151602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4" name="給与水準   （国との比較）最大値テキスト">
          <a:extLst>
            <a:ext uri="{FF2B5EF4-FFF2-40B4-BE49-F238E27FC236}">
              <a16:creationId xmlns:a16="http://schemas.microsoft.com/office/drawing/2014/main" id="{31013A2A-C70F-4F9B-927B-32005CBB9DB3}"/>
            </a:ext>
          </a:extLst>
        </xdr:cNvPr>
        <xdr:cNvSpPr txBox="1"/>
      </xdr:nvSpPr>
      <xdr:spPr>
        <a:xfrm>
          <a:off x="15563850" y="1342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5" name="直線コネクタ 254">
          <a:extLst>
            <a:ext uri="{FF2B5EF4-FFF2-40B4-BE49-F238E27FC236}">
              <a16:creationId xmlns:a16="http://schemas.microsoft.com/office/drawing/2014/main" id="{DB884369-0B7F-41FF-A282-97E819468635}"/>
            </a:ext>
          </a:extLst>
        </xdr:cNvPr>
        <xdr:cNvCxnSpPr/>
      </xdr:nvCxnSpPr>
      <xdr:spPr>
        <a:xfrm>
          <a:off x="15405100" y="136797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7761</xdr:rowOff>
    </xdr:from>
    <xdr:to>
      <xdr:col>81</xdr:col>
      <xdr:colOff>44450</xdr:colOff>
      <xdr:row>86</xdr:row>
      <xdr:rowOff>21166</xdr:rowOff>
    </xdr:to>
    <xdr:cxnSp macro="">
      <xdr:nvCxnSpPr>
        <xdr:cNvPr id="256" name="直線コネクタ 255">
          <a:extLst>
            <a:ext uri="{FF2B5EF4-FFF2-40B4-BE49-F238E27FC236}">
              <a16:creationId xmlns:a16="http://schemas.microsoft.com/office/drawing/2014/main" id="{04917969-1D48-4237-9558-281D29C4AA78}"/>
            </a:ext>
          </a:extLst>
        </xdr:cNvPr>
        <xdr:cNvCxnSpPr/>
      </xdr:nvCxnSpPr>
      <xdr:spPr>
        <a:xfrm flipV="1">
          <a:off x="14712950" y="14424801"/>
          <a:ext cx="762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7" name="給与水準   （国との比較）平均値テキスト">
          <a:extLst>
            <a:ext uri="{FF2B5EF4-FFF2-40B4-BE49-F238E27FC236}">
              <a16:creationId xmlns:a16="http://schemas.microsoft.com/office/drawing/2014/main" id="{CCA915ED-8EE0-4E04-B8B9-AF07C40C512F}"/>
            </a:ext>
          </a:extLst>
        </xdr:cNvPr>
        <xdr:cNvSpPr txBox="1"/>
      </xdr:nvSpPr>
      <xdr:spPr>
        <a:xfrm>
          <a:off x="15563850" y="1419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8" name="フローチャート: 判断 257">
          <a:extLst>
            <a:ext uri="{FF2B5EF4-FFF2-40B4-BE49-F238E27FC236}">
              <a16:creationId xmlns:a16="http://schemas.microsoft.com/office/drawing/2014/main" id="{085FB83E-DBD0-4F32-840B-107F9B4A267B}"/>
            </a:ext>
          </a:extLst>
        </xdr:cNvPr>
        <xdr:cNvSpPr/>
      </xdr:nvSpPr>
      <xdr:spPr>
        <a:xfrm>
          <a:off x="15427960" y="143510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115005</xdr:rowOff>
    </xdr:to>
    <xdr:cxnSp macro="">
      <xdr:nvCxnSpPr>
        <xdr:cNvPr id="259" name="直線コネクタ 258">
          <a:extLst>
            <a:ext uri="{FF2B5EF4-FFF2-40B4-BE49-F238E27FC236}">
              <a16:creationId xmlns:a16="http://schemas.microsoft.com/office/drawing/2014/main" id="{07FD986D-4346-4FC1-B40A-0843DA20F0E2}"/>
            </a:ext>
          </a:extLst>
        </xdr:cNvPr>
        <xdr:cNvCxnSpPr/>
      </xdr:nvCxnSpPr>
      <xdr:spPr>
        <a:xfrm flipV="1">
          <a:off x="13903960" y="14438206"/>
          <a:ext cx="80899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0" name="フローチャート: 判断 259">
          <a:extLst>
            <a:ext uri="{FF2B5EF4-FFF2-40B4-BE49-F238E27FC236}">
              <a16:creationId xmlns:a16="http://schemas.microsoft.com/office/drawing/2014/main" id="{E5CDAA65-E67E-446F-9E9F-09E2116CBF32}"/>
            </a:ext>
          </a:extLst>
        </xdr:cNvPr>
        <xdr:cNvSpPr/>
      </xdr:nvSpPr>
      <xdr:spPr>
        <a:xfrm>
          <a:off x="14665960" y="143375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28522</xdr:rowOff>
    </xdr:from>
    <xdr:ext cx="736600" cy="259045"/>
    <xdr:sp macro="" textlink="">
      <xdr:nvSpPr>
        <xdr:cNvPr id="261" name="テキスト ボックス 260">
          <a:extLst>
            <a:ext uri="{FF2B5EF4-FFF2-40B4-BE49-F238E27FC236}">
              <a16:creationId xmlns:a16="http://schemas.microsoft.com/office/drawing/2014/main" id="{67E3D23B-DA26-4549-A14B-4B56371DA38C}"/>
            </a:ext>
          </a:extLst>
        </xdr:cNvPr>
        <xdr:cNvSpPr txBox="1"/>
      </xdr:nvSpPr>
      <xdr:spPr>
        <a:xfrm>
          <a:off x="14370050" y="14110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115005</xdr:rowOff>
    </xdr:from>
    <xdr:to>
      <xdr:col>72</xdr:col>
      <xdr:colOff>203200</xdr:colOff>
      <xdr:row>86</xdr:row>
      <xdr:rowOff>168628</xdr:rowOff>
    </xdr:to>
    <xdr:cxnSp macro="">
      <xdr:nvCxnSpPr>
        <xdr:cNvPr id="262" name="直線コネクタ 261">
          <a:extLst>
            <a:ext uri="{FF2B5EF4-FFF2-40B4-BE49-F238E27FC236}">
              <a16:creationId xmlns:a16="http://schemas.microsoft.com/office/drawing/2014/main" id="{1FE10C4A-C097-4B2A-AC08-64734958590A}"/>
            </a:ext>
          </a:extLst>
        </xdr:cNvPr>
        <xdr:cNvCxnSpPr/>
      </xdr:nvCxnSpPr>
      <xdr:spPr>
        <a:xfrm flipV="1">
          <a:off x="13106400" y="14532045"/>
          <a:ext cx="79756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3" name="フローチャート: 判断 262">
          <a:extLst>
            <a:ext uri="{FF2B5EF4-FFF2-40B4-BE49-F238E27FC236}">
              <a16:creationId xmlns:a16="http://schemas.microsoft.com/office/drawing/2014/main" id="{7593715D-9305-4AE5-BE94-9CD0EE14EB81}"/>
            </a:ext>
          </a:extLst>
        </xdr:cNvPr>
        <xdr:cNvSpPr/>
      </xdr:nvSpPr>
      <xdr:spPr>
        <a:xfrm>
          <a:off x="13868400" y="1435100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4" name="テキスト ボックス 263">
          <a:extLst>
            <a:ext uri="{FF2B5EF4-FFF2-40B4-BE49-F238E27FC236}">
              <a16:creationId xmlns:a16="http://schemas.microsoft.com/office/drawing/2014/main" id="{9293A9D4-82E6-4FC1-AB2F-51ABEB32F473}"/>
            </a:ext>
          </a:extLst>
        </xdr:cNvPr>
        <xdr:cNvSpPr txBox="1"/>
      </xdr:nvSpPr>
      <xdr:spPr>
        <a:xfrm>
          <a:off x="13557250" y="14123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155222</xdr:rowOff>
    </xdr:from>
    <xdr:to>
      <xdr:col>68</xdr:col>
      <xdr:colOff>152400</xdr:colOff>
      <xdr:row>86</xdr:row>
      <xdr:rowOff>168628</xdr:rowOff>
    </xdr:to>
    <xdr:cxnSp macro="">
      <xdr:nvCxnSpPr>
        <xdr:cNvPr id="265" name="直線コネクタ 264">
          <a:extLst>
            <a:ext uri="{FF2B5EF4-FFF2-40B4-BE49-F238E27FC236}">
              <a16:creationId xmlns:a16="http://schemas.microsoft.com/office/drawing/2014/main" id="{1FC053E1-B237-4AFD-8A41-26F81564F045}"/>
            </a:ext>
          </a:extLst>
        </xdr:cNvPr>
        <xdr:cNvCxnSpPr/>
      </xdr:nvCxnSpPr>
      <xdr:spPr>
        <a:xfrm>
          <a:off x="12293600" y="14572262"/>
          <a:ext cx="8128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6" name="フローチャート: 判断 265">
          <a:extLst>
            <a:ext uri="{FF2B5EF4-FFF2-40B4-BE49-F238E27FC236}">
              <a16:creationId xmlns:a16="http://schemas.microsoft.com/office/drawing/2014/main" id="{19940C99-C076-4C08-B88A-B569770A1768}"/>
            </a:ext>
          </a:extLst>
        </xdr:cNvPr>
        <xdr:cNvSpPr/>
      </xdr:nvSpPr>
      <xdr:spPr>
        <a:xfrm>
          <a:off x="13055600" y="1439121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7" name="テキスト ボックス 266">
          <a:extLst>
            <a:ext uri="{FF2B5EF4-FFF2-40B4-BE49-F238E27FC236}">
              <a16:creationId xmlns:a16="http://schemas.microsoft.com/office/drawing/2014/main" id="{CADCFD9C-7718-49E5-9D44-42112D64423D}"/>
            </a:ext>
          </a:extLst>
        </xdr:cNvPr>
        <xdr:cNvSpPr txBox="1"/>
      </xdr:nvSpPr>
      <xdr:spPr>
        <a:xfrm>
          <a:off x="12763500" y="1416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8" name="フローチャート: 判断 267">
          <a:extLst>
            <a:ext uri="{FF2B5EF4-FFF2-40B4-BE49-F238E27FC236}">
              <a16:creationId xmlns:a16="http://schemas.microsoft.com/office/drawing/2014/main" id="{B65FFE4A-940A-4247-937B-3F691FF68EEA}"/>
            </a:ext>
          </a:extLst>
        </xdr:cNvPr>
        <xdr:cNvSpPr/>
      </xdr:nvSpPr>
      <xdr:spPr>
        <a:xfrm>
          <a:off x="12242800" y="143912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68A8970E-3D53-4676-9521-F067C1F94508}"/>
            </a:ext>
          </a:extLst>
        </xdr:cNvPr>
        <xdr:cNvSpPr txBox="1"/>
      </xdr:nvSpPr>
      <xdr:spPr>
        <a:xfrm>
          <a:off x="11950700" y="1416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F4381F20-E4EC-4488-B31D-713641CF3081}"/>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4B2AE859-39F1-433F-BE6F-150DC351BCA8}"/>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183005ED-4A4A-4EE4-864F-8B4056728C2E}"/>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43B4EE6A-98DD-4A1C-9CC1-D94A15320714}"/>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14C1F429-89BC-43FC-96F9-57CB0C7C4F04}"/>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128411</xdr:rowOff>
    </xdr:from>
    <xdr:to>
      <xdr:col>81</xdr:col>
      <xdr:colOff>95250</xdr:colOff>
      <xdr:row>86</xdr:row>
      <xdr:rowOff>58561</xdr:rowOff>
    </xdr:to>
    <xdr:sp macro="" textlink="">
      <xdr:nvSpPr>
        <xdr:cNvPr id="275" name="楕円 274">
          <a:extLst>
            <a:ext uri="{FF2B5EF4-FFF2-40B4-BE49-F238E27FC236}">
              <a16:creationId xmlns:a16="http://schemas.microsoft.com/office/drawing/2014/main" id="{EB0B33D9-A991-4B5A-9E0F-DD30D879B26B}"/>
            </a:ext>
          </a:extLst>
        </xdr:cNvPr>
        <xdr:cNvSpPr/>
      </xdr:nvSpPr>
      <xdr:spPr>
        <a:xfrm>
          <a:off x="15427960" y="1437781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100488</xdr:rowOff>
    </xdr:from>
    <xdr:ext cx="762000" cy="259045"/>
    <xdr:sp macro="" textlink="">
      <xdr:nvSpPr>
        <xdr:cNvPr id="276" name="給与水準   （国との比較）該当値テキスト">
          <a:extLst>
            <a:ext uri="{FF2B5EF4-FFF2-40B4-BE49-F238E27FC236}">
              <a16:creationId xmlns:a16="http://schemas.microsoft.com/office/drawing/2014/main" id="{387DE39C-B86C-4EE5-9566-F01299F7EE06}"/>
            </a:ext>
          </a:extLst>
        </xdr:cNvPr>
        <xdr:cNvSpPr txBox="1"/>
      </xdr:nvSpPr>
      <xdr:spPr>
        <a:xfrm>
          <a:off x="1556385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7" name="楕円 276">
          <a:extLst>
            <a:ext uri="{FF2B5EF4-FFF2-40B4-BE49-F238E27FC236}">
              <a16:creationId xmlns:a16="http://schemas.microsoft.com/office/drawing/2014/main" id="{23D09A59-85B8-4C3C-9216-681534028F1C}"/>
            </a:ext>
          </a:extLst>
        </xdr:cNvPr>
        <xdr:cNvSpPr/>
      </xdr:nvSpPr>
      <xdr:spPr>
        <a:xfrm>
          <a:off x="14665960" y="1439121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78" name="テキスト ボックス 277">
          <a:extLst>
            <a:ext uri="{FF2B5EF4-FFF2-40B4-BE49-F238E27FC236}">
              <a16:creationId xmlns:a16="http://schemas.microsoft.com/office/drawing/2014/main" id="{5CC708B0-CFF6-4E3D-A218-BB82ACFEDFF1}"/>
            </a:ext>
          </a:extLst>
        </xdr:cNvPr>
        <xdr:cNvSpPr txBox="1"/>
      </xdr:nvSpPr>
      <xdr:spPr>
        <a:xfrm>
          <a:off x="14370050" y="14473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64205</xdr:rowOff>
    </xdr:from>
    <xdr:to>
      <xdr:col>73</xdr:col>
      <xdr:colOff>44450</xdr:colOff>
      <xdr:row>86</xdr:row>
      <xdr:rowOff>165805</xdr:rowOff>
    </xdr:to>
    <xdr:sp macro="" textlink="">
      <xdr:nvSpPr>
        <xdr:cNvPr id="279" name="楕円 278">
          <a:extLst>
            <a:ext uri="{FF2B5EF4-FFF2-40B4-BE49-F238E27FC236}">
              <a16:creationId xmlns:a16="http://schemas.microsoft.com/office/drawing/2014/main" id="{45B3407D-6DF6-4717-9140-5A8E8EEE15F5}"/>
            </a:ext>
          </a:extLst>
        </xdr:cNvPr>
        <xdr:cNvSpPr/>
      </xdr:nvSpPr>
      <xdr:spPr>
        <a:xfrm>
          <a:off x="13868400" y="144812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150582</xdr:rowOff>
    </xdr:from>
    <xdr:ext cx="762000" cy="259045"/>
    <xdr:sp macro="" textlink="">
      <xdr:nvSpPr>
        <xdr:cNvPr id="280" name="テキスト ボックス 279">
          <a:extLst>
            <a:ext uri="{FF2B5EF4-FFF2-40B4-BE49-F238E27FC236}">
              <a16:creationId xmlns:a16="http://schemas.microsoft.com/office/drawing/2014/main" id="{6EEEDA67-4A2A-4FC7-8340-412651EB87DF}"/>
            </a:ext>
          </a:extLst>
        </xdr:cNvPr>
        <xdr:cNvSpPr txBox="1"/>
      </xdr:nvSpPr>
      <xdr:spPr>
        <a:xfrm>
          <a:off x="13557250" y="1456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117828</xdr:rowOff>
    </xdr:from>
    <xdr:to>
      <xdr:col>68</xdr:col>
      <xdr:colOff>203200</xdr:colOff>
      <xdr:row>87</xdr:row>
      <xdr:rowOff>47978</xdr:rowOff>
    </xdr:to>
    <xdr:sp macro="" textlink="">
      <xdr:nvSpPr>
        <xdr:cNvPr id="281" name="楕円 280">
          <a:extLst>
            <a:ext uri="{FF2B5EF4-FFF2-40B4-BE49-F238E27FC236}">
              <a16:creationId xmlns:a16="http://schemas.microsoft.com/office/drawing/2014/main" id="{120F35DE-468A-4EE3-936E-603659C75745}"/>
            </a:ext>
          </a:extLst>
        </xdr:cNvPr>
        <xdr:cNvSpPr/>
      </xdr:nvSpPr>
      <xdr:spPr>
        <a:xfrm>
          <a:off x="13055600" y="1453486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82" name="テキスト ボックス 281">
          <a:extLst>
            <a:ext uri="{FF2B5EF4-FFF2-40B4-BE49-F238E27FC236}">
              <a16:creationId xmlns:a16="http://schemas.microsoft.com/office/drawing/2014/main" id="{32C8D97C-FDFA-4567-9DCE-DC78944CDF36}"/>
            </a:ext>
          </a:extLst>
        </xdr:cNvPr>
        <xdr:cNvSpPr txBox="1"/>
      </xdr:nvSpPr>
      <xdr:spPr>
        <a:xfrm>
          <a:off x="12763500" y="1461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104422</xdr:rowOff>
    </xdr:from>
    <xdr:to>
      <xdr:col>64</xdr:col>
      <xdr:colOff>152400</xdr:colOff>
      <xdr:row>87</xdr:row>
      <xdr:rowOff>34572</xdr:rowOff>
    </xdr:to>
    <xdr:sp macro="" textlink="">
      <xdr:nvSpPr>
        <xdr:cNvPr id="283" name="楕円 282">
          <a:extLst>
            <a:ext uri="{FF2B5EF4-FFF2-40B4-BE49-F238E27FC236}">
              <a16:creationId xmlns:a16="http://schemas.microsoft.com/office/drawing/2014/main" id="{F6A93FCE-CD82-4ACA-8B58-3D4628D53F90}"/>
            </a:ext>
          </a:extLst>
        </xdr:cNvPr>
        <xdr:cNvSpPr/>
      </xdr:nvSpPr>
      <xdr:spPr>
        <a:xfrm>
          <a:off x="12242800" y="145214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19349</xdr:rowOff>
    </xdr:from>
    <xdr:ext cx="762000" cy="259045"/>
    <xdr:sp macro="" textlink="">
      <xdr:nvSpPr>
        <xdr:cNvPr id="284" name="テキスト ボックス 283">
          <a:extLst>
            <a:ext uri="{FF2B5EF4-FFF2-40B4-BE49-F238E27FC236}">
              <a16:creationId xmlns:a16="http://schemas.microsoft.com/office/drawing/2014/main" id="{2093487D-18B7-4AB6-977F-A78C6B5E7C43}"/>
            </a:ext>
          </a:extLst>
        </xdr:cNvPr>
        <xdr:cNvSpPr txBox="1"/>
      </xdr:nvSpPr>
      <xdr:spPr>
        <a:xfrm>
          <a:off x="11950700" y="1460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1F8607AA-9FD6-49E4-999F-A0347A2B6139}"/>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3BE78EA3-FC1E-49F3-B5D0-ACF82843622F}"/>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73984DC8-A0FE-4F2E-95F6-A680C7EF0E84}"/>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776FF329-0B4C-449B-BB24-B0208285338B}"/>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2925C128-8FC4-4562-A1A0-1DCE7AC1B7B6}"/>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8F2685E8-6E01-49CE-8E4E-99611245E8CA}"/>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F17739CB-9E00-4AD2-941B-930507943DA1}"/>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786AF9D1-DF22-4A38-ACC0-7060D8CF2201}"/>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BD747EE8-F717-4C34-ADD1-7EBC18250BD2}"/>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39EDFC62-F9F2-42D5-901C-CA5F6B203411}"/>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CF9D6560-4007-4A0A-9D57-EC7768CEE037}"/>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FA211A8A-3CB8-44F7-825C-B140EB8AAD1C}"/>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7385F60E-AC89-4F93-AD7C-11E144214657}"/>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町の面積が広大（</a:t>
          </a:r>
          <a:r>
            <a:rPr kumimoji="1" lang="en-US" altLang="ja-JP" sz="1300">
              <a:latin typeface="ＭＳ Ｐゴシック" panose="020B0600070205080204" pitchFamily="50" charset="-128"/>
              <a:ea typeface="ＭＳ Ｐゴシック" panose="020B0600070205080204" pitchFamily="50" charset="-128"/>
            </a:rPr>
            <a:t>781.08k㎡</a:t>
          </a:r>
          <a:r>
            <a:rPr kumimoji="1" lang="ja-JP" altLang="en-US" sz="1300">
              <a:latin typeface="ＭＳ Ｐゴシック" panose="020B0600070205080204" pitchFamily="50" charset="-128"/>
              <a:ea typeface="ＭＳ Ｐゴシック" panose="020B0600070205080204" pitchFamily="50" charset="-128"/>
            </a:rPr>
            <a:t>）であり支所を設置していることや、管理運営を直営で行っている施設が複数あるため、類似団体平均値を上回っているが、人口が減少するなかにあってほぼ横ばいで推移している。</a:t>
          </a:r>
        </a:p>
        <a:p>
          <a:r>
            <a:rPr kumimoji="1" lang="ja-JP" altLang="en-US" sz="1300">
              <a:latin typeface="ＭＳ Ｐゴシック" panose="020B0600070205080204" pitchFamily="50" charset="-128"/>
              <a:ea typeface="ＭＳ Ｐゴシック" panose="020B0600070205080204" pitchFamily="50" charset="-128"/>
            </a:rPr>
            <a:t>社会情勢の変化等に伴いあらゆる分野での行政需要が拡大しており、職員の削減について難しい面もあるが、事務事業の見直し、</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の推進、アウトソーシングの推進等により類似団体平均値との差の縮小に努める。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B1920DBD-5F7A-49D2-8A9C-0F32E873DCD0}"/>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46DD373D-791F-40D6-88DD-5A0B9D154C92}"/>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86178F7D-BDB3-4C0B-A04C-884D3E7E0D44}"/>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53A91D14-E759-42AB-9CA7-5534BAA6E66E}"/>
            </a:ext>
          </a:extLst>
        </xdr:cNvPr>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475AD72A-D740-4A58-96DE-3EF541D1CC8B}"/>
            </a:ext>
          </a:extLst>
        </xdr:cNvPr>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0D35BBA8-CE2F-431B-882D-6D2205FF5FF6}"/>
            </a:ext>
          </a:extLst>
        </xdr:cNvPr>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023FE93A-BA46-44BC-A41D-2066DFFE8C98}"/>
            </a:ext>
          </a:extLst>
        </xdr:cNvPr>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F238B0D0-D84D-4B58-8599-BCC36E6ACEDB}"/>
            </a:ext>
          </a:extLst>
        </xdr:cNvPr>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B97F53F-6319-4DC7-994E-74E2EFECBB4B}"/>
            </a:ext>
          </a:extLst>
        </xdr:cNvPr>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A4507E70-83A6-4858-85C0-5ED50F3AB9E2}"/>
            </a:ext>
          </a:extLst>
        </xdr:cNvPr>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C856EBE7-8417-48F9-A4C3-263BA514242F}"/>
            </a:ext>
          </a:extLst>
        </xdr:cNvPr>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4DBA33B4-57A3-458F-8C4F-60A17A8E244C}"/>
            </a:ext>
          </a:extLst>
        </xdr:cNvPr>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C8C0EA42-331B-46DC-A705-B8B3802D5E0F}"/>
            </a:ext>
          </a:extLst>
        </xdr:cNvPr>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BB62C562-5342-4F03-BFBE-25F27381C16C}"/>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45AAACC6-F80B-44E8-8D9F-578FEDC084DC}"/>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9EBD16D7-F238-43C4-9133-7293214F20C4}"/>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4" name="直線コネクタ 313">
          <a:extLst>
            <a:ext uri="{FF2B5EF4-FFF2-40B4-BE49-F238E27FC236}">
              <a16:creationId xmlns:a16="http://schemas.microsoft.com/office/drawing/2014/main" id="{F11375B7-0279-446A-990D-277686709073}"/>
            </a:ext>
          </a:extLst>
        </xdr:cNvPr>
        <xdr:cNvCxnSpPr/>
      </xdr:nvCxnSpPr>
      <xdr:spPr>
        <a:xfrm flipV="1">
          <a:off x="15474950" y="9671615"/>
          <a:ext cx="0" cy="15462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5" name="定員管理の状況最小値テキスト">
          <a:extLst>
            <a:ext uri="{FF2B5EF4-FFF2-40B4-BE49-F238E27FC236}">
              <a16:creationId xmlns:a16="http://schemas.microsoft.com/office/drawing/2014/main" id="{1F73F4A6-D650-4649-BC33-1CD854B43675}"/>
            </a:ext>
          </a:extLst>
        </xdr:cNvPr>
        <xdr:cNvSpPr txBox="1"/>
      </xdr:nvSpPr>
      <xdr:spPr>
        <a:xfrm>
          <a:off x="15563850" y="1118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6" name="直線コネクタ 315">
          <a:extLst>
            <a:ext uri="{FF2B5EF4-FFF2-40B4-BE49-F238E27FC236}">
              <a16:creationId xmlns:a16="http://schemas.microsoft.com/office/drawing/2014/main" id="{08811369-464E-401B-B726-2CD2D6671120}"/>
            </a:ext>
          </a:extLst>
        </xdr:cNvPr>
        <xdr:cNvCxnSpPr/>
      </xdr:nvCxnSpPr>
      <xdr:spPr>
        <a:xfrm>
          <a:off x="15405100" y="112178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7" name="定員管理の状況最大値テキスト">
          <a:extLst>
            <a:ext uri="{FF2B5EF4-FFF2-40B4-BE49-F238E27FC236}">
              <a16:creationId xmlns:a16="http://schemas.microsoft.com/office/drawing/2014/main" id="{3767B8ED-C971-4A27-9DDD-B5939F1F3A72}"/>
            </a:ext>
          </a:extLst>
        </xdr:cNvPr>
        <xdr:cNvSpPr txBox="1"/>
      </xdr:nvSpPr>
      <xdr:spPr>
        <a:xfrm>
          <a:off x="15563850" y="941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18" name="直線コネクタ 317">
          <a:extLst>
            <a:ext uri="{FF2B5EF4-FFF2-40B4-BE49-F238E27FC236}">
              <a16:creationId xmlns:a16="http://schemas.microsoft.com/office/drawing/2014/main" id="{321AC34D-7B06-4460-8768-A0C440DF7597}"/>
            </a:ext>
          </a:extLst>
        </xdr:cNvPr>
        <xdr:cNvCxnSpPr/>
      </xdr:nvCxnSpPr>
      <xdr:spPr>
        <a:xfrm>
          <a:off x="15405100" y="96716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147531</xdr:rowOff>
    </xdr:from>
    <xdr:to>
      <xdr:col>81</xdr:col>
      <xdr:colOff>44450</xdr:colOff>
      <xdr:row>61</xdr:row>
      <xdr:rowOff>159596</xdr:rowOff>
    </xdr:to>
    <xdr:cxnSp macro="">
      <xdr:nvCxnSpPr>
        <xdr:cNvPr id="319" name="直線コネクタ 318">
          <a:extLst>
            <a:ext uri="{FF2B5EF4-FFF2-40B4-BE49-F238E27FC236}">
              <a16:creationId xmlns:a16="http://schemas.microsoft.com/office/drawing/2014/main" id="{765956D9-B814-437D-ADD5-2B1DF5887469}"/>
            </a:ext>
          </a:extLst>
        </xdr:cNvPr>
        <xdr:cNvCxnSpPr/>
      </xdr:nvCxnSpPr>
      <xdr:spPr>
        <a:xfrm>
          <a:off x="14712950" y="10373571"/>
          <a:ext cx="762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110437</xdr:rowOff>
    </xdr:from>
    <xdr:ext cx="762000" cy="259045"/>
    <xdr:sp macro="" textlink="">
      <xdr:nvSpPr>
        <xdr:cNvPr id="320" name="定員管理の状況平均値テキスト">
          <a:extLst>
            <a:ext uri="{FF2B5EF4-FFF2-40B4-BE49-F238E27FC236}">
              <a16:creationId xmlns:a16="http://schemas.microsoft.com/office/drawing/2014/main" id="{1D425505-D230-4219-A65F-D0DE7E3737A8}"/>
            </a:ext>
          </a:extLst>
        </xdr:cNvPr>
        <xdr:cNvSpPr txBox="1"/>
      </xdr:nvSpPr>
      <xdr:spPr>
        <a:xfrm>
          <a:off x="15563850" y="10001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1" name="フローチャート: 判断 320">
          <a:extLst>
            <a:ext uri="{FF2B5EF4-FFF2-40B4-BE49-F238E27FC236}">
              <a16:creationId xmlns:a16="http://schemas.microsoft.com/office/drawing/2014/main" id="{804F79A1-3C73-4B2E-AE85-7FD5734082C6}"/>
            </a:ext>
          </a:extLst>
        </xdr:cNvPr>
        <xdr:cNvSpPr/>
      </xdr:nvSpPr>
      <xdr:spPr>
        <a:xfrm>
          <a:off x="15427960" y="1015231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120721</xdr:rowOff>
    </xdr:from>
    <xdr:to>
      <xdr:col>77</xdr:col>
      <xdr:colOff>44450</xdr:colOff>
      <xdr:row>61</xdr:row>
      <xdr:rowOff>147531</xdr:rowOff>
    </xdr:to>
    <xdr:cxnSp macro="">
      <xdr:nvCxnSpPr>
        <xdr:cNvPr id="322" name="直線コネクタ 321">
          <a:extLst>
            <a:ext uri="{FF2B5EF4-FFF2-40B4-BE49-F238E27FC236}">
              <a16:creationId xmlns:a16="http://schemas.microsoft.com/office/drawing/2014/main" id="{4C4B1416-0050-406A-93B2-52A5591CC0ED}"/>
            </a:ext>
          </a:extLst>
        </xdr:cNvPr>
        <xdr:cNvCxnSpPr/>
      </xdr:nvCxnSpPr>
      <xdr:spPr>
        <a:xfrm>
          <a:off x="13903960" y="10346761"/>
          <a:ext cx="80899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3" name="フローチャート: 判断 322">
          <a:extLst>
            <a:ext uri="{FF2B5EF4-FFF2-40B4-BE49-F238E27FC236}">
              <a16:creationId xmlns:a16="http://schemas.microsoft.com/office/drawing/2014/main" id="{2798A7B7-03D3-4D03-9CF8-114CFF2CF0C3}"/>
            </a:ext>
          </a:extLst>
        </xdr:cNvPr>
        <xdr:cNvSpPr/>
      </xdr:nvSpPr>
      <xdr:spPr>
        <a:xfrm>
          <a:off x="14665960" y="1014426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26193</xdr:rowOff>
    </xdr:from>
    <xdr:ext cx="736600" cy="259045"/>
    <xdr:sp macro="" textlink="">
      <xdr:nvSpPr>
        <xdr:cNvPr id="324" name="テキスト ボックス 323">
          <a:extLst>
            <a:ext uri="{FF2B5EF4-FFF2-40B4-BE49-F238E27FC236}">
              <a16:creationId xmlns:a16="http://schemas.microsoft.com/office/drawing/2014/main" id="{9B1522EF-1405-4A53-9E54-35CACDF29659}"/>
            </a:ext>
          </a:extLst>
        </xdr:cNvPr>
        <xdr:cNvSpPr txBox="1"/>
      </xdr:nvSpPr>
      <xdr:spPr>
        <a:xfrm>
          <a:off x="14370050" y="9916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120721</xdr:rowOff>
    </xdr:from>
    <xdr:to>
      <xdr:col>72</xdr:col>
      <xdr:colOff>203200</xdr:colOff>
      <xdr:row>61</xdr:row>
      <xdr:rowOff>134126</xdr:rowOff>
    </xdr:to>
    <xdr:cxnSp macro="">
      <xdr:nvCxnSpPr>
        <xdr:cNvPr id="325" name="直線コネクタ 324">
          <a:extLst>
            <a:ext uri="{FF2B5EF4-FFF2-40B4-BE49-F238E27FC236}">
              <a16:creationId xmlns:a16="http://schemas.microsoft.com/office/drawing/2014/main" id="{244DB58D-4983-41BE-B42A-802302FFCDFD}"/>
            </a:ext>
          </a:extLst>
        </xdr:cNvPr>
        <xdr:cNvCxnSpPr/>
      </xdr:nvCxnSpPr>
      <xdr:spPr>
        <a:xfrm flipV="1">
          <a:off x="13106400" y="10346761"/>
          <a:ext cx="79756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26" name="フローチャート: 判断 325">
          <a:extLst>
            <a:ext uri="{FF2B5EF4-FFF2-40B4-BE49-F238E27FC236}">
              <a16:creationId xmlns:a16="http://schemas.microsoft.com/office/drawing/2014/main" id="{769FD0DD-DA7C-4D12-AC08-1A0381C6F318}"/>
            </a:ext>
          </a:extLst>
        </xdr:cNvPr>
        <xdr:cNvSpPr/>
      </xdr:nvSpPr>
      <xdr:spPr>
        <a:xfrm>
          <a:off x="13868400" y="1014024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22172</xdr:rowOff>
    </xdr:from>
    <xdr:ext cx="762000" cy="259045"/>
    <xdr:sp macro="" textlink="">
      <xdr:nvSpPr>
        <xdr:cNvPr id="327" name="テキスト ボックス 326">
          <a:extLst>
            <a:ext uri="{FF2B5EF4-FFF2-40B4-BE49-F238E27FC236}">
              <a16:creationId xmlns:a16="http://schemas.microsoft.com/office/drawing/2014/main" id="{3B133DA9-F492-41FA-B0AD-8AF35236281D}"/>
            </a:ext>
          </a:extLst>
        </xdr:cNvPr>
        <xdr:cNvSpPr txBox="1"/>
      </xdr:nvSpPr>
      <xdr:spPr>
        <a:xfrm>
          <a:off x="13557250" y="991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134126</xdr:rowOff>
    </xdr:from>
    <xdr:to>
      <xdr:col>68</xdr:col>
      <xdr:colOff>152400</xdr:colOff>
      <xdr:row>61</xdr:row>
      <xdr:rowOff>164959</xdr:rowOff>
    </xdr:to>
    <xdr:cxnSp macro="">
      <xdr:nvCxnSpPr>
        <xdr:cNvPr id="328" name="直線コネクタ 327">
          <a:extLst>
            <a:ext uri="{FF2B5EF4-FFF2-40B4-BE49-F238E27FC236}">
              <a16:creationId xmlns:a16="http://schemas.microsoft.com/office/drawing/2014/main" id="{E76AA66E-271E-4399-971E-9A413C3F63F8}"/>
            </a:ext>
          </a:extLst>
        </xdr:cNvPr>
        <xdr:cNvCxnSpPr/>
      </xdr:nvCxnSpPr>
      <xdr:spPr>
        <a:xfrm flipV="1">
          <a:off x="12293600" y="10360166"/>
          <a:ext cx="8128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112677</xdr:rowOff>
    </xdr:from>
    <xdr:to>
      <xdr:col>68</xdr:col>
      <xdr:colOff>203200</xdr:colOff>
      <xdr:row>61</xdr:row>
      <xdr:rowOff>42827</xdr:rowOff>
    </xdr:to>
    <xdr:sp macro="" textlink="">
      <xdr:nvSpPr>
        <xdr:cNvPr id="329" name="フローチャート: 判断 328">
          <a:extLst>
            <a:ext uri="{FF2B5EF4-FFF2-40B4-BE49-F238E27FC236}">
              <a16:creationId xmlns:a16="http://schemas.microsoft.com/office/drawing/2014/main" id="{50EADC46-3F2D-4C6A-8D6F-3EEBA3E349DA}"/>
            </a:ext>
          </a:extLst>
        </xdr:cNvPr>
        <xdr:cNvSpPr/>
      </xdr:nvSpPr>
      <xdr:spPr>
        <a:xfrm>
          <a:off x="13055600" y="1017107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53004</xdr:rowOff>
    </xdr:from>
    <xdr:ext cx="762000" cy="259045"/>
    <xdr:sp macro="" textlink="">
      <xdr:nvSpPr>
        <xdr:cNvPr id="330" name="テキスト ボックス 329">
          <a:extLst>
            <a:ext uri="{FF2B5EF4-FFF2-40B4-BE49-F238E27FC236}">
              <a16:creationId xmlns:a16="http://schemas.microsoft.com/office/drawing/2014/main" id="{20E1968E-7439-410A-8C87-0421AE853270}"/>
            </a:ext>
          </a:extLst>
        </xdr:cNvPr>
        <xdr:cNvSpPr txBox="1"/>
      </xdr:nvSpPr>
      <xdr:spPr>
        <a:xfrm>
          <a:off x="12763500" y="9943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84526</xdr:rowOff>
    </xdr:from>
    <xdr:to>
      <xdr:col>64</xdr:col>
      <xdr:colOff>152400</xdr:colOff>
      <xdr:row>61</xdr:row>
      <xdr:rowOff>14676</xdr:rowOff>
    </xdr:to>
    <xdr:sp macro="" textlink="">
      <xdr:nvSpPr>
        <xdr:cNvPr id="331" name="フローチャート: 判断 330">
          <a:extLst>
            <a:ext uri="{FF2B5EF4-FFF2-40B4-BE49-F238E27FC236}">
              <a16:creationId xmlns:a16="http://schemas.microsoft.com/office/drawing/2014/main" id="{A5ABBEEF-4B8B-43FA-8858-3BC074CB244C}"/>
            </a:ext>
          </a:extLst>
        </xdr:cNvPr>
        <xdr:cNvSpPr/>
      </xdr:nvSpPr>
      <xdr:spPr>
        <a:xfrm>
          <a:off x="12242800" y="101429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24853</xdr:rowOff>
    </xdr:from>
    <xdr:ext cx="762000" cy="259045"/>
    <xdr:sp macro="" textlink="">
      <xdr:nvSpPr>
        <xdr:cNvPr id="332" name="テキスト ボックス 331">
          <a:extLst>
            <a:ext uri="{FF2B5EF4-FFF2-40B4-BE49-F238E27FC236}">
              <a16:creationId xmlns:a16="http://schemas.microsoft.com/office/drawing/2014/main" id="{BCEC7149-E5EB-4487-8249-690CE6AC7E47}"/>
            </a:ext>
          </a:extLst>
        </xdr:cNvPr>
        <xdr:cNvSpPr txBox="1"/>
      </xdr:nvSpPr>
      <xdr:spPr>
        <a:xfrm>
          <a:off x="11950700" y="991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5018DD22-000D-4CE3-9EC0-A74F169DDF02}"/>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77D1542A-5006-4D25-9C57-4824E41B8C43}"/>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9A58246A-63C6-4FDE-9269-433D0F1A9CC5}"/>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8FAC7F17-3372-4728-8ED5-A70C252B48CC}"/>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3CFDF0F-1A86-4964-AB7B-B9EC89A80657}"/>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108796</xdr:rowOff>
    </xdr:from>
    <xdr:to>
      <xdr:col>81</xdr:col>
      <xdr:colOff>95250</xdr:colOff>
      <xdr:row>62</xdr:row>
      <xdr:rowOff>38946</xdr:rowOff>
    </xdr:to>
    <xdr:sp macro="" textlink="">
      <xdr:nvSpPr>
        <xdr:cNvPr id="338" name="楕円 337">
          <a:extLst>
            <a:ext uri="{FF2B5EF4-FFF2-40B4-BE49-F238E27FC236}">
              <a16:creationId xmlns:a16="http://schemas.microsoft.com/office/drawing/2014/main" id="{12E7D5AF-62D6-4970-8D64-3216F7948BCA}"/>
            </a:ext>
          </a:extLst>
        </xdr:cNvPr>
        <xdr:cNvSpPr/>
      </xdr:nvSpPr>
      <xdr:spPr>
        <a:xfrm>
          <a:off x="15427960" y="1033483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80873</xdr:rowOff>
    </xdr:from>
    <xdr:ext cx="762000" cy="259045"/>
    <xdr:sp macro="" textlink="">
      <xdr:nvSpPr>
        <xdr:cNvPr id="339" name="定員管理の状況該当値テキスト">
          <a:extLst>
            <a:ext uri="{FF2B5EF4-FFF2-40B4-BE49-F238E27FC236}">
              <a16:creationId xmlns:a16="http://schemas.microsoft.com/office/drawing/2014/main" id="{AB7E66EE-D3BA-4235-B2A3-309C420369ED}"/>
            </a:ext>
          </a:extLst>
        </xdr:cNvPr>
        <xdr:cNvSpPr txBox="1"/>
      </xdr:nvSpPr>
      <xdr:spPr>
        <a:xfrm>
          <a:off x="15563850" y="1030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96731</xdr:rowOff>
    </xdr:from>
    <xdr:to>
      <xdr:col>77</xdr:col>
      <xdr:colOff>95250</xdr:colOff>
      <xdr:row>62</xdr:row>
      <xdr:rowOff>26881</xdr:rowOff>
    </xdr:to>
    <xdr:sp macro="" textlink="">
      <xdr:nvSpPr>
        <xdr:cNvPr id="340" name="楕円 339">
          <a:extLst>
            <a:ext uri="{FF2B5EF4-FFF2-40B4-BE49-F238E27FC236}">
              <a16:creationId xmlns:a16="http://schemas.microsoft.com/office/drawing/2014/main" id="{EE6F11B7-6D31-402B-BE8E-01B2FC7D109A}"/>
            </a:ext>
          </a:extLst>
        </xdr:cNvPr>
        <xdr:cNvSpPr/>
      </xdr:nvSpPr>
      <xdr:spPr>
        <a:xfrm>
          <a:off x="14665960" y="1032277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11658</xdr:rowOff>
    </xdr:from>
    <xdr:ext cx="736600" cy="259045"/>
    <xdr:sp macro="" textlink="">
      <xdr:nvSpPr>
        <xdr:cNvPr id="341" name="テキスト ボックス 340">
          <a:extLst>
            <a:ext uri="{FF2B5EF4-FFF2-40B4-BE49-F238E27FC236}">
              <a16:creationId xmlns:a16="http://schemas.microsoft.com/office/drawing/2014/main" id="{4BC700B6-6EF8-4D1C-B604-FE2799349890}"/>
            </a:ext>
          </a:extLst>
        </xdr:cNvPr>
        <xdr:cNvSpPr txBox="1"/>
      </xdr:nvSpPr>
      <xdr:spPr>
        <a:xfrm>
          <a:off x="14370050" y="10405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69921</xdr:rowOff>
    </xdr:from>
    <xdr:to>
      <xdr:col>73</xdr:col>
      <xdr:colOff>44450</xdr:colOff>
      <xdr:row>62</xdr:row>
      <xdr:rowOff>71</xdr:rowOff>
    </xdr:to>
    <xdr:sp macro="" textlink="">
      <xdr:nvSpPr>
        <xdr:cNvPr id="342" name="楕円 341">
          <a:extLst>
            <a:ext uri="{FF2B5EF4-FFF2-40B4-BE49-F238E27FC236}">
              <a16:creationId xmlns:a16="http://schemas.microsoft.com/office/drawing/2014/main" id="{9825396B-C6D8-4E63-BCAC-64A9FD9DF515}"/>
            </a:ext>
          </a:extLst>
        </xdr:cNvPr>
        <xdr:cNvSpPr/>
      </xdr:nvSpPr>
      <xdr:spPr>
        <a:xfrm>
          <a:off x="13868400" y="1029596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156298</xdr:rowOff>
    </xdr:from>
    <xdr:ext cx="762000" cy="259045"/>
    <xdr:sp macro="" textlink="">
      <xdr:nvSpPr>
        <xdr:cNvPr id="343" name="テキスト ボックス 342">
          <a:extLst>
            <a:ext uri="{FF2B5EF4-FFF2-40B4-BE49-F238E27FC236}">
              <a16:creationId xmlns:a16="http://schemas.microsoft.com/office/drawing/2014/main" id="{90837E3B-9D61-48F2-A915-2203E0397708}"/>
            </a:ext>
          </a:extLst>
        </xdr:cNvPr>
        <xdr:cNvSpPr txBox="1"/>
      </xdr:nvSpPr>
      <xdr:spPr>
        <a:xfrm>
          <a:off x="13557250" y="103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83326</xdr:rowOff>
    </xdr:from>
    <xdr:to>
      <xdr:col>68</xdr:col>
      <xdr:colOff>203200</xdr:colOff>
      <xdr:row>62</xdr:row>
      <xdr:rowOff>13476</xdr:rowOff>
    </xdr:to>
    <xdr:sp macro="" textlink="">
      <xdr:nvSpPr>
        <xdr:cNvPr id="344" name="楕円 343">
          <a:extLst>
            <a:ext uri="{FF2B5EF4-FFF2-40B4-BE49-F238E27FC236}">
              <a16:creationId xmlns:a16="http://schemas.microsoft.com/office/drawing/2014/main" id="{62F1A3D4-A208-484D-B129-B66A8CCD19FA}"/>
            </a:ext>
          </a:extLst>
        </xdr:cNvPr>
        <xdr:cNvSpPr/>
      </xdr:nvSpPr>
      <xdr:spPr>
        <a:xfrm>
          <a:off x="13055600" y="1030936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169703</xdr:rowOff>
    </xdr:from>
    <xdr:ext cx="762000" cy="259045"/>
    <xdr:sp macro="" textlink="">
      <xdr:nvSpPr>
        <xdr:cNvPr id="345" name="テキスト ボックス 344">
          <a:extLst>
            <a:ext uri="{FF2B5EF4-FFF2-40B4-BE49-F238E27FC236}">
              <a16:creationId xmlns:a16="http://schemas.microsoft.com/office/drawing/2014/main" id="{C88A4338-8764-4210-827B-A5484EFF3167}"/>
            </a:ext>
          </a:extLst>
        </xdr:cNvPr>
        <xdr:cNvSpPr txBox="1"/>
      </xdr:nvSpPr>
      <xdr:spPr>
        <a:xfrm>
          <a:off x="12763500" y="1039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114159</xdr:rowOff>
    </xdr:from>
    <xdr:to>
      <xdr:col>64</xdr:col>
      <xdr:colOff>152400</xdr:colOff>
      <xdr:row>62</xdr:row>
      <xdr:rowOff>44309</xdr:rowOff>
    </xdr:to>
    <xdr:sp macro="" textlink="">
      <xdr:nvSpPr>
        <xdr:cNvPr id="346" name="楕円 345">
          <a:extLst>
            <a:ext uri="{FF2B5EF4-FFF2-40B4-BE49-F238E27FC236}">
              <a16:creationId xmlns:a16="http://schemas.microsoft.com/office/drawing/2014/main" id="{BAE7BF0D-9A76-4CAE-B105-37BB17A9D086}"/>
            </a:ext>
          </a:extLst>
        </xdr:cNvPr>
        <xdr:cNvSpPr/>
      </xdr:nvSpPr>
      <xdr:spPr>
        <a:xfrm>
          <a:off x="12242800" y="103401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29086</xdr:rowOff>
    </xdr:from>
    <xdr:ext cx="762000" cy="259045"/>
    <xdr:sp macro="" textlink="">
      <xdr:nvSpPr>
        <xdr:cNvPr id="347" name="テキスト ボックス 346">
          <a:extLst>
            <a:ext uri="{FF2B5EF4-FFF2-40B4-BE49-F238E27FC236}">
              <a16:creationId xmlns:a16="http://schemas.microsoft.com/office/drawing/2014/main" id="{61B9076A-B68E-46B2-956D-AEF742491D34}"/>
            </a:ext>
          </a:extLst>
        </xdr:cNvPr>
        <xdr:cNvSpPr txBox="1"/>
      </xdr:nvSpPr>
      <xdr:spPr>
        <a:xfrm>
          <a:off x="11950700" y="1042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7AA075D9-5EB5-42AA-AAA7-9FE2DB1E60D8}"/>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AB61D9B-9B0C-45CD-85DC-45E3135C96E2}"/>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A25B5EA-2DF5-4797-9AF0-20D5F5F1E47F}"/>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CE1C4301-8BA5-497A-8486-3898C78FEE9A}"/>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D20934BC-B52C-4CE7-83D1-2ED418ED897E}"/>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70C42A6-AD92-4055-A9EB-5578300E1FD2}"/>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AB3F4AED-FB51-4E17-827C-E81F507230A1}"/>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45ACA69A-5C42-47E7-BD1E-20A02C019508}"/>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1F014FDC-C882-4EF7-965B-5191F53141C5}"/>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3993D798-C612-4A78-881D-2A36EE778AB4}"/>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F79DC35D-CFA8-4B87-974F-6C5B3538A827}"/>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A2112599-D658-403F-99A6-FFD8A7A7B254}"/>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9F46BAB0-9E63-47DC-BC76-0A3206AACD27}"/>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実質公債費比率は改善傾向にあるものの、類似団体平均値を上回って推移している。</a:t>
          </a:r>
        </a:p>
        <a:p>
          <a:r>
            <a:rPr kumimoji="1" lang="ja-JP" altLang="en-US" sz="1300">
              <a:latin typeface="ＭＳ Ｐゴシック" panose="020B0600070205080204" pitchFamily="50" charset="-128"/>
              <a:ea typeface="ＭＳ Ｐゴシック" panose="020B0600070205080204" pitchFamily="50" charset="-128"/>
            </a:rPr>
            <a:t>公共施設の統廃合を進めているところであり、これに伴う大規模事業の財源として地方債を活用しているため、発行額や残高など適正な管理を行い、今後も比率の改善に努めていく。</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DE8364D4-2B9A-4CB8-A814-9B4BFC170600}"/>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42E54595-006D-4CB5-8643-F206882997C7}"/>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A22EE58C-82D0-45C9-B0E1-919EEF4E21B0}"/>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530CC4D2-5CA7-47C3-B2BA-3F99A009709D}"/>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1699A23B-9831-4657-9267-ACF3F9363025}"/>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41C761AD-40BF-4C31-A341-97F81A943D72}"/>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D73D0808-6D84-43D2-B5CF-6FC64C349613}"/>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2B15CE7F-BC90-4BD9-9C03-5B89EC061595}"/>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FCECDF9E-1CA9-4475-806A-9C559F7644B7}"/>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C79772CE-D76E-4AF1-8DEF-25D9B0472FD9}"/>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7508A498-EB56-48F4-98BF-AD717F01CB80}"/>
            </a:ext>
          </a:extLst>
        </xdr:cNvPr>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25CF3490-77F4-44CE-9E0A-D214933C9D5E}"/>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31784D3D-474E-4844-A3A2-4E343C06A5D0}"/>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C60AB497-82BE-4387-802F-E7776FDC81E1}"/>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5" name="直線コネクタ 374">
          <a:extLst>
            <a:ext uri="{FF2B5EF4-FFF2-40B4-BE49-F238E27FC236}">
              <a16:creationId xmlns:a16="http://schemas.microsoft.com/office/drawing/2014/main" id="{6F962E0D-16A7-4C3C-952B-EF3074AB3FB6}"/>
            </a:ext>
          </a:extLst>
        </xdr:cNvPr>
        <xdr:cNvCxnSpPr/>
      </xdr:nvCxnSpPr>
      <xdr:spPr>
        <a:xfrm flipV="1">
          <a:off x="15474950" y="6272953"/>
          <a:ext cx="0" cy="1296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6" name="公債費負担の状況最小値テキスト">
          <a:extLst>
            <a:ext uri="{FF2B5EF4-FFF2-40B4-BE49-F238E27FC236}">
              <a16:creationId xmlns:a16="http://schemas.microsoft.com/office/drawing/2014/main" id="{2132247A-85A7-431E-ABA3-85D17E827B66}"/>
            </a:ext>
          </a:extLst>
        </xdr:cNvPr>
        <xdr:cNvSpPr txBox="1"/>
      </xdr:nvSpPr>
      <xdr:spPr>
        <a:xfrm>
          <a:off x="15563850" y="7545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7" name="直線コネクタ 376">
          <a:extLst>
            <a:ext uri="{FF2B5EF4-FFF2-40B4-BE49-F238E27FC236}">
              <a16:creationId xmlns:a16="http://schemas.microsoft.com/office/drawing/2014/main" id="{6F0DF46F-A691-4EE7-9EBC-9915872D713E}"/>
            </a:ext>
          </a:extLst>
        </xdr:cNvPr>
        <xdr:cNvCxnSpPr/>
      </xdr:nvCxnSpPr>
      <xdr:spPr>
        <a:xfrm>
          <a:off x="15405100" y="75696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8" name="公債費負担の状況最大値テキスト">
          <a:extLst>
            <a:ext uri="{FF2B5EF4-FFF2-40B4-BE49-F238E27FC236}">
              <a16:creationId xmlns:a16="http://schemas.microsoft.com/office/drawing/2014/main" id="{3C00C2C6-814B-4AAE-B904-561FAEC18356}"/>
            </a:ext>
          </a:extLst>
        </xdr:cNvPr>
        <xdr:cNvSpPr txBox="1"/>
      </xdr:nvSpPr>
      <xdr:spPr>
        <a:xfrm>
          <a:off x="15563850" y="602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9" name="直線コネクタ 378">
          <a:extLst>
            <a:ext uri="{FF2B5EF4-FFF2-40B4-BE49-F238E27FC236}">
              <a16:creationId xmlns:a16="http://schemas.microsoft.com/office/drawing/2014/main" id="{7539F4A9-6AEF-41A0-8A3D-E93D43B93A8B}"/>
            </a:ext>
          </a:extLst>
        </xdr:cNvPr>
        <xdr:cNvCxnSpPr/>
      </xdr:nvCxnSpPr>
      <xdr:spPr>
        <a:xfrm>
          <a:off x="15405100" y="62729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162137</xdr:rowOff>
    </xdr:from>
    <xdr:to>
      <xdr:col>81</xdr:col>
      <xdr:colOff>44450</xdr:colOff>
      <xdr:row>43</xdr:row>
      <xdr:rowOff>71120</xdr:rowOff>
    </xdr:to>
    <xdr:cxnSp macro="">
      <xdr:nvCxnSpPr>
        <xdr:cNvPr id="380" name="直線コネクタ 379">
          <a:extLst>
            <a:ext uri="{FF2B5EF4-FFF2-40B4-BE49-F238E27FC236}">
              <a16:creationId xmlns:a16="http://schemas.microsoft.com/office/drawing/2014/main" id="{7E2C2C13-72D0-40DA-9D58-7DD22910797D}"/>
            </a:ext>
          </a:extLst>
        </xdr:cNvPr>
        <xdr:cNvCxnSpPr/>
      </xdr:nvCxnSpPr>
      <xdr:spPr>
        <a:xfrm flipV="1">
          <a:off x="14712950" y="7203017"/>
          <a:ext cx="762000" cy="7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1" name="公債費負担の状況平均値テキスト">
          <a:extLst>
            <a:ext uri="{FF2B5EF4-FFF2-40B4-BE49-F238E27FC236}">
              <a16:creationId xmlns:a16="http://schemas.microsoft.com/office/drawing/2014/main" id="{99FF553E-1967-49F5-A077-D0DD08209003}"/>
            </a:ext>
          </a:extLst>
        </xdr:cNvPr>
        <xdr:cNvSpPr txBox="1"/>
      </xdr:nvSpPr>
      <xdr:spPr>
        <a:xfrm>
          <a:off x="15563850" y="680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2" name="フローチャート: 判断 381">
          <a:extLst>
            <a:ext uri="{FF2B5EF4-FFF2-40B4-BE49-F238E27FC236}">
              <a16:creationId xmlns:a16="http://schemas.microsoft.com/office/drawing/2014/main" id="{02AE0981-28F9-400F-A760-EB9254F0192E}"/>
            </a:ext>
          </a:extLst>
        </xdr:cNvPr>
        <xdr:cNvSpPr/>
      </xdr:nvSpPr>
      <xdr:spPr>
        <a:xfrm>
          <a:off x="15427960" y="695494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71120</xdr:rowOff>
    </xdr:from>
    <xdr:to>
      <xdr:col>77</xdr:col>
      <xdr:colOff>44450</xdr:colOff>
      <xdr:row>43</xdr:row>
      <xdr:rowOff>135467</xdr:rowOff>
    </xdr:to>
    <xdr:cxnSp macro="">
      <xdr:nvCxnSpPr>
        <xdr:cNvPr id="383" name="直線コネクタ 382">
          <a:extLst>
            <a:ext uri="{FF2B5EF4-FFF2-40B4-BE49-F238E27FC236}">
              <a16:creationId xmlns:a16="http://schemas.microsoft.com/office/drawing/2014/main" id="{50C62101-F0BC-4AB4-8227-7E1447747EC9}"/>
            </a:ext>
          </a:extLst>
        </xdr:cNvPr>
        <xdr:cNvCxnSpPr/>
      </xdr:nvCxnSpPr>
      <xdr:spPr>
        <a:xfrm flipV="1">
          <a:off x="13903960" y="7279640"/>
          <a:ext cx="80899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4" name="フローチャート: 判断 383">
          <a:extLst>
            <a:ext uri="{FF2B5EF4-FFF2-40B4-BE49-F238E27FC236}">
              <a16:creationId xmlns:a16="http://schemas.microsoft.com/office/drawing/2014/main" id="{988B0E45-9ACC-45AA-8E70-D66EC2452C91}"/>
            </a:ext>
          </a:extLst>
        </xdr:cNvPr>
        <xdr:cNvSpPr/>
      </xdr:nvSpPr>
      <xdr:spPr>
        <a:xfrm>
          <a:off x="14665960" y="695494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385" name="テキスト ボックス 384">
          <a:extLst>
            <a:ext uri="{FF2B5EF4-FFF2-40B4-BE49-F238E27FC236}">
              <a16:creationId xmlns:a16="http://schemas.microsoft.com/office/drawing/2014/main" id="{50D201D0-3479-47D4-A142-F6C130BF5684}"/>
            </a:ext>
          </a:extLst>
        </xdr:cNvPr>
        <xdr:cNvSpPr txBox="1"/>
      </xdr:nvSpPr>
      <xdr:spPr>
        <a:xfrm>
          <a:off x="14370050" y="6727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135467</xdr:rowOff>
    </xdr:from>
    <xdr:to>
      <xdr:col>72</xdr:col>
      <xdr:colOff>203200</xdr:colOff>
      <xdr:row>43</xdr:row>
      <xdr:rowOff>167640</xdr:rowOff>
    </xdr:to>
    <xdr:cxnSp macro="">
      <xdr:nvCxnSpPr>
        <xdr:cNvPr id="386" name="直線コネクタ 385">
          <a:extLst>
            <a:ext uri="{FF2B5EF4-FFF2-40B4-BE49-F238E27FC236}">
              <a16:creationId xmlns:a16="http://schemas.microsoft.com/office/drawing/2014/main" id="{E737412B-27A5-4A3B-80A4-F71E30096333}"/>
            </a:ext>
          </a:extLst>
        </xdr:cNvPr>
        <xdr:cNvCxnSpPr/>
      </xdr:nvCxnSpPr>
      <xdr:spPr>
        <a:xfrm flipV="1">
          <a:off x="13106400" y="7343987"/>
          <a:ext cx="79756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7" name="フローチャート: 判断 386">
          <a:extLst>
            <a:ext uri="{FF2B5EF4-FFF2-40B4-BE49-F238E27FC236}">
              <a16:creationId xmlns:a16="http://schemas.microsoft.com/office/drawing/2014/main" id="{4FF20603-173A-4F25-B4A9-A4C7A2651E64}"/>
            </a:ext>
          </a:extLst>
        </xdr:cNvPr>
        <xdr:cNvSpPr/>
      </xdr:nvSpPr>
      <xdr:spPr>
        <a:xfrm>
          <a:off x="13868400" y="696298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88" name="テキスト ボックス 387">
          <a:extLst>
            <a:ext uri="{FF2B5EF4-FFF2-40B4-BE49-F238E27FC236}">
              <a16:creationId xmlns:a16="http://schemas.microsoft.com/office/drawing/2014/main" id="{F222B3D8-6D3B-4DBD-BEB3-43DF73F0EBE4}"/>
            </a:ext>
          </a:extLst>
        </xdr:cNvPr>
        <xdr:cNvSpPr txBox="1"/>
      </xdr:nvSpPr>
      <xdr:spPr>
        <a:xfrm>
          <a:off x="13557250" y="673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159596</xdr:rowOff>
    </xdr:from>
    <xdr:to>
      <xdr:col>68</xdr:col>
      <xdr:colOff>152400</xdr:colOff>
      <xdr:row>43</xdr:row>
      <xdr:rowOff>167640</xdr:rowOff>
    </xdr:to>
    <xdr:cxnSp macro="">
      <xdr:nvCxnSpPr>
        <xdr:cNvPr id="389" name="直線コネクタ 388">
          <a:extLst>
            <a:ext uri="{FF2B5EF4-FFF2-40B4-BE49-F238E27FC236}">
              <a16:creationId xmlns:a16="http://schemas.microsoft.com/office/drawing/2014/main" id="{4739D099-B2D2-4FED-A09B-41AAC5DA7297}"/>
            </a:ext>
          </a:extLst>
        </xdr:cNvPr>
        <xdr:cNvCxnSpPr/>
      </xdr:nvCxnSpPr>
      <xdr:spPr>
        <a:xfrm>
          <a:off x="12293600" y="7368116"/>
          <a:ext cx="8128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0" name="フローチャート: 判断 389">
          <a:extLst>
            <a:ext uri="{FF2B5EF4-FFF2-40B4-BE49-F238E27FC236}">
              <a16:creationId xmlns:a16="http://schemas.microsoft.com/office/drawing/2014/main" id="{6D5067F7-D91F-4E7C-89CB-9FC2C353F1CE}"/>
            </a:ext>
          </a:extLst>
        </xdr:cNvPr>
        <xdr:cNvSpPr/>
      </xdr:nvSpPr>
      <xdr:spPr>
        <a:xfrm>
          <a:off x="13055600" y="699516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91" name="テキスト ボックス 390">
          <a:extLst>
            <a:ext uri="{FF2B5EF4-FFF2-40B4-BE49-F238E27FC236}">
              <a16:creationId xmlns:a16="http://schemas.microsoft.com/office/drawing/2014/main" id="{79B9D1AF-334B-4E25-A401-04DCC4D87B84}"/>
            </a:ext>
          </a:extLst>
        </xdr:cNvPr>
        <xdr:cNvSpPr txBox="1"/>
      </xdr:nvSpPr>
      <xdr:spPr>
        <a:xfrm>
          <a:off x="12763500" y="676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2" name="フローチャート: 判断 391">
          <a:extLst>
            <a:ext uri="{FF2B5EF4-FFF2-40B4-BE49-F238E27FC236}">
              <a16:creationId xmlns:a16="http://schemas.microsoft.com/office/drawing/2014/main" id="{ABCE22F6-B684-4746-988D-4829DB5F30D1}"/>
            </a:ext>
          </a:extLst>
        </xdr:cNvPr>
        <xdr:cNvSpPr/>
      </xdr:nvSpPr>
      <xdr:spPr>
        <a:xfrm>
          <a:off x="12242800" y="70112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3" name="テキスト ボックス 392">
          <a:extLst>
            <a:ext uri="{FF2B5EF4-FFF2-40B4-BE49-F238E27FC236}">
              <a16:creationId xmlns:a16="http://schemas.microsoft.com/office/drawing/2014/main" id="{17C3171D-5328-4C3C-AFF2-0BD46B761F3E}"/>
            </a:ext>
          </a:extLst>
        </xdr:cNvPr>
        <xdr:cNvSpPr txBox="1"/>
      </xdr:nvSpPr>
      <xdr:spPr>
        <a:xfrm>
          <a:off x="11950700" y="678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4630D41E-1DE1-455C-BECB-E242124F66EF}"/>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5C9991AB-EB11-4C38-89ED-D4882BF78B79}"/>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CD86EB09-E820-424B-BF41-45BEBDA95863}"/>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BB6554D1-02B0-4FC9-B03C-0FD3BDBB5466}"/>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3289C96A-6C65-4DC3-B8CC-5A4AA78372B7}"/>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111337</xdr:rowOff>
    </xdr:from>
    <xdr:to>
      <xdr:col>81</xdr:col>
      <xdr:colOff>95250</xdr:colOff>
      <xdr:row>43</xdr:row>
      <xdr:rowOff>41487</xdr:rowOff>
    </xdr:to>
    <xdr:sp macro="" textlink="">
      <xdr:nvSpPr>
        <xdr:cNvPr id="399" name="楕円 398">
          <a:extLst>
            <a:ext uri="{FF2B5EF4-FFF2-40B4-BE49-F238E27FC236}">
              <a16:creationId xmlns:a16="http://schemas.microsoft.com/office/drawing/2014/main" id="{01BA29E4-BDE6-4281-BF32-5BD9BF27A1A2}"/>
            </a:ext>
          </a:extLst>
        </xdr:cNvPr>
        <xdr:cNvSpPr/>
      </xdr:nvSpPr>
      <xdr:spPr>
        <a:xfrm>
          <a:off x="15427960" y="715221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83414</xdr:rowOff>
    </xdr:from>
    <xdr:ext cx="762000" cy="259045"/>
    <xdr:sp macro="" textlink="">
      <xdr:nvSpPr>
        <xdr:cNvPr id="400" name="公債費負担の状況該当値テキスト">
          <a:extLst>
            <a:ext uri="{FF2B5EF4-FFF2-40B4-BE49-F238E27FC236}">
              <a16:creationId xmlns:a16="http://schemas.microsoft.com/office/drawing/2014/main" id="{312B8F02-1A03-446D-8E70-BD1378773C16}"/>
            </a:ext>
          </a:extLst>
        </xdr:cNvPr>
        <xdr:cNvSpPr txBox="1"/>
      </xdr:nvSpPr>
      <xdr:spPr>
        <a:xfrm>
          <a:off x="15563850" y="7124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20320</xdr:rowOff>
    </xdr:from>
    <xdr:to>
      <xdr:col>77</xdr:col>
      <xdr:colOff>95250</xdr:colOff>
      <xdr:row>43</xdr:row>
      <xdr:rowOff>121920</xdr:rowOff>
    </xdr:to>
    <xdr:sp macro="" textlink="">
      <xdr:nvSpPr>
        <xdr:cNvPr id="401" name="楕円 400">
          <a:extLst>
            <a:ext uri="{FF2B5EF4-FFF2-40B4-BE49-F238E27FC236}">
              <a16:creationId xmlns:a16="http://schemas.microsoft.com/office/drawing/2014/main" id="{64BC2769-5519-44D4-90C5-963BA39EDA65}"/>
            </a:ext>
          </a:extLst>
        </xdr:cNvPr>
        <xdr:cNvSpPr/>
      </xdr:nvSpPr>
      <xdr:spPr>
        <a:xfrm>
          <a:off x="14665960" y="72288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106697</xdr:rowOff>
    </xdr:from>
    <xdr:ext cx="736600" cy="259045"/>
    <xdr:sp macro="" textlink="">
      <xdr:nvSpPr>
        <xdr:cNvPr id="402" name="テキスト ボックス 401">
          <a:extLst>
            <a:ext uri="{FF2B5EF4-FFF2-40B4-BE49-F238E27FC236}">
              <a16:creationId xmlns:a16="http://schemas.microsoft.com/office/drawing/2014/main" id="{57760FFD-E9EB-4CBB-887C-189D959B0678}"/>
            </a:ext>
          </a:extLst>
        </xdr:cNvPr>
        <xdr:cNvSpPr txBox="1"/>
      </xdr:nvSpPr>
      <xdr:spPr>
        <a:xfrm>
          <a:off x="14370050" y="731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84667</xdr:rowOff>
    </xdr:from>
    <xdr:to>
      <xdr:col>73</xdr:col>
      <xdr:colOff>44450</xdr:colOff>
      <xdr:row>44</xdr:row>
      <xdr:rowOff>14817</xdr:rowOff>
    </xdr:to>
    <xdr:sp macro="" textlink="">
      <xdr:nvSpPr>
        <xdr:cNvPr id="403" name="楕円 402">
          <a:extLst>
            <a:ext uri="{FF2B5EF4-FFF2-40B4-BE49-F238E27FC236}">
              <a16:creationId xmlns:a16="http://schemas.microsoft.com/office/drawing/2014/main" id="{B6BFC3BD-2382-4A1A-97E7-F877B014E4BD}"/>
            </a:ext>
          </a:extLst>
        </xdr:cNvPr>
        <xdr:cNvSpPr/>
      </xdr:nvSpPr>
      <xdr:spPr>
        <a:xfrm>
          <a:off x="13868400" y="729318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171044</xdr:rowOff>
    </xdr:from>
    <xdr:ext cx="762000" cy="259045"/>
    <xdr:sp macro="" textlink="">
      <xdr:nvSpPr>
        <xdr:cNvPr id="404" name="テキスト ボックス 403">
          <a:extLst>
            <a:ext uri="{FF2B5EF4-FFF2-40B4-BE49-F238E27FC236}">
              <a16:creationId xmlns:a16="http://schemas.microsoft.com/office/drawing/2014/main" id="{7ADC0C70-A2B2-4E29-A03E-B7BC134033F2}"/>
            </a:ext>
          </a:extLst>
        </xdr:cNvPr>
        <xdr:cNvSpPr txBox="1"/>
      </xdr:nvSpPr>
      <xdr:spPr>
        <a:xfrm>
          <a:off x="13557250" y="737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116840</xdr:rowOff>
    </xdr:from>
    <xdr:to>
      <xdr:col>68</xdr:col>
      <xdr:colOff>203200</xdr:colOff>
      <xdr:row>44</xdr:row>
      <xdr:rowOff>46990</xdr:rowOff>
    </xdr:to>
    <xdr:sp macro="" textlink="">
      <xdr:nvSpPr>
        <xdr:cNvPr id="405" name="楕円 404">
          <a:extLst>
            <a:ext uri="{FF2B5EF4-FFF2-40B4-BE49-F238E27FC236}">
              <a16:creationId xmlns:a16="http://schemas.microsoft.com/office/drawing/2014/main" id="{3949DD86-B090-42ED-8830-18CACC57A1E6}"/>
            </a:ext>
          </a:extLst>
        </xdr:cNvPr>
        <xdr:cNvSpPr/>
      </xdr:nvSpPr>
      <xdr:spPr>
        <a:xfrm>
          <a:off x="13055600" y="732536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31767</xdr:rowOff>
    </xdr:from>
    <xdr:ext cx="762000" cy="259045"/>
    <xdr:sp macro="" textlink="">
      <xdr:nvSpPr>
        <xdr:cNvPr id="406" name="テキスト ボックス 405">
          <a:extLst>
            <a:ext uri="{FF2B5EF4-FFF2-40B4-BE49-F238E27FC236}">
              <a16:creationId xmlns:a16="http://schemas.microsoft.com/office/drawing/2014/main" id="{27ACAD46-4E7B-4E21-B7EF-EDBB44C0B052}"/>
            </a:ext>
          </a:extLst>
        </xdr:cNvPr>
        <xdr:cNvSpPr txBox="1"/>
      </xdr:nvSpPr>
      <xdr:spPr>
        <a:xfrm>
          <a:off x="12763500" y="740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108796</xdr:rowOff>
    </xdr:from>
    <xdr:to>
      <xdr:col>64</xdr:col>
      <xdr:colOff>152400</xdr:colOff>
      <xdr:row>44</xdr:row>
      <xdr:rowOff>38946</xdr:rowOff>
    </xdr:to>
    <xdr:sp macro="" textlink="">
      <xdr:nvSpPr>
        <xdr:cNvPr id="407" name="楕円 406">
          <a:extLst>
            <a:ext uri="{FF2B5EF4-FFF2-40B4-BE49-F238E27FC236}">
              <a16:creationId xmlns:a16="http://schemas.microsoft.com/office/drawing/2014/main" id="{E1534BC3-6C53-415C-8DB6-4178BD40DCB5}"/>
            </a:ext>
          </a:extLst>
        </xdr:cNvPr>
        <xdr:cNvSpPr/>
      </xdr:nvSpPr>
      <xdr:spPr>
        <a:xfrm>
          <a:off x="12242800" y="73173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23723</xdr:rowOff>
    </xdr:from>
    <xdr:ext cx="762000" cy="259045"/>
    <xdr:sp macro="" textlink="">
      <xdr:nvSpPr>
        <xdr:cNvPr id="408" name="テキスト ボックス 407">
          <a:extLst>
            <a:ext uri="{FF2B5EF4-FFF2-40B4-BE49-F238E27FC236}">
              <a16:creationId xmlns:a16="http://schemas.microsoft.com/office/drawing/2014/main" id="{2B3BC985-B868-47A7-A614-A764AB426B03}"/>
            </a:ext>
          </a:extLst>
        </xdr:cNvPr>
        <xdr:cNvSpPr txBox="1"/>
      </xdr:nvSpPr>
      <xdr:spPr>
        <a:xfrm>
          <a:off x="11950700" y="7399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288D730D-9179-4BC7-A6C9-EFDE29FBE8BB}"/>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AAF36633-246D-4AEA-9F28-DC3447856377}"/>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806909FE-CDF3-4EC8-8E26-EE6A90BB0DAD}"/>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3BEA15C7-32A0-4616-BA84-8C055327E552}"/>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A999B6D9-6FBD-460C-A4CC-341D3A347E44}"/>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B305F3EF-F9DE-4D82-9C95-8613FF3C8ADB}"/>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6F5C1F50-D16E-44CE-A7FB-B536C6FFE123}"/>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E48CFD91-A536-4E2D-AAB5-9BF499F347ED}"/>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F276D69A-4A76-4BDE-AB08-724B8CADC998}"/>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4AD10106-ED45-4ABC-AF60-43EE25D09F44}"/>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920CF494-ACF0-4E43-8170-1E03C0485258}"/>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57DECAFA-571D-469C-B8EA-73FD4EFC5147}"/>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6AD44ED7-DE75-4336-B545-BC1ABEBDA5C4}"/>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合併後、地方債残高縮減のため繰上償還を進めたことや、基金残高を維持していることから、将来負担額より充当可能財源等の額が大きくなり、将来負担比率は算定されていない。</a:t>
          </a:r>
        </a:p>
        <a:p>
          <a:r>
            <a:rPr kumimoji="1" lang="ja-JP" altLang="en-US" sz="1300">
              <a:latin typeface="ＭＳ Ｐゴシック" panose="020B0600070205080204" pitchFamily="50" charset="-128"/>
              <a:ea typeface="ＭＳ Ｐゴシック" panose="020B0600070205080204" pitchFamily="50" charset="-128"/>
            </a:rPr>
            <a:t>今後も地方債の発行抑制等を含めた行財政改革を継続的に実施し、財政の健全化を図っていく。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54F5DCB0-26DF-44C5-9D25-CB4A1E2EC001}"/>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F427D0FC-4E0A-41F0-9B45-BCFC9417A298}"/>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9E6DDBCA-0F99-4AEB-A8B3-E41DD9E883D9}"/>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B1FC3594-05C1-46FA-8245-1DD547551BFA}"/>
            </a:ext>
          </a:extLst>
        </xdr:cNvPr>
        <xdr:cNvCxnSpPr/>
      </xdr:nvCxnSpPr>
      <xdr:spPr>
        <a:xfrm>
          <a:off x="11664950" y="38150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BE340995-CD3A-409B-9AB3-DB9EFBDE8DDE}"/>
            </a:ext>
          </a:extLst>
        </xdr:cNvPr>
        <xdr:cNvSpPr txBox="1"/>
      </xdr:nvSpPr>
      <xdr:spPr>
        <a:xfrm>
          <a:off x="1097915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B510907F-A21F-4299-9624-FB243967358D}"/>
            </a:ext>
          </a:extLst>
        </xdr:cNvPr>
        <xdr:cNvCxnSpPr/>
      </xdr:nvCxnSpPr>
      <xdr:spPr>
        <a:xfrm>
          <a:off x="11664950" y="33439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C8CC83E8-5775-4A93-9644-DA74C643A1C4}"/>
            </a:ext>
          </a:extLst>
        </xdr:cNvPr>
        <xdr:cNvSpPr txBox="1"/>
      </xdr:nvSpPr>
      <xdr:spPr>
        <a:xfrm>
          <a:off x="1097915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67F6D236-4230-46B4-8CB4-1BE01436BD42}"/>
            </a:ext>
          </a:extLst>
        </xdr:cNvPr>
        <xdr:cNvCxnSpPr/>
      </xdr:nvCxnSpPr>
      <xdr:spPr>
        <a:xfrm>
          <a:off x="11664950" y="28689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CC978D55-5AFE-4D38-98C0-BA8BD74B88D1}"/>
            </a:ext>
          </a:extLst>
        </xdr:cNvPr>
        <xdr:cNvSpPr txBox="1"/>
      </xdr:nvSpPr>
      <xdr:spPr>
        <a:xfrm>
          <a:off x="1097915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C4EC9F77-8E14-49A0-944C-8DA7286C2047}"/>
            </a:ext>
          </a:extLst>
        </xdr:cNvPr>
        <xdr:cNvCxnSpPr/>
      </xdr:nvCxnSpPr>
      <xdr:spPr>
        <a:xfrm>
          <a:off x="11664950" y="23977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79C766A9-091D-4F52-A609-2C52637BC5B7}"/>
            </a:ext>
          </a:extLst>
        </xdr:cNvPr>
        <xdr:cNvSpPr txBox="1"/>
      </xdr:nvSpPr>
      <xdr:spPr>
        <a:xfrm>
          <a:off x="1097915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278C907-3403-4435-A321-E9BE7FBAB9BD}"/>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2FC284E7-11ED-4598-9AC4-218A808C0EE2}"/>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5" name="直線コネクタ 434">
          <a:extLst>
            <a:ext uri="{FF2B5EF4-FFF2-40B4-BE49-F238E27FC236}">
              <a16:creationId xmlns:a16="http://schemas.microsoft.com/office/drawing/2014/main" id="{FAB20038-29E7-41EA-8750-ADCC55A06267}"/>
            </a:ext>
          </a:extLst>
        </xdr:cNvPr>
        <xdr:cNvCxnSpPr/>
      </xdr:nvCxnSpPr>
      <xdr:spPr>
        <a:xfrm flipV="1">
          <a:off x="15474950" y="2397760"/>
          <a:ext cx="0" cy="15274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6" name="将来負担の状況最小値テキスト">
          <a:extLst>
            <a:ext uri="{FF2B5EF4-FFF2-40B4-BE49-F238E27FC236}">
              <a16:creationId xmlns:a16="http://schemas.microsoft.com/office/drawing/2014/main" id="{A3AB9CFB-C336-4ECA-917A-11F00C75691E}"/>
            </a:ext>
          </a:extLst>
        </xdr:cNvPr>
        <xdr:cNvSpPr txBox="1"/>
      </xdr:nvSpPr>
      <xdr:spPr>
        <a:xfrm>
          <a:off x="15563850" y="389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7" name="直線コネクタ 436">
          <a:extLst>
            <a:ext uri="{FF2B5EF4-FFF2-40B4-BE49-F238E27FC236}">
              <a16:creationId xmlns:a16="http://schemas.microsoft.com/office/drawing/2014/main" id="{B82CBD3A-7C76-40FE-8964-F861A014D17E}"/>
            </a:ext>
          </a:extLst>
        </xdr:cNvPr>
        <xdr:cNvCxnSpPr/>
      </xdr:nvCxnSpPr>
      <xdr:spPr>
        <a:xfrm>
          <a:off x="15405100" y="39251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5718BF1D-C8EB-42E3-863A-D8D2A73E28FC}"/>
            </a:ext>
          </a:extLst>
        </xdr:cNvPr>
        <xdr:cNvSpPr txBox="1"/>
      </xdr:nvSpPr>
      <xdr:spPr>
        <a:xfrm>
          <a:off x="15563850" y="209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7935A4C5-EA46-4876-B73F-9AD097AEB5CE}"/>
            </a:ext>
          </a:extLst>
        </xdr:cNvPr>
        <xdr:cNvCxnSpPr/>
      </xdr:nvCxnSpPr>
      <xdr:spPr>
        <a:xfrm>
          <a:off x="15405100" y="239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a:extLst>
            <a:ext uri="{FF2B5EF4-FFF2-40B4-BE49-F238E27FC236}">
              <a16:creationId xmlns:a16="http://schemas.microsoft.com/office/drawing/2014/main" id="{5AC2FDE7-E3C6-43E4-A2B7-F8E250FEC6CC}"/>
            </a:ext>
          </a:extLst>
        </xdr:cNvPr>
        <xdr:cNvSpPr txBox="1"/>
      </xdr:nvSpPr>
      <xdr:spPr>
        <a:xfrm>
          <a:off x="15563850" y="2322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a:extLst>
            <a:ext uri="{FF2B5EF4-FFF2-40B4-BE49-F238E27FC236}">
              <a16:creationId xmlns:a16="http://schemas.microsoft.com/office/drawing/2014/main" id="{B647C2C3-6D70-4613-9941-F5BA3E0FC250}"/>
            </a:ext>
          </a:extLst>
        </xdr:cNvPr>
        <xdr:cNvSpPr/>
      </xdr:nvSpPr>
      <xdr:spPr>
        <a:xfrm>
          <a:off x="15427960" y="23469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a:extLst>
            <a:ext uri="{FF2B5EF4-FFF2-40B4-BE49-F238E27FC236}">
              <a16:creationId xmlns:a16="http://schemas.microsoft.com/office/drawing/2014/main" id="{6117F818-4FF3-42A6-8C2E-79E35B60EDFF}"/>
            </a:ext>
          </a:extLst>
        </xdr:cNvPr>
        <xdr:cNvSpPr/>
      </xdr:nvSpPr>
      <xdr:spPr>
        <a:xfrm>
          <a:off x="14665960" y="23469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a:extLst>
            <a:ext uri="{FF2B5EF4-FFF2-40B4-BE49-F238E27FC236}">
              <a16:creationId xmlns:a16="http://schemas.microsoft.com/office/drawing/2014/main" id="{6FA279BB-FEDE-4CE6-8080-30F4C3F78C82}"/>
            </a:ext>
          </a:extLst>
        </xdr:cNvPr>
        <xdr:cNvSpPr txBox="1"/>
      </xdr:nvSpPr>
      <xdr:spPr>
        <a:xfrm>
          <a:off x="14370050" y="212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123546</xdr:rowOff>
    </xdr:from>
    <xdr:to>
      <xdr:col>73</xdr:col>
      <xdr:colOff>44450</xdr:colOff>
      <xdr:row>15</xdr:row>
      <xdr:rowOff>53696</xdr:rowOff>
    </xdr:to>
    <xdr:sp macro="" textlink="">
      <xdr:nvSpPr>
        <xdr:cNvPr id="444" name="フローチャート: 判断 443">
          <a:extLst>
            <a:ext uri="{FF2B5EF4-FFF2-40B4-BE49-F238E27FC236}">
              <a16:creationId xmlns:a16="http://schemas.microsoft.com/office/drawing/2014/main" id="{D2C15167-0C55-4699-A072-02AEAB62F7B0}"/>
            </a:ext>
          </a:extLst>
        </xdr:cNvPr>
        <xdr:cNvSpPr/>
      </xdr:nvSpPr>
      <xdr:spPr>
        <a:xfrm>
          <a:off x="13868400" y="247050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63873</xdr:rowOff>
    </xdr:from>
    <xdr:ext cx="762000" cy="259045"/>
    <xdr:sp macro="" textlink="">
      <xdr:nvSpPr>
        <xdr:cNvPr id="445" name="テキスト ボックス 444">
          <a:extLst>
            <a:ext uri="{FF2B5EF4-FFF2-40B4-BE49-F238E27FC236}">
              <a16:creationId xmlns:a16="http://schemas.microsoft.com/office/drawing/2014/main" id="{D3DF289D-0589-449C-BF23-2779E723CE20}"/>
            </a:ext>
          </a:extLst>
        </xdr:cNvPr>
        <xdr:cNvSpPr txBox="1"/>
      </xdr:nvSpPr>
      <xdr:spPr>
        <a:xfrm>
          <a:off x="13557250" y="224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35103</xdr:rowOff>
    </xdr:from>
    <xdr:to>
      <xdr:col>68</xdr:col>
      <xdr:colOff>203200</xdr:colOff>
      <xdr:row>15</xdr:row>
      <xdr:rowOff>136703</xdr:rowOff>
    </xdr:to>
    <xdr:sp macro="" textlink="">
      <xdr:nvSpPr>
        <xdr:cNvPr id="446" name="フローチャート: 判断 445">
          <a:extLst>
            <a:ext uri="{FF2B5EF4-FFF2-40B4-BE49-F238E27FC236}">
              <a16:creationId xmlns:a16="http://schemas.microsoft.com/office/drawing/2014/main" id="{B1A7F610-C8BE-4A2E-9CFB-F474AC37400B}"/>
            </a:ext>
          </a:extLst>
        </xdr:cNvPr>
        <xdr:cNvSpPr/>
      </xdr:nvSpPr>
      <xdr:spPr>
        <a:xfrm>
          <a:off x="13055600" y="2549703"/>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146880</xdr:rowOff>
    </xdr:from>
    <xdr:ext cx="762000" cy="259045"/>
    <xdr:sp macro="" textlink="">
      <xdr:nvSpPr>
        <xdr:cNvPr id="447" name="テキスト ボックス 446">
          <a:extLst>
            <a:ext uri="{FF2B5EF4-FFF2-40B4-BE49-F238E27FC236}">
              <a16:creationId xmlns:a16="http://schemas.microsoft.com/office/drawing/2014/main" id="{512004F4-C566-4F77-A543-CF4B891853C8}"/>
            </a:ext>
          </a:extLst>
        </xdr:cNvPr>
        <xdr:cNvSpPr txBox="1"/>
      </xdr:nvSpPr>
      <xdr:spPr>
        <a:xfrm>
          <a:off x="12763500" y="2326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48" name="フローチャート: 判断 447">
          <a:extLst>
            <a:ext uri="{FF2B5EF4-FFF2-40B4-BE49-F238E27FC236}">
              <a16:creationId xmlns:a16="http://schemas.microsoft.com/office/drawing/2014/main" id="{15FE91A5-3EB8-4E06-96D4-06A0BA894AE5}"/>
            </a:ext>
          </a:extLst>
        </xdr:cNvPr>
        <xdr:cNvSpPr/>
      </xdr:nvSpPr>
      <xdr:spPr>
        <a:xfrm>
          <a:off x="12242800" y="25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49" name="テキスト ボックス 448">
          <a:extLst>
            <a:ext uri="{FF2B5EF4-FFF2-40B4-BE49-F238E27FC236}">
              <a16:creationId xmlns:a16="http://schemas.microsoft.com/office/drawing/2014/main" id="{E7194CBA-B6C7-4E23-842E-78797C979133}"/>
            </a:ext>
          </a:extLst>
        </xdr:cNvPr>
        <xdr:cNvSpPr txBox="1"/>
      </xdr:nvSpPr>
      <xdr:spPr>
        <a:xfrm>
          <a:off x="11950700" y="231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4E201A6D-19EA-4B30-A3A1-F2CF58B373AC}"/>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3E502DC-3034-48B3-A42C-7E3F3E976C58}"/>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2DAAFAAC-55AF-470F-85F5-B736C4BA1CDF}"/>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1705B139-70A3-4E95-9082-46FBD74F39E1}"/>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89890441-E91A-463C-8A8C-D60E7328FD89}"/>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17,602
17,211
781.08
16,128,274
15,137,450
781,350
9,154,772
8,969,822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経常収支比率の人件費分は類似団体平均値を下回って推移している。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の推進やアウトソーシングの推進等を行いながら今後も人件費の適正な管理に努める。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167822</xdr:rowOff>
    </xdr:from>
    <xdr:to>
      <xdr:col>24</xdr:col>
      <xdr:colOff>25400</xdr:colOff>
      <xdr:row>34</xdr:row>
      <xdr:rowOff>29028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8256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148970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4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29028</xdr:rowOff>
    </xdr:from>
    <xdr:to>
      <xdr:col>19</xdr:col>
      <xdr:colOff>187325</xdr:colOff>
      <xdr:row>35</xdr:row>
      <xdr:rowOff>20864</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858328"/>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37391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20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148772</xdr:rowOff>
    </xdr:from>
    <xdr:to>
      <xdr:col>15</xdr:col>
      <xdr:colOff>98425</xdr:colOff>
      <xdr:row>35</xdr:row>
      <xdr:rowOff>20864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9780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8164</xdr:rowOff>
    </xdr:from>
    <xdr:to>
      <xdr:col>15</xdr:col>
      <xdr:colOff>149225</xdr:colOff>
      <xdr:row>37</xdr:row>
      <xdr:rowOff>109764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94542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148772</xdr:rowOff>
    </xdr:from>
    <xdr:to>
      <xdr:col>11</xdr:col>
      <xdr:colOff>9525</xdr:colOff>
      <xdr:row>35</xdr:row>
      <xdr:rowOff>31750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978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16328</xdr:rowOff>
    </xdr:from>
    <xdr:to>
      <xdr:col>11</xdr:col>
      <xdr:colOff>60325</xdr:colOff>
      <xdr:row>36</xdr:row>
      <xdr:rowOff>117928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102705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113591</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117022</xdr:rowOff>
    </xdr:from>
    <xdr:to>
      <xdr:col>24</xdr:col>
      <xdr:colOff>76200</xdr:colOff>
      <xdr:row>34</xdr:row>
      <xdr:rowOff>47172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133549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149678</xdr:rowOff>
    </xdr:from>
    <xdr:to>
      <xdr:col>20</xdr:col>
      <xdr:colOff>38100</xdr:colOff>
      <xdr:row>34</xdr:row>
      <xdr:rowOff>79828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90005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57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141514</xdr:rowOff>
    </xdr:from>
    <xdr:to>
      <xdr:col>15</xdr:col>
      <xdr:colOff>149225</xdr:colOff>
      <xdr:row>35</xdr:row>
      <xdr:rowOff>71664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81841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97972</xdr:rowOff>
    </xdr:from>
    <xdr:to>
      <xdr:col>11</xdr:col>
      <xdr:colOff>60325</xdr:colOff>
      <xdr:row>35</xdr:row>
      <xdr:rowOff>28122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38299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の物件費分は類似団体平均値とほぼ同水準で推移していたが、ふるさと寄附金の受入額増に伴い委託料が増加したこと、カルチャーセンター管理運営について指定管理者制度を導入したこと、物価高騰の影響により光熱水費・燃料費が増加したこと等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年度から悪化傾向にある。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公共施設の統廃合など行財政改革に取り組んでいるところであり、物件費を含め経常経費の削減に努める。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18</xdr:row>
      <xdr:rowOff>43180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845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5097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17</xdr:row>
      <xdr:rowOff>69850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93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8907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77470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8930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17</xdr:row>
      <xdr:rowOff>115570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992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120667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163830</xdr:rowOff>
    </xdr:from>
    <xdr:to>
      <xdr:col>82</xdr:col>
      <xdr:colOff>158750</xdr:colOff>
      <xdr:row>18</xdr:row>
      <xdr:rowOff>93980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135907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26670</xdr:rowOff>
    </xdr:from>
    <xdr:to>
      <xdr:col>69</xdr:col>
      <xdr:colOff>142875</xdr:colOff>
      <xdr:row>17</xdr:row>
      <xdr:rowOff>128270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138447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経常収支比率の扶助費分は類似団体平均値を下回って推移しているが、その差は縮小傾向にある。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全国平均を上回る高齢化率（</a:t>
          </a:r>
          <a:r>
            <a:rPr kumimoji="1" lang="en-US" altLang="ja-JP" sz="1300">
              <a:latin typeface="ＭＳ Ｐゴシック" panose="020B0600070205080204" pitchFamily="50" charset="-128"/>
              <a:ea typeface="ＭＳ Ｐゴシック" panose="020B0600070205080204" pitchFamily="50" charset="-128"/>
            </a:rPr>
            <a:t>42.8</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年群馬県年齢別人口統計調査）を背景に、今後扶助費の増加が見込まれるため、町単独で行う扶助の内容を見直すなど、扶助費の適正化に努める。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78015</xdr:rowOff>
    </xdr:from>
    <xdr:to>
      <xdr:col>24</xdr:col>
      <xdr:colOff>25400</xdr:colOff>
      <xdr:row>55</xdr:row>
      <xdr:rowOff>4535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3363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80934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82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78015</xdr:rowOff>
    </xdr:from>
    <xdr:to>
      <xdr:col>19</xdr:col>
      <xdr:colOff>187325</xdr:colOff>
      <xdr:row>54</xdr:row>
      <xdr:rowOff>143328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3363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143328</xdr:rowOff>
    </xdr:from>
    <xdr:to>
      <xdr:col>15</xdr:col>
      <xdr:colOff>98425</xdr:colOff>
      <xdr:row>54</xdr:row>
      <xdr:rowOff>159657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159657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2722</xdr:rowOff>
    </xdr:from>
    <xdr:to>
      <xdr:col>11</xdr:col>
      <xdr:colOff>60325</xdr:colOff>
      <xdr:row>57</xdr:row>
      <xdr:rowOff>104322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89099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89099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125185</xdr:rowOff>
    </xdr:from>
    <xdr:to>
      <xdr:col>24</xdr:col>
      <xdr:colOff>76200</xdr:colOff>
      <xdr:row>55</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141712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27215</xdr:rowOff>
    </xdr:from>
    <xdr:to>
      <xdr:col>20</xdr:col>
      <xdr:colOff>38100</xdr:colOff>
      <xdr:row>54</xdr:row>
      <xdr:rowOff>128815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138992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維持補修費及び繰出金の動向により、経常収支比率のその他分は悪化傾向となっている。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維持補修費については当町が豪雪地帯であることから、冬期間の降雪・積雪状況に大きく左右されることになる。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111760</xdr:rowOff>
    </xdr:from>
    <xdr:to>
      <xdr:col>82</xdr:col>
      <xdr:colOff>107950</xdr:colOff>
      <xdr:row>58</xdr:row>
      <xdr:rowOff>134620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0558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66040</xdr:rowOff>
    </xdr:from>
    <xdr:to>
      <xdr:col>78</xdr:col>
      <xdr:colOff>69850</xdr:colOff>
      <xdr:row>58</xdr:row>
      <xdr:rowOff>111760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010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66040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9339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57</xdr:row>
      <xdr:rowOff>161290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91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83820</xdr:rowOff>
    </xdr:from>
    <xdr:to>
      <xdr:col>82</xdr:col>
      <xdr:colOff>158750</xdr:colOff>
      <xdr:row>59</xdr:row>
      <xdr:rowOff>13970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55897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60960</xdr:rowOff>
    </xdr:from>
    <xdr:to>
      <xdr:col>78</xdr:col>
      <xdr:colOff>120650</xdr:colOff>
      <xdr:row>58</xdr:row>
      <xdr:rowOff>162560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147337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09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xdr:rowOff>
    </xdr:from>
    <xdr:to>
      <xdr:col>74</xdr:col>
      <xdr:colOff>31750</xdr:colOff>
      <xdr:row>58</xdr:row>
      <xdr:rowOff>116840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101617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経常収支比率の補助費等分については類似団体平均並みで推移し、令和元年度以降は平均値を下回っている。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町単独で行う補助交付金について引き続き内容の精査を行い、優先度や成果を検証しながら見直しを進める方針である。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118836</xdr:rowOff>
    </xdr:from>
    <xdr:to>
      <xdr:col>82</xdr:col>
      <xdr:colOff>107950</xdr:colOff>
      <xdr:row>36</xdr:row>
      <xdr:rowOff>6169</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119586"/>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157678</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58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118836</xdr:rowOff>
    </xdr:from>
    <xdr:to>
      <xdr:col>78</xdr:col>
      <xdr:colOff>69850</xdr:colOff>
      <xdr:row>36</xdr:row>
      <xdr:rowOff>12700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1195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28683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00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6169</xdr:rowOff>
    </xdr:from>
    <xdr:to>
      <xdr:col>73</xdr:col>
      <xdr:colOff>180975</xdr:colOff>
      <xdr:row>36</xdr:row>
      <xdr:rowOff>12700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1783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27214</xdr:rowOff>
    </xdr:from>
    <xdr:to>
      <xdr:col>74</xdr:col>
      <xdr:colOff>31750</xdr:colOff>
      <xdr:row>36</xdr:row>
      <xdr:rowOff>128814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113591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6169</xdr:rowOff>
    </xdr:from>
    <xdr:to>
      <xdr:col>69</xdr:col>
      <xdr:colOff>92075</xdr:colOff>
      <xdr:row>36</xdr:row>
      <xdr:rowOff>32294</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1783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159476</xdr:rowOff>
    </xdr:from>
    <xdr:to>
      <xdr:col>69</xdr:col>
      <xdr:colOff>142875</xdr:colOff>
      <xdr:row>36</xdr:row>
      <xdr:rowOff>89626</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74403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24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60614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126819</xdr:rowOff>
    </xdr:from>
    <xdr:to>
      <xdr:col>82</xdr:col>
      <xdr:colOff>158750</xdr:colOff>
      <xdr:row>36</xdr:row>
      <xdr:rowOff>56969</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1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143346</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972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68036</xdr:rowOff>
    </xdr:from>
    <xdr:to>
      <xdr:col>78</xdr:col>
      <xdr:colOff>120650</xdr:colOff>
      <xdr:row>35</xdr:row>
      <xdr:rowOff>169636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8363</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83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126819</xdr:rowOff>
    </xdr:from>
    <xdr:to>
      <xdr:col>69</xdr:col>
      <xdr:colOff>142875</xdr:colOff>
      <xdr:row>36</xdr:row>
      <xdr:rowOff>56969</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1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67146</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89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152944</xdr:rowOff>
    </xdr:from>
    <xdr:to>
      <xdr:col>65</xdr:col>
      <xdr:colOff>53975</xdr:colOff>
      <xdr:row>36</xdr:row>
      <xdr:rowOff>83094</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1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67871</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町の面積が広大（</a:t>
          </a:r>
          <a:r>
            <a:rPr kumimoji="1" lang="en-US" altLang="ja-JP" sz="1300">
              <a:latin typeface="ＭＳ Ｐゴシック" panose="020B0600070205080204" pitchFamily="50" charset="-128"/>
              <a:ea typeface="ＭＳ Ｐゴシック" panose="020B0600070205080204" pitchFamily="50" charset="-128"/>
            </a:rPr>
            <a:t>781.08k㎡</a:t>
          </a:r>
          <a:r>
            <a:rPr kumimoji="1" lang="ja-JP" altLang="en-US" sz="1300">
              <a:latin typeface="ＭＳ Ｐゴシック" panose="020B0600070205080204" pitchFamily="50" charset="-128"/>
              <a:ea typeface="ＭＳ Ｐゴシック" panose="020B0600070205080204" pitchFamily="50" charset="-128"/>
            </a:rPr>
            <a:t>）であり、多数の河川を有する起伏に富んだ中山間地に位置することから、道路橋梁などのインフラ整備のため普通建設事業費が多額となることが主な要因となり、経常収支比率の公債費分は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新規発行額や残高等、地方債の適正な管理を行い比率の改善に努める。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163576</xdr:rowOff>
    </xdr:from>
    <xdr:to>
      <xdr:col>24</xdr:col>
      <xdr:colOff>25400</xdr:colOff>
      <xdr:row>79</xdr:row>
      <xdr:rowOff>28702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5366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163576</xdr:rowOff>
    </xdr:from>
    <xdr:to>
      <xdr:col>19</xdr:col>
      <xdr:colOff>187325</xdr:colOff>
      <xdr:row>79</xdr:row>
      <xdr:rowOff>133858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53667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133858</xdr:rowOff>
    </xdr:from>
    <xdr:to>
      <xdr:col>15</xdr:col>
      <xdr:colOff>98425</xdr:colOff>
      <xdr:row>79</xdr:row>
      <xdr:rowOff>133858</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678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92711</xdr:rowOff>
    </xdr:from>
    <xdr:to>
      <xdr:col>11</xdr:col>
      <xdr:colOff>9525</xdr:colOff>
      <xdr:row>79</xdr:row>
      <xdr:rowOff>133858</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6372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149352</xdr:rowOff>
    </xdr:from>
    <xdr:to>
      <xdr:col>24</xdr:col>
      <xdr:colOff>76200</xdr:colOff>
      <xdr:row>79</xdr:row>
      <xdr:rowOff>79502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121429</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112776</xdr:rowOff>
    </xdr:from>
    <xdr:to>
      <xdr:col>20</xdr:col>
      <xdr:colOff>38100</xdr:colOff>
      <xdr:row>79</xdr:row>
      <xdr:rowOff>42926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27703</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83058</xdr:rowOff>
    </xdr:from>
    <xdr:to>
      <xdr:col>15</xdr:col>
      <xdr:colOff>149225</xdr:colOff>
      <xdr:row>80</xdr:row>
      <xdr:rowOff>13208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169435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83058</xdr:rowOff>
    </xdr:from>
    <xdr:to>
      <xdr:col>11</xdr:col>
      <xdr:colOff>60325</xdr:colOff>
      <xdr:row>80</xdr:row>
      <xdr:rowOff>13208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169435</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41911</xdr:rowOff>
    </xdr:from>
    <xdr:to>
      <xdr:col>6</xdr:col>
      <xdr:colOff>171450</xdr:colOff>
      <xdr:row>79</xdr:row>
      <xdr:rowOff>143511</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128288</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経常収支比率の公債費以外分については類似団体平均を下回って推移していたが、令和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年度から平均値並みとなっている。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主な要因としては、物件費の増加によるものであるが、物価高騰など社会情勢の変化に伴うものも含まれるため、引き続き行財政改革を推進し、財政の健全化に努めていく。</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17272</xdr:rowOff>
    </xdr:from>
    <xdr:to>
      <xdr:col>82</xdr:col>
      <xdr:colOff>107950</xdr:colOff>
      <xdr:row>77</xdr:row>
      <xdr:rowOff>1270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047472"/>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124731</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17272</xdr:rowOff>
    </xdr:from>
    <xdr:to>
      <xdr:col>78</xdr:col>
      <xdr:colOff>69850</xdr:colOff>
      <xdr:row>76</xdr:row>
      <xdr:rowOff>67563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0474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62992</xdr:rowOff>
    </xdr:from>
    <xdr:to>
      <xdr:col>73</xdr:col>
      <xdr:colOff>180975</xdr:colOff>
      <xdr:row>76</xdr:row>
      <xdr:rowOff>67563</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093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32765</xdr:rowOff>
    </xdr:from>
    <xdr:to>
      <xdr:col>74</xdr:col>
      <xdr:colOff>31750</xdr:colOff>
      <xdr:row>77</xdr:row>
      <xdr:rowOff>134365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119142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62992</xdr:rowOff>
    </xdr:from>
    <xdr:to>
      <xdr:col>69</xdr:col>
      <xdr:colOff>92075</xdr:colOff>
      <xdr:row>76</xdr:row>
      <xdr:rowOff>104139</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0931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93997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137922</xdr:rowOff>
    </xdr:from>
    <xdr:to>
      <xdr:col>78</xdr:col>
      <xdr:colOff>120650</xdr:colOff>
      <xdr:row>76</xdr:row>
      <xdr:rowOff>68072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52849</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083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xdr:rowOff>
    </xdr:from>
    <xdr:to>
      <xdr:col>74</xdr:col>
      <xdr:colOff>31750</xdr:colOff>
      <xdr:row>76</xdr:row>
      <xdr:rowOff>118363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128541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xdr:rowOff>
    </xdr:from>
    <xdr:to>
      <xdr:col>69</xdr:col>
      <xdr:colOff>142875</xdr:colOff>
      <xdr:row>76</xdr:row>
      <xdr:rowOff>113792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123969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149441</xdr:rowOff>
    </xdr:from>
    <xdr:to>
      <xdr:col>29</xdr:col>
      <xdr:colOff>127000</xdr:colOff>
      <xdr:row>14</xdr:row>
      <xdr:rowOff>23508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425916"/>
          <a:ext cx="647700" cy="45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129227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20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149441</xdr:rowOff>
    </xdr:from>
    <xdr:to>
      <xdr:col>26</xdr:col>
      <xdr:colOff>50800</xdr:colOff>
      <xdr:row>14</xdr:row>
      <xdr:rowOff>2654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25916"/>
          <a:ext cx="698500" cy="24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90682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2464</xdr:rowOff>
    </xdr:from>
    <xdr:to>
      <xdr:col>22</xdr:col>
      <xdr:colOff>114300</xdr:colOff>
      <xdr:row>14</xdr:row>
      <xdr:rowOff>2654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450389"/>
          <a:ext cx="698500" cy="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103039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6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2464</xdr:rowOff>
    </xdr:from>
    <xdr:to>
      <xdr:col>18</xdr:col>
      <xdr:colOff>177800</xdr:colOff>
      <xdr:row>14</xdr:row>
      <xdr:rowOff>7925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450389"/>
          <a:ext cx="698500" cy="5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7125</xdr:rowOff>
    </xdr:from>
    <xdr:to>
      <xdr:col>19</xdr:col>
      <xdr:colOff>38100</xdr:colOff>
      <xdr:row>17</xdr:row>
      <xdr:rowOff>108725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93502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30036</xdr:rowOff>
    </xdr:from>
    <xdr:to>
      <xdr:col>15</xdr:col>
      <xdr:colOff>101600</xdr:colOff>
      <xdr:row>17</xdr:row>
      <xdr:rowOff>131636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116413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144158</xdr:rowOff>
    </xdr:from>
    <xdr:to>
      <xdr:col>29</xdr:col>
      <xdr:colOff>177800</xdr:colOff>
      <xdr:row>14</xdr:row>
      <xdr:rowOff>74308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20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160685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65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98641</xdr:rowOff>
    </xdr:from>
    <xdr:to>
      <xdr:col>26</xdr:col>
      <xdr:colOff>101600</xdr:colOff>
      <xdr:row>14</xdr:row>
      <xdr:rowOff>28791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75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38968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43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123304</xdr:rowOff>
    </xdr:from>
    <xdr:to>
      <xdr:col>22</xdr:col>
      <xdr:colOff>165100</xdr:colOff>
      <xdr:row>14</xdr:row>
      <xdr:rowOff>53454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399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63631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16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123114</xdr:rowOff>
    </xdr:from>
    <xdr:to>
      <xdr:col>19</xdr:col>
      <xdr:colOff>38100</xdr:colOff>
      <xdr:row>14</xdr:row>
      <xdr:rowOff>53264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399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63441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16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128575</xdr:rowOff>
    </xdr:from>
    <xdr:to>
      <xdr:col>15</xdr:col>
      <xdr:colOff>101600</xdr:colOff>
      <xdr:row>14</xdr:row>
      <xdr:rowOff>58725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405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68902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17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323824</xdr:rowOff>
    </xdr:from>
    <xdr:to>
      <xdr:col>29</xdr:col>
      <xdr:colOff>127000</xdr:colOff>
      <xdr:row>34</xdr:row>
      <xdr:rowOff>337107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591274"/>
          <a:ext cx="647700" cy="13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309590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1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160261</xdr:rowOff>
    </xdr:from>
    <xdr:to>
      <xdr:col>26</xdr:col>
      <xdr:colOff>50800</xdr:colOff>
      <xdr:row>34</xdr:row>
      <xdr:rowOff>323824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427711"/>
          <a:ext cx="698500" cy="163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109702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6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149380</xdr:rowOff>
    </xdr:from>
    <xdr:to>
      <xdr:col>22</xdr:col>
      <xdr:colOff>114300</xdr:colOff>
      <xdr:row>34</xdr:row>
      <xdr:rowOff>160261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416830"/>
          <a:ext cx="698500" cy="10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135488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149380</xdr:rowOff>
    </xdr:from>
    <xdr:to>
      <xdr:col>18</xdr:col>
      <xdr:colOff>177800</xdr:colOff>
      <xdr:row>34</xdr:row>
      <xdr:rowOff>206278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416830"/>
          <a:ext cx="698500" cy="56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30343</xdr:rowOff>
    </xdr:from>
    <xdr:to>
      <xdr:col>19</xdr:col>
      <xdr:colOff>38100</xdr:colOff>
      <xdr:row>36</xdr:row>
      <xdr:rowOff>131943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3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116720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6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27760</xdr:rowOff>
    </xdr:from>
    <xdr:to>
      <xdr:col>15</xdr:col>
      <xdr:colOff>101600</xdr:colOff>
      <xdr:row>36</xdr:row>
      <xdr:rowOff>129360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1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114137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286307</xdr:rowOff>
    </xdr:from>
    <xdr:to>
      <xdr:col>29</xdr:col>
      <xdr:colOff>177800</xdr:colOff>
      <xdr:row>35</xdr:row>
      <xdr:rowOff>45007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553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131383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39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273024</xdr:rowOff>
    </xdr:from>
    <xdr:to>
      <xdr:col>26</xdr:col>
      <xdr:colOff>101600</xdr:colOff>
      <xdr:row>35</xdr:row>
      <xdr:rowOff>31724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540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41901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309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109461</xdr:rowOff>
    </xdr:from>
    <xdr:to>
      <xdr:col>22</xdr:col>
      <xdr:colOff>165100</xdr:colOff>
      <xdr:row>34</xdr:row>
      <xdr:rowOff>211061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376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221238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14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98580</xdr:rowOff>
    </xdr:from>
    <xdr:to>
      <xdr:col>19</xdr:col>
      <xdr:colOff>38100</xdr:colOff>
      <xdr:row>34</xdr:row>
      <xdr:rowOff>200180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366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210357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13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155478</xdr:rowOff>
    </xdr:from>
    <xdr:to>
      <xdr:col>15</xdr:col>
      <xdr:colOff>101600</xdr:colOff>
      <xdr:row>34</xdr:row>
      <xdr:rowOff>257079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42292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267255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19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17,602
17,211
781.08
16,128,274
15,137,450
781,350
9,154,772
8,969,822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126055</xdr:rowOff>
    </xdr:from>
    <xdr:to>
      <xdr:col>24</xdr:col>
      <xdr:colOff>63500</xdr:colOff>
      <xdr:row>34</xdr:row>
      <xdr:rowOff>15913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3797300" y="5783905"/>
          <a:ext cx="838200" cy="6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10306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11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126055</xdr:rowOff>
    </xdr:from>
    <xdr:to>
      <xdr:col>19</xdr:col>
      <xdr:colOff>177800</xdr:colOff>
      <xdr:row>33</xdr:row>
      <xdr:rowOff>138500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5783905"/>
          <a:ext cx="889000" cy="1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125906</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2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138500</xdr:rowOff>
    </xdr:from>
    <xdr:to>
      <xdr:col>15</xdr:col>
      <xdr:colOff>50800</xdr:colOff>
      <xdr:row>34</xdr:row>
      <xdr:rowOff>13613</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5796350"/>
          <a:ext cx="889000" cy="4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54567</xdr:rowOff>
    </xdr:from>
    <xdr:to>
      <xdr:col>15</xdr:col>
      <xdr:colOff>101600</xdr:colOff>
      <xdr:row>35</xdr:row>
      <xdr:rowOff>156167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147294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12270</xdr:rowOff>
    </xdr:from>
    <xdr:to>
      <xdr:col>10</xdr:col>
      <xdr:colOff>114300</xdr:colOff>
      <xdr:row>34</xdr:row>
      <xdr:rowOff>13613</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5841570"/>
          <a:ext cx="889000" cy="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8790</xdr:rowOff>
    </xdr:from>
    <xdr:to>
      <xdr:col>10</xdr:col>
      <xdr:colOff>165100</xdr:colOff>
      <xdr:row>36</xdr:row>
      <xdr:rowOff>110390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101517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2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24349</xdr:rowOff>
    </xdr:from>
    <xdr:to>
      <xdr:col>6</xdr:col>
      <xdr:colOff>38100</xdr:colOff>
      <xdr:row>36</xdr:row>
      <xdr:rowOff>125949</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117076</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2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136563</xdr:rowOff>
    </xdr:from>
    <xdr:to>
      <xdr:col>24</xdr:col>
      <xdr:colOff>114300</xdr:colOff>
      <xdr:row>34</xdr:row>
      <xdr:rowOff>66713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79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159440</xdr:rowOff>
    </xdr:from>
    <xdr:ext cx="599010"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64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75255</xdr:rowOff>
    </xdr:from>
    <xdr:to>
      <xdr:col>20</xdr:col>
      <xdr:colOff>38100</xdr:colOff>
      <xdr:row>34</xdr:row>
      <xdr:rowOff>5405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7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21932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497795" y="5508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87700</xdr:rowOff>
    </xdr:from>
    <xdr:to>
      <xdr:col>15</xdr:col>
      <xdr:colOff>101600</xdr:colOff>
      <xdr:row>34</xdr:row>
      <xdr:rowOff>17850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74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34377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08795" y="55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134263</xdr:rowOff>
    </xdr:from>
    <xdr:to>
      <xdr:col>10</xdr:col>
      <xdr:colOff>165100</xdr:colOff>
      <xdr:row>34</xdr:row>
      <xdr:rowOff>64413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57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80940</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19795" y="556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132920</xdr:rowOff>
    </xdr:from>
    <xdr:to>
      <xdr:col>6</xdr:col>
      <xdr:colOff>38100</xdr:colOff>
      <xdr:row>34</xdr:row>
      <xdr:rowOff>63070</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579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79597</xdr:rowOff>
    </xdr:from>
    <xdr:ext cx="599010"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30795" y="556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74537</xdr:rowOff>
    </xdr:from>
    <xdr:to>
      <xdr:col>24</xdr:col>
      <xdr:colOff>62865</xdr:colOff>
      <xdr:row>59</xdr:row>
      <xdr:rowOff>92101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18487"/>
          <a:ext cx="1270" cy="1389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95928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92101</xdr:rowOff>
    </xdr:from>
    <xdr:to>
      <xdr:col>24</xdr:col>
      <xdr:colOff>152400</xdr:colOff>
      <xdr:row>59</xdr:row>
      <xdr:rowOff>92101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21214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9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74537</xdr:rowOff>
    </xdr:from>
    <xdr:to>
      <xdr:col>24</xdr:col>
      <xdr:colOff>152400</xdr:colOff>
      <xdr:row>51</xdr:row>
      <xdr:rowOff>74537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141656</xdr:rowOff>
    </xdr:from>
    <xdr:to>
      <xdr:col>24</xdr:col>
      <xdr:colOff>63500</xdr:colOff>
      <xdr:row>55</xdr:row>
      <xdr:rowOff>49326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399956"/>
          <a:ext cx="838200" cy="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16756</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17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38329</xdr:rowOff>
    </xdr:from>
    <xdr:to>
      <xdr:col>24</xdr:col>
      <xdr:colOff>114300</xdr:colOff>
      <xdr:row>56</xdr:row>
      <xdr:rowOff>139929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3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49326</xdr:rowOff>
    </xdr:from>
    <xdr:to>
      <xdr:col>19</xdr:col>
      <xdr:colOff>177800</xdr:colOff>
      <xdr:row>56</xdr:row>
      <xdr:rowOff>77076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479076"/>
          <a:ext cx="889000" cy="19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138659</xdr:rowOff>
    </xdr:from>
    <xdr:to>
      <xdr:col>20</xdr:col>
      <xdr:colOff>38100</xdr:colOff>
      <xdr:row>57</xdr:row>
      <xdr:rowOff>68809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59936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3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55779</xdr:rowOff>
    </xdr:from>
    <xdr:to>
      <xdr:col>15</xdr:col>
      <xdr:colOff>50800</xdr:colOff>
      <xdr:row>56</xdr:row>
      <xdr:rowOff>77076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485529"/>
          <a:ext cx="889000" cy="19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36093</xdr:rowOff>
    </xdr:from>
    <xdr:to>
      <xdr:col>15</xdr:col>
      <xdr:colOff>101600</xdr:colOff>
      <xdr:row>57</xdr:row>
      <xdr:rowOff>137693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128820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90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55779</xdr:rowOff>
    </xdr:from>
    <xdr:to>
      <xdr:col>10</xdr:col>
      <xdr:colOff>114300</xdr:colOff>
      <xdr:row>55</xdr:row>
      <xdr:rowOff>75184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485529"/>
          <a:ext cx="889000" cy="1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74066</xdr:rowOff>
    </xdr:from>
    <xdr:to>
      <xdr:col>10</xdr:col>
      <xdr:colOff>165100</xdr:colOff>
      <xdr:row>58</xdr:row>
      <xdr:rowOff>4216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4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166793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3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109030</xdr:rowOff>
    </xdr:from>
    <xdr:to>
      <xdr:col>6</xdr:col>
      <xdr:colOff>38100</xdr:colOff>
      <xdr:row>57</xdr:row>
      <xdr:rowOff>39180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1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30307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80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90856</xdr:rowOff>
    </xdr:from>
    <xdr:to>
      <xdr:col>24</xdr:col>
      <xdr:colOff>114300</xdr:colOff>
      <xdr:row>55</xdr:row>
      <xdr:rowOff>21006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34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113733</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20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169976</xdr:rowOff>
    </xdr:from>
    <xdr:to>
      <xdr:col>20</xdr:col>
      <xdr:colOff>38100</xdr:colOff>
      <xdr:row>55</xdr:row>
      <xdr:rowOff>100126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4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116653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20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26276</xdr:rowOff>
    </xdr:from>
    <xdr:to>
      <xdr:col>15</xdr:col>
      <xdr:colOff>101600</xdr:colOff>
      <xdr:row>56</xdr:row>
      <xdr:rowOff>127876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2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144403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40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4979</xdr:rowOff>
    </xdr:from>
    <xdr:to>
      <xdr:col>10</xdr:col>
      <xdr:colOff>165100</xdr:colOff>
      <xdr:row>55</xdr:row>
      <xdr:rowOff>106579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43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123106</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920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24384</xdr:rowOff>
    </xdr:from>
    <xdr:to>
      <xdr:col>6</xdr:col>
      <xdr:colOff>38100</xdr:colOff>
      <xdr:row>55</xdr:row>
      <xdr:rowOff>125984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45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142511</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9229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66251</xdr:rowOff>
    </xdr:from>
    <xdr:to>
      <xdr:col>24</xdr:col>
      <xdr:colOff>63500</xdr:colOff>
      <xdr:row>75</xdr:row>
      <xdr:rowOff>135723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925001"/>
          <a:ext cx="838200" cy="6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43507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45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66251</xdr:rowOff>
    </xdr:from>
    <xdr:to>
      <xdr:col>19</xdr:col>
      <xdr:colOff>177800</xdr:colOff>
      <xdr:row>76</xdr:row>
      <xdr:rowOff>66937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925001"/>
          <a:ext cx="889000" cy="17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156298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5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66937</xdr:rowOff>
    </xdr:from>
    <xdr:to>
      <xdr:col>15</xdr:col>
      <xdr:colOff>50800</xdr:colOff>
      <xdr:row>76</xdr:row>
      <xdr:rowOff>145918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097137"/>
          <a:ext cx="889000" cy="7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169443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101273</xdr:rowOff>
    </xdr:from>
    <xdr:to>
      <xdr:col>10</xdr:col>
      <xdr:colOff>114300</xdr:colOff>
      <xdr:row>76</xdr:row>
      <xdr:rowOff>145918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131473"/>
          <a:ext cx="889000" cy="4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113178</xdr:rowOff>
    </xdr:from>
    <xdr:to>
      <xdr:col>10</xdr:col>
      <xdr:colOff>165100</xdr:colOff>
      <xdr:row>78</xdr:row>
      <xdr:rowOff>43328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34455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119555</xdr:rowOff>
    </xdr:from>
    <xdr:to>
      <xdr:col>6</xdr:col>
      <xdr:colOff>38100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40832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1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84923</xdr:rowOff>
    </xdr:from>
    <xdr:to>
      <xdr:col>24</xdr:col>
      <xdr:colOff>114300</xdr:colOff>
      <xdr:row>76</xdr:row>
      <xdr:rowOff>15072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9436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107800</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79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15451</xdr:rowOff>
    </xdr:from>
    <xdr:to>
      <xdr:col>20</xdr:col>
      <xdr:colOff>38100</xdr:colOff>
      <xdr:row>75</xdr:row>
      <xdr:rowOff>117051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8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133578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6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16137</xdr:rowOff>
    </xdr:from>
    <xdr:to>
      <xdr:col>15</xdr:col>
      <xdr:colOff>101600</xdr:colOff>
      <xdr:row>76</xdr:row>
      <xdr:rowOff>117737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04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134264</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82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95118</xdr:rowOff>
    </xdr:from>
    <xdr:to>
      <xdr:col>10</xdr:col>
      <xdr:colOff>165100</xdr:colOff>
      <xdr:row>77</xdr:row>
      <xdr:rowOff>25268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2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41795</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90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50473</xdr:rowOff>
    </xdr:from>
    <xdr:to>
      <xdr:col>6</xdr:col>
      <xdr:colOff>38100</xdr:colOff>
      <xdr:row>76</xdr:row>
      <xdr:rowOff>152073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08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168599</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85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159677</xdr:rowOff>
    </xdr:from>
    <xdr:to>
      <xdr:col>24</xdr:col>
      <xdr:colOff>63500</xdr:colOff>
      <xdr:row>94</xdr:row>
      <xdr:rowOff>129324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104527"/>
          <a:ext cx="838200" cy="14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114901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3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159677</xdr:rowOff>
    </xdr:from>
    <xdr:to>
      <xdr:col>19</xdr:col>
      <xdr:colOff>177800</xdr:colOff>
      <xdr:row>96</xdr:row>
      <xdr:rowOff>24473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104527"/>
          <a:ext cx="889000" cy="37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109757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24473</xdr:rowOff>
    </xdr:from>
    <xdr:to>
      <xdr:col>15</xdr:col>
      <xdr:colOff>50800</xdr:colOff>
      <xdr:row>96</xdr:row>
      <xdr:rowOff>42557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483673"/>
          <a:ext cx="889000" cy="1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145059</xdr:rowOff>
    </xdr:from>
    <xdr:to>
      <xdr:col>15</xdr:col>
      <xdr:colOff>101600</xdr:colOff>
      <xdr:row>96</xdr:row>
      <xdr:rowOff>75209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3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91736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20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42557</xdr:rowOff>
    </xdr:from>
    <xdr:to>
      <xdr:col>10</xdr:col>
      <xdr:colOff>114300</xdr:colOff>
      <xdr:row>96</xdr:row>
      <xdr:rowOff>113867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501757"/>
          <a:ext cx="889000" cy="7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141833</xdr:rowOff>
    </xdr:from>
    <xdr:to>
      <xdr:col>10</xdr:col>
      <xdr:colOff>165100</xdr:colOff>
      <xdr:row>96</xdr:row>
      <xdr:rowOff>71983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88510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20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4204</xdr:rowOff>
    </xdr:from>
    <xdr:to>
      <xdr:col>6</xdr:col>
      <xdr:colOff>38100</xdr:colOff>
      <xdr:row>96</xdr:row>
      <xdr:rowOff>105804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122331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23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78524</xdr:rowOff>
    </xdr:from>
    <xdr:to>
      <xdr:col>24</xdr:col>
      <xdr:colOff>114300</xdr:colOff>
      <xdr:row>95</xdr:row>
      <xdr:rowOff>8674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1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101401</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04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108877</xdr:rowOff>
    </xdr:from>
    <xdr:to>
      <xdr:col>20</xdr:col>
      <xdr:colOff>38100</xdr:colOff>
      <xdr:row>94</xdr:row>
      <xdr:rowOff>39027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05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55554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82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145123</xdr:rowOff>
    </xdr:from>
    <xdr:to>
      <xdr:col>15</xdr:col>
      <xdr:colOff>101600</xdr:colOff>
      <xdr:row>96</xdr:row>
      <xdr:rowOff>75273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43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66400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52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163207</xdr:rowOff>
    </xdr:from>
    <xdr:to>
      <xdr:col>10</xdr:col>
      <xdr:colOff>165100</xdr:colOff>
      <xdr:row>96</xdr:row>
      <xdr:rowOff>93357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5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84484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54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63067</xdr:rowOff>
    </xdr:from>
    <xdr:to>
      <xdr:col>6</xdr:col>
      <xdr:colOff>38100</xdr:colOff>
      <xdr:row>96</xdr:row>
      <xdr:rowOff>164667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2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155794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61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163968</xdr:rowOff>
    </xdr:from>
    <xdr:to>
      <xdr:col>55</xdr:col>
      <xdr:colOff>0</xdr:colOff>
      <xdr:row>35</xdr:row>
      <xdr:rowOff>133409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993268"/>
          <a:ext cx="838200" cy="14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139788</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40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9005</xdr:rowOff>
    </xdr:from>
    <xdr:to>
      <xdr:col>50</xdr:col>
      <xdr:colOff>114300</xdr:colOff>
      <xdr:row>35</xdr:row>
      <xdr:rowOff>133409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666855"/>
          <a:ext cx="889000" cy="46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127316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9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9005</xdr:rowOff>
    </xdr:from>
    <xdr:to>
      <xdr:col>45</xdr:col>
      <xdr:colOff>177800</xdr:colOff>
      <xdr:row>36</xdr:row>
      <xdr:rowOff>55365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666855"/>
          <a:ext cx="889000" cy="56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168400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82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50075</xdr:rowOff>
    </xdr:from>
    <xdr:to>
      <xdr:col>41</xdr:col>
      <xdr:colOff>50800</xdr:colOff>
      <xdr:row>36</xdr:row>
      <xdr:rowOff>55365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222275"/>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32388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7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34116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113168</xdr:rowOff>
    </xdr:from>
    <xdr:to>
      <xdr:col>55</xdr:col>
      <xdr:colOff>50800</xdr:colOff>
      <xdr:row>35</xdr:row>
      <xdr:rowOff>43318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94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136045</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793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82609</xdr:rowOff>
    </xdr:from>
    <xdr:to>
      <xdr:col>50</xdr:col>
      <xdr:colOff>165100</xdr:colOff>
      <xdr:row>36</xdr:row>
      <xdr:rowOff>12759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08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29286</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858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129655</xdr:rowOff>
    </xdr:from>
    <xdr:to>
      <xdr:col>46</xdr:col>
      <xdr:colOff>38100</xdr:colOff>
      <xdr:row>33</xdr:row>
      <xdr:rowOff>59805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61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76332</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3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4565</xdr:rowOff>
    </xdr:from>
    <xdr:to>
      <xdr:col>41</xdr:col>
      <xdr:colOff>101600</xdr:colOff>
      <xdr:row>36</xdr:row>
      <xdr:rowOff>106165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17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122692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95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170725</xdr:rowOff>
    </xdr:from>
    <xdr:to>
      <xdr:col>36</xdr:col>
      <xdr:colOff>165100</xdr:colOff>
      <xdr:row>36</xdr:row>
      <xdr:rowOff>100875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17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117402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94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82497</xdr:rowOff>
    </xdr:from>
    <xdr:to>
      <xdr:col>54</xdr:col>
      <xdr:colOff>189865</xdr:colOff>
      <xdr:row>58</xdr:row>
      <xdr:rowOff>130708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4997"/>
          <a:ext cx="1270" cy="1419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130708</xdr:rowOff>
    </xdr:from>
    <xdr:to>
      <xdr:col>55</xdr:col>
      <xdr:colOff>88900</xdr:colOff>
      <xdr:row>58</xdr:row>
      <xdr:rowOff>130708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7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29174</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82497</xdr:rowOff>
    </xdr:from>
    <xdr:to>
      <xdr:col>55</xdr:col>
      <xdr:colOff>88900</xdr:colOff>
      <xdr:row>50</xdr:row>
      <xdr:rowOff>82497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108519</xdr:rowOff>
    </xdr:from>
    <xdr:to>
      <xdr:col>55</xdr:col>
      <xdr:colOff>0</xdr:colOff>
      <xdr:row>53</xdr:row>
      <xdr:rowOff>40473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023919"/>
          <a:ext cx="838200" cy="10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151292</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81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1415</xdr:rowOff>
    </xdr:from>
    <xdr:to>
      <xdr:col>55</xdr:col>
      <xdr:colOff>50800</xdr:colOff>
      <xdr:row>56</xdr:row>
      <xdr:rowOff>103015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108519</xdr:rowOff>
    </xdr:from>
    <xdr:to>
      <xdr:col>50</xdr:col>
      <xdr:colOff>114300</xdr:colOff>
      <xdr:row>54</xdr:row>
      <xdr:rowOff>64994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023919"/>
          <a:ext cx="889000" cy="29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97183</xdr:rowOff>
    </xdr:from>
    <xdr:to>
      <xdr:col>50</xdr:col>
      <xdr:colOff>165100</xdr:colOff>
      <xdr:row>56</xdr:row>
      <xdr:rowOff>27333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2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18460</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61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64994</xdr:rowOff>
    </xdr:from>
    <xdr:to>
      <xdr:col>45</xdr:col>
      <xdr:colOff>177800</xdr:colOff>
      <xdr:row>55</xdr:row>
      <xdr:rowOff>414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323294"/>
          <a:ext cx="889000" cy="10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117491</xdr:rowOff>
    </xdr:from>
    <xdr:to>
      <xdr:col>46</xdr:col>
      <xdr:colOff>38100</xdr:colOff>
      <xdr:row>55</xdr:row>
      <xdr:rowOff>47641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37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38768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46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414</xdr:rowOff>
    </xdr:from>
    <xdr:to>
      <xdr:col>41</xdr:col>
      <xdr:colOff>50800</xdr:colOff>
      <xdr:row>55</xdr:row>
      <xdr:rowOff>15776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430164"/>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12974</xdr:rowOff>
    </xdr:from>
    <xdr:to>
      <xdr:col>41</xdr:col>
      <xdr:colOff>101600</xdr:colOff>
      <xdr:row>55</xdr:row>
      <xdr:rowOff>114574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44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105701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53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119570</xdr:rowOff>
    </xdr:from>
    <xdr:to>
      <xdr:col>36</xdr:col>
      <xdr:colOff>165100</xdr:colOff>
      <xdr:row>56</xdr:row>
      <xdr:rowOff>49720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4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40847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64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161123</xdr:rowOff>
    </xdr:from>
    <xdr:to>
      <xdr:col>55</xdr:col>
      <xdr:colOff>50800</xdr:colOff>
      <xdr:row>53</xdr:row>
      <xdr:rowOff>91273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07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12550</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8927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57719</xdr:rowOff>
    </xdr:from>
    <xdr:to>
      <xdr:col>50</xdr:col>
      <xdr:colOff>165100</xdr:colOff>
      <xdr:row>52</xdr:row>
      <xdr:rowOff>159319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897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4396</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874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14194</xdr:rowOff>
    </xdr:from>
    <xdr:to>
      <xdr:col>46</xdr:col>
      <xdr:colOff>38100</xdr:colOff>
      <xdr:row>54</xdr:row>
      <xdr:rowOff>115794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27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132321</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0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121064</xdr:rowOff>
    </xdr:from>
    <xdr:to>
      <xdr:col>41</xdr:col>
      <xdr:colOff>101600</xdr:colOff>
      <xdr:row>55</xdr:row>
      <xdr:rowOff>51214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37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67741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15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136426</xdr:rowOff>
    </xdr:from>
    <xdr:to>
      <xdr:col>36</xdr:col>
      <xdr:colOff>165100</xdr:colOff>
      <xdr:row>55</xdr:row>
      <xdr:rowOff>66576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39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83103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16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141491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1971541"/>
          <a:ext cx="1270" cy="161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88168</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141491</xdr:rowOff>
    </xdr:from>
    <xdr:to>
      <xdr:col>55</xdr:col>
      <xdr:colOff>88900</xdr:colOff>
      <xdr:row>69</xdr:row>
      <xdr:rowOff>141491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197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47975</xdr:rowOff>
    </xdr:from>
    <xdr:to>
      <xdr:col>55</xdr:col>
      <xdr:colOff>0</xdr:colOff>
      <xdr:row>76</xdr:row>
      <xdr:rowOff>19132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2735275"/>
          <a:ext cx="838200" cy="31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48486</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0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70059</xdr:rowOff>
    </xdr:from>
    <xdr:to>
      <xdr:col>55</xdr:col>
      <xdr:colOff>50800</xdr:colOff>
      <xdr:row>78</xdr:row>
      <xdr:rowOff>209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47975</xdr:rowOff>
    </xdr:from>
    <xdr:to>
      <xdr:col>50</xdr:col>
      <xdr:colOff>114300</xdr:colOff>
      <xdr:row>75</xdr:row>
      <xdr:rowOff>155360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2735275"/>
          <a:ext cx="889000" cy="27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163043</xdr:rowOff>
    </xdr:from>
    <xdr:to>
      <xdr:col>50</xdr:col>
      <xdr:colOff>165100</xdr:colOff>
      <xdr:row>77</xdr:row>
      <xdr:rowOff>93193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1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84320</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28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155360</xdr:rowOff>
    </xdr:from>
    <xdr:to>
      <xdr:col>45</xdr:col>
      <xdr:colOff>177800</xdr:colOff>
      <xdr:row>76</xdr:row>
      <xdr:rowOff>148158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014110"/>
          <a:ext cx="889000" cy="16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110198</xdr:rowOff>
    </xdr:from>
    <xdr:to>
      <xdr:col>46</xdr:col>
      <xdr:colOff>38100</xdr:colOff>
      <xdr:row>76</xdr:row>
      <xdr:rowOff>40348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29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31475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6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148158</xdr:rowOff>
    </xdr:from>
    <xdr:to>
      <xdr:col>41</xdr:col>
      <xdr:colOff>50800</xdr:colOff>
      <xdr:row>78</xdr:row>
      <xdr:rowOff>44145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178358"/>
          <a:ext cx="889000" cy="2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92386</xdr:rowOff>
    </xdr:from>
    <xdr:to>
      <xdr:col>41</xdr:col>
      <xdr:colOff>101600</xdr:colOff>
      <xdr:row>76</xdr:row>
      <xdr:rowOff>22535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951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39063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72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97129</xdr:rowOff>
    </xdr:from>
    <xdr:to>
      <xdr:col>36</xdr:col>
      <xdr:colOff>165100</xdr:colOff>
      <xdr:row>77</xdr:row>
      <xdr:rowOff>27279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1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43807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9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139782</xdr:rowOff>
    </xdr:from>
    <xdr:to>
      <xdr:col>55</xdr:col>
      <xdr:colOff>50800</xdr:colOff>
      <xdr:row>76</xdr:row>
      <xdr:rowOff>69932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299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162659</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84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168625</xdr:rowOff>
    </xdr:from>
    <xdr:to>
      <xdr:col>50</xdr:col>
      <xdr:colOff>165100</xdr:colOff>
      <xdr:row>74</xdr:row>
      <xdr:rowOff>98775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68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115302</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45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104559</xdr:rowOff>
    </xdr:from>
    <xdr:to>
      <xdr:col>46</xdr:col>
      <xdr:colOff>38100</xdr:colOff>
      <xdr:row>76</xdr:row>
      <xdr:rowOff>34708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9633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51236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73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97358</xdr:rowOff>
    </xdr:from>
    <xdr:to>
      <xdr:col>41</xdr:col>
      <xdr:colOff>101600</xdr:colOff>
      <xdr:row>77</xdr:row>
      <xdr:rowOff>27508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12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18635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22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164795</xdr:rowOff>
    </xdr:from>
    <xdr:to>
      <xdr:col>36</xdr:col>
      <xdr:colOff>165100</xdr:colOff>
      <xdr:row>78</xdr:row>
      <xdr:rowOff>94945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86072</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45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91439</xdr:rowOff>
    </xdr:from>
    <xdr:to>
      <xdr:col>54</xdr:col>
      <xdr:colOff>189865</xdr:colOff>
      <xdr:row>99</xdr:row>
      <xdr:rowOff>6362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939"/>
          <a:ext cx="1270" cy="145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10189</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6362</xdr:rowOff>
    </xdr:from>
    <xdr:to>
      <xdr:col>55</xdr:col>
      <xdr:colOff>88900</xdr:colOff>
      <xdr:row>99</xdr:row>
      <xdr:rowOff>6362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79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38116</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91439</xdr:rowOff>
    </xdr:from>
    <xdr:to>
      <xdr:col>55</xdr:col>
      <xdr:colOff>88900</xdr:colOff>
      <xdr:row>90</xdr:row>
      <xdr:rowOff>91439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8889</xdr:rowOff>
    </xdr:from>
    <xdr:to>
      <xdr:col>55</xdr:col>
      <xdr:colOff>0</xdr:colOff>
      <xdr:row>92</xdr:row>
      <xdr:rowOff>38264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5782289"/>
          <a:ext cx="8382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119397</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38264</xdr:rowOff>
    </xdr:from>
    <xdr:to>
      <xdr:col>50</xdr:col>
      <xdr:colOff>114300</xdr:colOff>
      <xdr:row>94</xdr:row>
      <xdr:rowOff>19647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5811664"/>
          <a:ext cx="889000" cy="32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79184</xdr:rowOff>
    </xdr:from>
    <xdr:to>
      <xdr:col>50</xdr:col>
      <xdr:colOff>165100</xdr:colOff>
      <xdr:row>96</xdr:row>
      <xdr:rowOff>9334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6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461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5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19647</xdr:rowOff>
    </xdr:from>
    <xdr:to>
      <xdr:col>45</xdr:col>
      <xdr:colOff>177800</xdr:colOff>
      <xdr:row>94</xdr:row>
      <xdr:rowOff>98197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135947"/>
          <a:ext cx="889000" cy="7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161492</xdr:rowOff>
    </xdr:from>
    <xdr:to>
      <xdr:col>46</xdr:col>
      <xdr:colOff>38100</xdr:colOff>
      <xdr:row>95</xdr:row>
      <xdr:rowOff>91642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82769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7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98197</xdr:rowOff>
    </xdr:from>
    <xdr:to>
      <xdr:col>41</xdr:col>
      <xdr:colOff>50800</xdr:colOff>
      <xdr:row>94</xdr:row>
      <xdr:rowOff>116115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214497"/>
          <a:ext cx="889000" cy="1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102933</xdr:rowOff>
    </xdr:from>
    <xdr:to>
      <xdr:col>41</xdr:col>
      <xdr:colOff>101600</xdr:colOff>
      <xdr:row>96</xdr:row>
      <xdr:rowOff>33083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39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24210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8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30531</xdr:rowOff>
    </xdr:from>
    <xdr:to>
      <xdr:col>36</xdr:col>
      <xdr:colOff>165100</xdr:colOff>
      <xdr:row>96</xdr:row>
      <xdr:rowOff>132131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48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123258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58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129539</xdr:rowOff>
    </xdr:from>
    <xdr:to>
      <xdr:col>55</xdr:col>
      <xdr:colOff>50800</xdr:colOff>
      <xdr:row>92</xdr:row>
      <xdr:rowOff>59689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573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152416</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55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158914</xdr:rowOff>
    </xdr:from>
    <xdr:to>
      <xdr:col>50</xdr:col>
      <xdr:colOff>165100</xdr:colOff>
      <xdr:row>92</xdr:row>
      <xdr:rowOff>89064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57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105591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55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140297</xdr:rowOff>
    </xdr:from>
    <xdr:to>
      <xdr:col>46</xdr:col>
      <xdr:colOff>38100</xdr:colOff>
      <xdr:row>94</xdr:row>
      <xdr:rowOff>70447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08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86974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586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47397</xdr:rowOff>
    </xdr:from>
    <xdr:to>
      <xdr:col>41</xdr:col>
      <xdr:colOff>101600</xdr:colOff>
      <xdr:row>94</xdr:row>
      <xdr:rowOff>148997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16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165524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593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65315</xdr:rowOff>
    </xdr:from>
    <xdr:to>
      <xdr:col>36</xdr:col>
      <xdr:colOff>165100</xdr:colOff>
      <xdr:row>94</xdr:row>
      <xdr:rowOff>166915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18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11992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595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164440</xdr:rowOff>
    </xdr:from>
    <xdr:to>
      <xdr:col>85</xdr:col>
      <xdr:colOff>127000</xdr:colOff>
      <xdr:row>39</xdr:row>
      <xdr:rowOff>17564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336640"/>
          <a:ext cx="838200" cy="36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131627</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7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164440</xdr:rowOff>
    </xdr:from>
    <xdr:to>
      <xdr:col>81</xdr:col>
      <xdr:colOff>50800</xdr:colOff>
      <xdr:row>38</xdr:row>
      <xdr:rowOff>52756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336640"/>
          <a:ext cx="889000" cy="23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41953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72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52756</xdr:rowOff>
    </xdr:from>
    <xdr:to>
      <xdr:col>76</xdr:col>
      <xdr:colOff>114300</xdr:colOff>
      <xdr:row>39</xdr:row>
      <xdr:rowOff>7455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567856"/>
          <a:ext cx="889000" cy="12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103340</xdr:rowOff>
    </xdr:from>
    <xdr:to>
      <xdr:col>76</xdr:col>
      <xdr:colOff>165100</xdr:colOff>
      <xdr:row>39</xdr:row>
      <xdr:rowOff>33490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24617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71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7455</xdr:rowOff>
    </xdr:from>
    <xdr:to>
      <xdr:col>71</xdr:col>
      <xdr:colOff>177800</xdr:colOff>
      <xdr:row>39</xdr:row>
      <xdr:rowOff>34658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694005"/>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88024</xdr:rowOff>
    </xdr:from>
    <xdr:to>
      <xdr:col>72</xdr:col>
      <xdr:colOff>38100</xdr:colOff>
      <xdr:row>39</xdr:row>
      <xdr:rowOff>18174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0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34701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7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116815</xdr:rowOff>
    </xdr:from>
    <xdr:to>
      <xdr:col>67</xdr:col>
      <xdr:colOff>101600</xdr:colOff>
      <xdr:row>39</xdr:row>
      <xdr:rowOff>46965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63492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138214</xdr:rowOff>
    </xdr:from>
    <xdr:to>
      <xdr:col>85</xdr:col>
      <xdr:colOff>177800</xdr:colOff>
      <xdr:row>39</xdr:row>
      <xdr:rowOff>68364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5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87177</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0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113640</xdr:rowOff>
    </xdr:from>
    <xdr:to>
      <xdr:col>81</xdr:col>
      <xdr:colOff>101600</xdr:colOff>
      <xdr:row>37</xdr:row>
      <xdr:rowOff>43790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2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60317</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14111" y="60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1956</xdr:rowOff>
    </xdr:from>
    <xdr:to>
      <xdr:col>76</xdr:col>
      <xdr:colOff>165100</xdr:colOff>
      <xdr:row>38</xdr:row>
      <xdr:rowOff>103556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5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120083</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25111" y="629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128105</xdr:rowOff>
    </xdr:from>
    <xdr:to>
      <xdr:col>72</xdr:col>
      <xdr:colOff>38100</xdr:colOff>
      <xdr:row>39</xdr:row>
      <xdr:rowOff>58255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4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49382</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73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155308</xdr:rowOff>
    </xdr:from>
    <xdr:to>
      <xdr:col>67</xdr:col>
      <xdr:colOff>101600</xdr:colOff>
      <xdr:row>39</xdr:row>
      <xdr:rowOff>85458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76585</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6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34399</xdr:rowOff>
    </xdr:from>
    <xdr:to>
      <xdr:col>85</xdr:col>
      <xdr:colOff>127000</xdr:colOff>
      <xdr:row>74</xdr:row>
      <xdr:rowOff>44107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721699"/>
          <a:ext cx="838200" cy="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53314</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83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168892</xdr:rowOff>
    </xdr:from>
    <xdr:to>
      <xdr:col>81</xdr:col>
      <xdr:colOff>50800</xdr:colOff>
      <xdr:row>74</xdr:row>
      <xdr:rowOff>44107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684742"/>
          <a:ext cx="889000" cy="4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13439</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21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168892</xdr:rowOff>
    </xdr:from>
    <xdr:to>
      <xdr:col>76</xdr:col>
      <xdr:colOff>114300</xdr:colOff>
      <xdr:row>74</xdr:row>
      <xdr:rowOff>12682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684742"/>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111051</xdr:rowOff>
    </xdr:from>
    <xdr:to>
      <xdr:col>76</xdr:col>
      <xdr:colOff>165100</xdr:colOff>
      <xdr:row>77</xdr:row>
      <xdr:rowOff>41201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32328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23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12682</xdr:rowOff>
    </xdr:from>
    <xdr:to>
      <xdr:col>71</xdr:col>
      <xdr:colOff>177800</xdr:colOff>
      <xdr:row>74</xdr:row>
      <xdr:rowOff>55187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2699982"/>
          <a:ext cx="889000" cy="4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31383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2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24609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2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155049</xdr:rowOff>
    </xdr:from>
    <xdr:to>
      <xdr:col>85</xdr:col>
      <xdr:colOff>177800</xdr:colOff>
      <xdr:row>74</xdr:row>
      <xdr:rowOff>85199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67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6476</xdr:rowOff>
    </xdr:from>
    <xdr:ext cx="599010"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522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164757</xdr:rowOff>
    </xdr:from>
    <xdr:to>
      <xdr:col>81</xdr:col>
      <xdr:colOff>101600</xdr:colOff>
      <xdr:row>74</xdr:row>
      <xdr:rowOff>94907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68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111434</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181795" y="1245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118092</xdr:rowOff>
    </xdr:from>
    <xdr:to>
      <xdr:col>76</xdr:col>
      <xdr:colOff>165100</xdr:colOff>
      <xdr:row>74</xdr:row>
      <xdr:rowOff>48242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63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64769</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292795" y="12409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133332</xdr:rowOff>
    </xdr:from>
    <xdr:to>
      <xdr:col>72</xdr:col>
      <xdr:colOff>38100</xdr:colOff>
      <xdr:row>74</xdr:row>
      <xdr:rowOff>63482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64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80009</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2424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4387</xdr:rowOff>
    </xdr:from>
    <xdr:to>
      <xdr:col>67</xdr:col>
      <xdr:colOff>101600</xdr:colOff>
      <xdr:row>74</xdr:row>
      <xdr:rowOff>105987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69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122514</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2466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77102</xdr:rowOff>
    </xdr:from>
    <xdr:to>
      <xdr:col>85</xdr:col>
      <xdr:colOff>127000</xdr:colOff>
      <xdr:row>96</xdr:row>
      <xdr:rowOff>106007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364852"/>
          <a:ext cx="838200" cy="20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21544</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309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77102</xdr:rowOff>
    </xdr:from>
    <xdr:to>
      <xdr:col>81</xdr:col>
      <xdr:colOff>50800</xdr:colOff>
      <xdr:row>96</xdr:row>
      <xdr:rowOff>142735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364852"/>
          <a:ext cx="889000" cy="23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10495</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4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109004</xdr:rowOff>
    </xdr:from>
    <xdr:to>
      <xdr:col>76</xdr:col>
      <xdr:colOff>114300</xdr:colOff>
      <xdr:row>96</xdr:row>
      <xdr:rowOff>142735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568204"/>
          <a:ext cx="889000" cy="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102857</xdr:rowOff>
    </xdr:from>
    <xdr:to>
      <xdr:col>76</xdr:col>
      <xdr:colOff>165100</xdr:colOff>
      <xdr:row>97</xdr:row>
      <xdr:rowOff>33007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24134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5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109004</xdr:rowOff>
    </xdr:from>
    <xdr:to>
      <xdr:col>71</xdr:col>
      <xdr:colOff>177800</xdr:colOff>
      <xdr:row>98</xdr:row>
      <xdr:rowOff>45859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568204"/>
          <a:ext cx="889000" cy="27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29184</xdr:rowOff>
    </xdr:from>
    <xdr:to>
      <xdr:col>72</xdr:col>
      <xdr:colOff>38100</xdr:colOff>
      <xdr:row>97</xdr:row>
      <xdr:rowOff>130784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121911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75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92063</xdr:rowOff>
    </xdr:from>
    <xdr:to>
      <xdr:col>67</xdr:col>
      <xdr:colOff>101600</xdr:colOff>
      <xdr:row>97</xdr:row>
      <xdr:rowOff>22213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38740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55207</xdr:rowOff>
    </xdr:from>
    <xdr:to>
      <xdr:col>85</xdr:col>
      <xdr:colOff>177800</xdr:colOff>
      <xdr:row>96</xdr:row>
      <xdr:rowOff>156807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51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33634</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49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26302</xdr:rowOff>
    </xdr:from>
    <xdr:to>
      <xdr:col>81</xdr:col>
      <xdr:colOff>101600</xdr:colOff>
      <xdr:row>95</xdr:row>
      <xdr:rowOff>127902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31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144429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08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91935</xdr:rowOff>
    </xdr:from>
    <xdr:to>
      <xdr:col>76</xdr:col>
      <xdr:colOff>165100</xdr:colOff>
      <xdr:row>97</xdr:row>
      <xdr:rowOff>22085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55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38612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32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58204</xdr:rowOff>
    </xdr:from>
    <xdr:to>
      <xdr:col>72</xdr:col>
      <xdr:colOff>38100</xdr:colOff>
      <xdr:row>96</xdr:row>
      <xdr:rowOff>159804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51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4881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29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166509</xdr:rowOff>
    </xdr:from>
    <xdr:to>
      <xdr:col>67</xdr:col>
      <xdr:colOff>101600</xdr:colOff>
      <xdr:row>98</xdr:row>
      <xdr:rowOff>96659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79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87786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88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4792</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4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138599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148886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24714</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368364"/>
          <a:ext cx="889000" cy="3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31538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167149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68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145364</xdr:rowOff>
    </xdr:from>
    <xdr:to>
      <xdr:col>98</xdr:col>
      <xdr:colOff>38100</xdr:colOff>
      <xdr:row>37</xdr:row>
      <xdr:rowOff>75514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3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92041</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09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144900</xdr:rowOff>
    </xdr:from>
    <xdr:to>
      <xdr:col>116</xdr:col>
      <xdr:colOff>63500</xdr:colOff>
      <xdr:row>57</xdr:row>
      <xdr:rowOff>145872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9917550"/>
          <a:ext cx="8382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71086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672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145872</xdr:rowOff>
    </xdr:from>
    <xdr:to>
      <xdr:col>111</xdr:col>
      <xdr:colOff>177800</xdr:colOff>
      <xdr:row>57</xdr:row>
      <xdr:rowOff>146844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9918522"/>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21403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4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146844</xdr:rowOff>
    </xdr:from>
    <xdr:to>
      <xdr:col>107</xdr:col>
      <xdr:colOff>50800</xdr:colOff>
      <xdr:row>57</xdr:row>
      <xdr:rowOff>147930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9919494"/>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112846</xdr:rowOff>
    </xdr:from>
    <xdr:to>
      <xdr:col>107</xdr:col>
      <xdr:colOff>101600</xdr:colOff>
      <xdr:row>57</xdr:row>
      <xdr:rowOff>42996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71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59523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48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147930</xdr:rowOff>
    </xdr:from>
    <xdr:to>
      <xdr:col>102</xdr:col>
      <xdr:colOff>114300</xdr:colOff>
      <xdr:row>57</xdr:row>
      <xdr:rowOff>148844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992058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47181</xdr:rowOff>
    </xdr:from>
    <xdr:to>
      <xdr:col>102</xdr:col>
      <xdr:colOff>165100</xdr:colOff>
      <xdr:row>57</xdr:row>
      <xdr:rowOff>148781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8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165308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59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17862</xdr:rowOff>
    </xdr:from>
    <xdr:to>
      <xdr:col>98</xdr:col>
      <xdr:colOff>38100</xdr:colOff>
      <xdr:row>57</xdr:row>
      <xdr:rowOff>119462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7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135989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5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94100</xdr:rowOff>
    </xdr:from>
    <xdr:to>
      <xdr:col>116</xdr:col>
      <xdr:colOff>114300</xdr:colOff>
      <xdr:row>58</xdr:row>
      <xdr:rowOff>24250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8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26636</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799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95072</xdr:rowOff>
    </xdr:from>
    <xdr:to>
      <xdr:col>112</xdr:col>
      <xdr:colOff>38100</xdr:colOff>
      <xdr:row>58</xdr:row>
      <xdr:rowOff>25222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86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16349</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9960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96044</xdr:rowOff>
    </xdr:from>
    <xdr:to>
      <xdr:col>107</xdr:col>
      <xdr:colOff>101600</xdr:colOff>
      <xdr:row>58</xdr:row>
      <xdr:rowOff>26194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86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17321</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9961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97130</xdr:rowOff>
    </xdr:from>
    <xdr:to>
      <xdr:col>102</xdr:col>
      <xdr:colOff>165100</xdr:colOff>
      <xdr:row>58</xdr:row>
      <xdr:rowOff>27280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8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18407</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9962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98044</xdr:rowOff>
    </xdr:from>
    <xdr:to>
      <xdr:col>98</xdr:col>
      <xdr:colOff>38100</xdr:colOff>
      <xdr:row>58</xdr:row>
      <xdr:rowOff>28194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8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19321</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9963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58024</xdr:rowOff>
    </xdr:from>
    <xdr:to>
      <xdr:col>116</xdr:col>
      <xdr:colOff>63500</xdr:colOff>
      <xdr:row>73</xdr:row>
      <xdr:rowOff>61764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573874"/>
          <a:ext cx="838200" cy="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160971</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19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58024</xdr:rowOff>
    </xdr:from>
    <xdr:to>
      <xdr:col>111</xdr:col>
      <xdr:colOff>177800</xdr:colOff>
      <xdr:row>73</xdr:row>
      <xdr:rowOff>141137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573874"/>
          <a:ext cx="889000" cy="8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110272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14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141137</xdr:rowOff>
    </xdr:from>
    <xdr:to>
      <xdr:col>107</xdr:col>
      <xdr:colOff>50800</xdr:colOff>
      <xdr:row>74</xdr:row>
      <xdr:rowOff>33727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656987"/>
          <a:ext cx="889000" cy="6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14295</xdr:rowOff>
    </xdr:from>
    <xdr:to>
      <xdr:col>107</xdr:col>
      <xdr:colOff>101600</xdr:colOff>
      <xdr:row>76</xdr:row>
      <xdr:rowOff>115895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107022</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1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33727</xdr:rowOff>
    </xdr:from>
    <xdr:to>
      <xdr:col>102</xdr:col>
      <xdr:colOff>114300</xdr:colOff>
      <xdr:row>74</xdr:row>
      <xdr:rowOff>87579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721027"/>
          <a:ext cx="889000" cy="5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63591</xdr:rowOff>
    </xdr:from>
    <xdr:to>
      <xdr:col>102</xdr:col>
      <xdr:colOff>165100</xdr:colOff>
      <xdr:row>75</xdr:row>
      <xdr:rowOff>165190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156318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116985</xdr:rowOff>
    </xdr:from>
    <xdr:to>
      <xdr:col>98</xdr:col>
      <xdr:colOff>38100</xdr:colOff>
      <xdr:row>76</xdr:row>
      <xdr:rowOff>47135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38262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10964</xdr:rowOff>
    </xdr:from>
    <xdr:to>
      <xdr:col>116</xdr:col>
      <xdr:colOff>114300</xdr:colOff>
      <xdr:row>73</xdr:row>
      <xdr:rowOff>112564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52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33841</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37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7224</xdr:rowOff>
    </xdr:from>
    <xdr:to>
      <xdr:col>112</xdr:col>
      <xdr:colOff>38100</xdr:colOff>
      <xdr:row>73</xdr:row>
      <xdr:rowOff>108824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5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125351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29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90337</xdr:rowOff>
    </xdr:from>
    <xdr:to>
      <xdr:col>107</xdr:col>
      <xdr:colOff>101600</xdr:colOff>
      <xdr:row>74</xdr:row>
      <xdr:rowOff>20487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60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37014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38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154377</xdr:rowOff>
    </xdr:from>
    <xdr:to>
      <xdr:col>102</xdr:col>
      <xdr:colOff>165100</xdr:colOff>
      <xdr:row>74</xdr:row>
      <xdr:rowOff>84527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67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101054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44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36779</xdr:rowOff>
    </xdr:from>
    <xdr:to>
      <xdr:col>98</xdr:col>
      <xdr:colOff>38100</xdr:colOff>
      <xdr:row>74</xdr:row>
      <xdr:rowOff>138379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72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154906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49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人件費、物件費、維持補修費において、類似団体平均値と比較し高い水準となっているが、これは、合併前の旧</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町村において類似した公共施設が点在していること、一般廃棄物処理施設やにいはるこども園などの施設運営を直営で行っていること、豪雪地帯であるため冬期間の道路除排雪に多額の費用が必要となることなどが要因となっている。公共施設の統廃合や指定管理者制度の導入拡大を進めているところであり、今後もコスト削減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また、町の面積が広大（</a:t>
          </a:r>
          <a:r>
            <a:rPr kumimoji="1" lang="en-US" altLang="ja-JP" sz="1300">
              <a:latin typeface="ＭＳ Ｐゴシック" panose="020B0600070205080204" pitchFamily="50" charset="-128"/>
              <a:ea typeface="ＭＳ Ｐゴシック" panose="020B0600070205080204" pitchFamily="50" charset="-128"/>
            </a:rPr>
            <a:t>781.08k㎡</a:t>
          </a:r>
          <a:r>
            <a:rPr kumimoji="1" lang="ja-JP" altLang="en-US" sz="1300">
              <a:latin typeface="ＭＳ Ｐゴシック" panose="020B0600070205080204" pitchFamily="50" charset="-128"/>
              <a:ea typeface="ＭＳ Ｐゴシック" panose="020B0600070205080204" pitchFamily="50" charset="-128"/>
            </a:rPr>
            <a:t>）であり、道路橋梁などのインフラ整備や、公共施設の統廃合のための大規模事業により普通建設事業費が多額となり高い水準となっており、これに伴って公債費についても類似団体平均値を大きく上回っている。計画的な事業実施及び地方債の適正な管理に努め、普通建設事業費と公債費の抑制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さらに、過疎化・高齢化の進行や地理的な条件不利により、繰出金についても類似団体平均値より高い水準となっている。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加えて、コロナ対策により観光客誘致のための補助や地域経済対策のための商品券事業などを実施したことに伴い補助費等が高い水準となった。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群馬県みなかみ町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17,602
17,211
781.08
16,128,274
15,137,450
781,350
9,154,772
8,969,822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127617</xdr:rowOff>
    </xdr:from>
    <xdr:to>
      <xdr:col>24</xdr:col>
      <xdr:colOff>63500</xdr:colOff>
      <xdr:row>33</xdr:row>
      <xdr:rowOff>34871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442567"/>
          <a:ext cx="838200" cy="25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34996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64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127617</xdr:rowOff>
    </xdr:from>
    <xdr:to>
      <xdr:col>19</xdr:col>
      <xdr:colOff>177800</xdr:colOff>
      <xdr:row>32</xdr:row>
      <xdr:rowOff>25400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442567"/>
          <a:ext cx="889000" cy="6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130556</xdr:rowOff>
    </xdr:from>
    <xdr:to>
      <xdr:col>15</xdr:col>
      <xdr:colOff>50800</xdr:colOff>
      <xdr:row>32</xdr:row>
      <xdr:rowOff>25400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445506"/>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34363</xdr:rowOff>
    </xdr:from>
    <xdr:to>
      <xdr:col>15</xdr:col>
      <xdr:colOff>101600</xdr:colOff>
      <xdr:row>34</xdr:row>
      <xdr:rowOff>135963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127090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130556</xdr:rowOff>
    </xdr:from>
    <xdr:to>
      <xdr:col>10</xdr:col>
      <xdr:colOff>114300</xdr:colOff>
      <xdr:row>32</xdr:row>
      <xdr:rowOff>161254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445506"/>
          <a:ext cx="889000" cy="20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157480</xdr:rowOff>
    </xdr:from>
    <xdr:to>
      <xdr:col>10</xdr:col>
      <xdr:colOff>165100</xdr:colOff>
      <xdr:row>34</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78757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23259</xdr:rowOff>
    </xdr:from>
    <xdr:to>
      <xdr:col>6</xdr:col>
      <xdr:colOff>38100</xdr:colOff>
      <xdr:row>34</xdr:row>
      <xdr:rowOff>124859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115986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4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155521</xdr:rowOff>
    </xdr:from>
    <xdr:to>
      <xdr:col>24</xdr:col>
      <xdr:colOff>114300</xdr:colOff>
      <xdr:row>33</xdr:row>
      <xdr:rowOff>85671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4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6948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9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76817</xdr:rowOff>
    </xdr:from>
    <xdr:to>
      <xdr:col>20</xdr:col>
      <xdr:colOff>38100</xdr:colOff>
      <xdr:row>32</xdr:row>
      <xdr:rowOff>6967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3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23494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16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146050</xdr:rowOff>
    </xdr:from>
    <xdr:to>
      <xdr:col>15</xdr:col>
      <xdr:colOff>101600</xdr:colOff>
      <xdr:row>32</xdr:row>
      <xdr:rowOff>76200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4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92727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2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79756</xdr:rowOff>
    </xdr:from>
    <xdr:to>
      <xdr:col>10</xdr:col>
      <xdr:colOff>165100</xdr:colOff>
      <xdr:row>32</xdr:row>
      <xdr:rowOff>9906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39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26433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16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110454</xdr:rowOff>
    </xdr:from>
    <xdr:to>
      <xdr:col>6</xdr:col>
      <xdr:colOff>38100</xdr:colOff>
      <xdr:row>33</xdr:row>
      <xdr:rowOff>40604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59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57131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37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71486</xdr:rowOff>
    </xdr:from>
    <xdr:to>
      <xdr:col>24</xdr:col>
      <xdr:colOff>63500</xdr:colOff>
      <xdr:row>55</xdr:row>
      <xdr:rowOff>85485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501236"/>
          <a:ext cx="838200" cy="1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35561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65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120708</xdr:rowOff>
    </xdr:from>
    <xdr:to>
      <xdr:col>19</xdr:col>
      <xdr:colOff>177800</xdr:colOff>
      <xdr:row>55</xdr:row>
      <xdr:rowOff>85485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207558"/>
          <a:ext cx="889000" cy="30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138330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56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120708</xdr:rowOff>
    </xdr:from>
    <xdr:to>
      <xdr:col>15</xdr:col>
      <xdr:colOff>50800</xdr:colOff>
      <xdr:row>56</xdr:row>
      <xdr:rowOff>32317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207558"/>
          <a:ext cx="889000" cy="4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124602</xdr:rowOff>
    </xdr:from>
    <xdr:to>
      <xdr:col>15</xdr:col>
      <xdr:colOff>101600</xdr:colOff>
      <xdr:row>53</xdr:row>
      <xdr:rowOff>54752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71279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32317</xdr:rowOff>
    </xdr:from>
    <xdr:to>
      <xdr:col>10</xdr:col>
      <xdr:colOff>114300</xdr:colOff>
      <xdr:row>56</xdr:row>
      <xdr:rowOff>35029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633517"/>
          <a:ext cx="889000" cy="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164302</xdr:rowOff>
    </xdr:from>
    <xdr:to>
      <xdr:col>10</xdr:col>
      <xdr:colOff>165100</xdr:colOff>
      <xdr:row>56</xdr:row>
      <xdr:rowOff>94452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85579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8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104248</xdr:rowOff>
    </xdr:from>
    <xdr:to>
      <xdr:col>6</xdr:col>
      <xdr:colOff>38100</xdr:colOff>
      <xdr:row>56</xdr:row>
      <xdr:rowOff>34398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50925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20686</xdr:rowOff>
    </xdr:from>
    <xdr:to>
      <xdr:col>24</xdr:col>
      <xdr:colOff>114300</xdr:colOff>
      <xdr:row>55</xdr:row>
      <xdr:rowOff>122286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4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43563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301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34685</xdr:rowOff>
    </xdr:from>
    <xdr:to>
      <xdr:col>20</xdr:col>
      <xdr:colOff>38100</xdr:colOff>
      <xdr:row>55</xdr:row>
      <xdr:rowOff>136285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46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152812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23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69908</xdr:rowOff>
    </xdr:from>
    <xdr:to>
      <xdr:col>15</xdr:col>
      <xdr:colOff>101600</xdr:colOff>
      <xdr:row>54</xdr:row>
      <xdr:rowOff>58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15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162635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24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152967</xdr:rowOff>
    </xdr:from>
    <xdr:to>
      <xdr:col>10</xdr:col>
      <xdr:colOff>165100</xdr:colOff>
      <xdr:row>56</xdr:row>
      <xdr:rowOff>83117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58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99644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35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155679</xdr:rowOff>
    </xdr:from>
    <xdr:to>
      <xdr:col>6</xdr:col>
      <xdr:colOff>38100</xdr:colOff>
      <xdr:row>56</xdr:row>
      <xdr:rowOff>85829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58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76956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67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63903</xdr:rowOff>
    </xdr:from>
    <xdr:to>
      <xdr:col>24</xdr:col>
      <xdr:colOff>62865</xdr:colOff>
      <xdr:row>79</xdr:row>
      <xdr:rowOff>65514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6853"/>
          <a:ext cx="1270" cy="1373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69341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61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65514</xdr:rowOff>
    </xdr:from>
    <xdr:to>
      <xdr:col>24</xdr:col>
      <xdr:colOff>152400</xdr:colOff>
      <xdr:row>79</xdr:row>
      <xdr:rowOff>65514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6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10580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63903</xdr:rowOff>
    </xdr:from>
    <xdr:to>
      <xdr:col>24</xdr:col>
      <xdr:colOff>152400</xdr:colOff>
      <xdr:row>71</xdr:row>
      <xdr:rowOff>63903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157824</xdr:rowOff>
    </xdr:from>
    <xdr:to>
      <xdr:col>24</xdr:col>
      <xdr:colOff>63500</xdr:colOff>
      <xdr:row>76</xdr:row>
      <xdr:rowOff>58231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16574"/>
          <a:ext cx="838200" cy="7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167988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26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18111</xdr:rowOff>
    </xdr:from>
    <xdr:to>
      <xdr:col>24</xdr:col>
      <xdr:colOff>114300</xdr:colOff>
      <xdr:row>76</xdr:row>
      <xdr:rowOff>119711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157824</xdr:rowOff>
    </xdr:from>
    <xdr:to>
      <xdr:col>19</xdr:col>
      <xdr:colOff>177800</xdr:colOff>
      <xdr:row>77</xdr:row>
      <xdr:rowOff>42588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16574"/>
          <a:ext cx="889000" cy="22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109409</xdr:rowOff>
    </xdr:from>
    <xdr:to>
      <xdr:col>20</xdr:col>
      <xdr:colOff>38100</xdr:colOff>
      <xdr:row>76</xdr:row>
      <xdr:rowOff>39559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30686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6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42588</xdr:rowOff>
    </xdr:from>
    <xdr:to>
      <xdr:col>15</xdr:col>
      <xdr:colOff>50800</xdr:colOff>
      <xdr:row>77</xdr:row>
      <xdr:rowOff>154853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44238"/>
          <a:ext cx="889000" cy="11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24523</xdr:rowOff>
    </xdr:from>
    <xdr:to>
      <xdr:col>15</xdr:col>
      <xdr:colOff>101600</xdr:colOff>
      <xdr:row>77</xdr:row>
      <xdr:rowOff>126123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117250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154853</xdr:rowOff>
    </xdr:from>
    <xdr:to>
      <xdr:col>10</xdr:col>
      <xdr:colOff>114300</xdr:colOff>
      <xdr:row>78</xdr:row>
      <xdr:rowOff>25955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56503"/>
          <a:ext cx="889000" cy="4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71079</xdr:rowOff>
    </xdr:from>
    <xdr:to>
      <xdr:col>10</xdr:col>
      <xdr:colOff>165100</xdr:colOff>
      <xdr:row>78</xdr:row>
      <xdr:rowOff>1229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17756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4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131431</xdr:rowOff>
    </xdr:from>
    <xdr:to>
      <xdr:col>6</xdr:col>
      <xdr:colOff>38100</xdr:colOff>
      <xdr:row>78</xdr:row>
      <xdr:rowOff>61581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78108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0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7431</xdr:rowOff>
    </xdr:from>
    <xdr:to>
      <xdr:col>24</xdr:col>
      <xdr:colOff>114300</xdr:colOff>
      <xdr:row>76</xdr:row>
      <xdr:rowOff>109031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3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30308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8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107024</xdr:rowOff>
    </xdr:from>
    <xdr:to>
      <xdr:col>20</xdr:col>
      <xdr:colOff>38100</xdr:colOff>
      <xdr:row>76</xdr:row>
      <xdr:rowOff>37174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6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53701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74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163238</xdr:rowOff>
    </xdr:from>
    <xdr:to>
      <xdr:col>15</xdr:col>
      <xdr:colOff>101600</xdr:colOff>
      <xdr:row>77</xdr:row>
      <xdr:rowOff>93388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9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109916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96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104053</xdr:rowOff>
    </xdr:from>
    <xdr:to>
      <xdr:col>10</xdr:col>
      <xdr:colOff>165100</xdr:colOff>
      <xdr:row>78</xdr:row>
      <xdr:rowOff>34203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0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25330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9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146605</xdr:rowOff>
    </xdr:from>
    <xdr:to>
      <xdr:col>6</xdr:col>
      <xdr:colOff>38100</xdr:colOff>
      <xdr:row>78</xdr:row>
      <xdr:rowOff>76755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4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67882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40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148966</xdr:rowOff>
    </xdr:from>
    <xdr:to>
      <xdr:col>24</xdr:col>
      <xdr:colOff>63500</xdr:colOff>
      <xdr:row>96</xdr:row>
      <xdr:rowOff>49181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36716"/>
          <a:ext cx="838200" cy="7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37450</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96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49181</xdr:rowOff>
    </xdr:from>
    <xdr:to>
      <xdr:col>19</xdr:col>
      <xdr:colOff>177800</xdr:colOff>
      <xdr:row>96</xdr:row>
      <xdr:rowOff>159032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08381"/>
          <a:ext cx="889000" cy="10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146361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0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149439</xdr:rowOff>
    </xdr:from>
    <xdr:to>
      <xdr:col>15</xdr:col>
      <xdr:colOff>50800</xdr:colOff>
      <xdr:row>96</xdr:row>
      <xdr:rowOff>159032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08639"/>
          <a:ext cx="889000" cy="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115494</xdr:rowOff>
    </xdr:from>
    <xdr:to>
      <xdr:col>15</xdr:col>
      <xdr:colOff>101600</xdr:colOff>
      <xdr:row>97</xdr:row>
      <xdr:rowOff>45644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36771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136979</xdr:rowOff>
    </xdr:from>
    <xdr:to>
      <xdr:col>10</xdr:col>
      <xdr:colOff>114300</xdr:colOff>
      <xdr:row>96</xdr:row>
      <xdr:rowOff>149439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596179"/>
          <a:ext cx="889000" cy="1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140388</xdr:rowOff>
    </xdr:from>
    <xdr:to>
      <xdr:col>10</xdr:col>
      <xdr:colOff>165100</xdr:colOff>
      <xdr:row>97</xdr:row>
      <xdr:rowOff>70538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61665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137699</xdr:rowOff>
    </xdr:from>
    <xdr:to>
      <xdr:col>6</xdr:col>
      <xdr:colOff>38100</xdr:colOff>
      <xdr:row>97</xdr:row>
      <xdr:rowOff>67849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58976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8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98166</xdr:rowOff>
    </xdr:from>
    <xdr:to>
      <xdr:col>24</xdr:col>
      <xdr:colOff>114300</xdr:colOff>
      <xdr:row>96</xdr:row>
      <xdr:rowOff>28316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8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121043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3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169831</xdr:rowOff>
    </xdr:from>
    <xdr:to>
      <xdr:col>20</xdr:col>
      <xdr:colOff>38100</xdr:colOff>
      <xdr:row>96</xdr:row>
      <xdr:rowOff>99981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5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116508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23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108232</xdr:rowOff>
    </xdr:from>
    <xdr:to>
      <xdr:col>15</xdr:col>
      <xdr:colOff>101600</xdr:colOff>
      <xdr:row>97</xdr:row>
      <xdr:rowOff>38382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6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54909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34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98639</xdr:rowOff>
    </xdr:from>
    <xdr:to>
      <xdr:col>10</xdr:col>
      <xdr:colOff>165100</xdr:colOff>
      <xdr:row>97</xdr:row>
      <xdr:rowOff>28789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5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45316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33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86179</xdr:rowOff>
    </xdr:from>
    <xdr:to>
      <xdr:col>6</xdr:col>
      <xdr:colOff>38100</xdr:colOff>
      <xdr:row>97</xdr:row>
      <xdr:rowOff>16329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4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32856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32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101981</xdr:rowOff>
    </xdr:from>
    <xdr:to>
      <xdr:col>55</xdr:col>
      <xdr:colOff>0</xdr:colOff>
      <xdr:row>37</xdr:row>
      <xdr:rowOff>105867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445631"/>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116019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59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105867</xdr:rowOff>
    </xdr:from>
    <xdr:to>
      <xdr:col>50</xdr:col>
      <xdr:colOff>114300</xdr:colOff>
      <xdr:row>37</xdr:row>
      <xdr:rowOff>109753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449517"/>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52011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67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109753</xdr:rowOff>
    </xdr:from>
    <xdr:to>
      <xdr:col>45</xdr:col>
      <xdr:colOff>177800</xdr:colOff>
      <xdr:row>37</xdr:row>
      <xdr:rowOff>114097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453403"/>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39895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5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114097</xdr:rowOff>
    </xdr:from>
    <xdr:to>
      <xdr:col>41</xdr:col>
      <xdr:colOff>50800</xdr:colOff>
      <xdr:row>37</xdr:row>
      <xdr:rowOff>117754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457747"/>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148565</xdr:rowOff>
    </xdr:from>
    <xdr:to>
      <xdr:col>41</xdr:col>
      <xdr:colOff>101600</xdr:colOff>
      <xdr:row>38</xdr:row>
      <xdr:rowOff>78715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69842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75328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51181</xdr:rowOff>
    </xdr:from>
    <xdr:to>
      <xdr:col>55</xdr:col>
      <xdr:colOff>50800</xdr:colOff>
      <xdr:row>37</xdr:row>
      <xdr:rowOff>152781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39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74058</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246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55067</xdr:rowOff>
    </xdr:from>
    <xdr:to>
      <xdr:col>50</xdr:col>
      <xdr:colOff>165100</xdr:colOff>
      <xdr:row>37</xdr:row>
      <xdr:rowOff>156667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39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1744</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173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58953</xdr:rowOff>
    </xdr:from>
    <xdr:to>
      <xdr:col>46</xdr:col>
      <xdr:colOff>38100</xdr:colOff>
      <xdr:row>37</xdr:row>
      <xdr:rowOff>160553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40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5630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177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63297</xdr:rowOff>
    </xdr:from>
    <xdr:to>
      <xdr:col>41</xdr:col>
      <xdr:colOff>101600</xdr:colOff>
      <xdr:row>37</xdr:row>
      <xdr:rowOff>164897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40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9974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182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66954</xdr:rowOff>
    </xdr:from>
    <xdr:to>
      <xdr:col>36</xdr:col>
      <xdr:colOff>165100</xdr:colOff>
      <xdr:row>37</xdr:row>
      <xdr:rowOff>168554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13631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185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134736</xdr:rowOff>
    </xdr:from>
    <xdr:to>
      <xdr:col>55</xdr:col>
      <xdr:colOff>0</xdr:colOff>
      <xdr:row>56</xdr:row>
      <xdr:rowOff>13758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564486"/>
          <a:ext cx="838200" cy="5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153395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4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134736</xdr:rowOff>
    </xdr:from>
    <xdr:to>
      <xdr:col>50</xdr:col>
      <xdr:colOff>114300</xdr:colOff>
      <xdr:row>56</xdr:row>
      <xdr:rowOff>34282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564486"/>
          <a:ext cx="889000" cy="7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138601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34282</xdr:rowOff>
    </xdr:from>
    <xdr:to>
      <xdr:col>45</xdr:col>
      <xdr:colOff>177800</xdr:colOff>
      <xdr:row>56</xdr:row>
      <xdr:rowOff>72704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635482"/>
          <a:ext cx="889000" cy="3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144676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1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35573</xdr:rowOff>
    </xdr:from>
    <xdr:to>
      <xdr:col>41</xdr:col>
      <xdr:colOff>50800</xdr:colOff>
      <xdr:row>56</xdr:row>
      <xdr:rowOff>72704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636773"/>
          <a:ext cx="889000" cy="3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160713</xdr:rowOff>
    </xdr:from>
    <xdr:to>
      <xdr:col>41</xdr:col>
      <xdr:colOff>101600</xdr:colOff>
      <xdr:row>57</xdr:row>
      <xdr:rowOff>90863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81990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85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24223</xdr:rowOff>
    </xdr:from>
    <xdr:to>
      <xdr:col>36</xdr:col>
      <xdr:colOff>165100</xdr:colOff>
      <xdr:row>57</xdr:row>
      <xdr:rowOff>125823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116950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88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134408</xdr:rowOff>
    </xdr:from>
    <xdr:to>
      <xdr:col>55</xdr:col>
      <xdr:colOff>50800</xdr:colOff>
      <xdr:row>56</xdr:row>
      <xdr:rowOff>64558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56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157285</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41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83936</xdr:rowOff>
    </xdr:from>
    <xdr:to>
      <xdr:col>50</xdr:col>
      <xdr:colOff>165100</xdr:colOff>
      <xdr:row>56</xdr:row>
      <xdr:rowOff>14086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51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30613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28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154932</xdr:rowOff>
    </xdr:from>
    <xdr:to>
      <xdr:col>46</xdr:col>
      <xdr:colOff>38100</xdr:colOff>
      <xdr:row>56</xdr:row>
      <xdr:rowOff>85082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58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101609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35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21904</xdr:rowOff>
    </xdr:from>
    <xdr:to>
      <xdr:col>41</xdr:col>
      <xdr:colOff>101600</xdr:colOff>
      <xdr:row>56</xdr:row>
      <xdr:rowOff>123504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2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140031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39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156223</xdr:rowOff>
    </xdr:from>
    <xdr:to>
      <xdr:col>36</xdr:col>
      <xdr:colOff>165100</xdr:colOff>
      <xdr:row>56</xdr:row>
      <xdr:rowOff>86373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58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102900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36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45745</xdr:rowOff>
    </xdr:from>
    <xdr:to>
      <xdr:col>55</xdr:col>
      <xdr:colOff>0</xdr:colOff>
      <xdr:row>73</xdr:row>
      <xdr:rowOff>128776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2047245"/>
          <a:ext cx="838200" cy="59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20366</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128776</xdr:rowOff>
    </xdr:from>
    <xdr:to>
      <xdr:col>50</xdr:col>
      <xdr:colOff>114300</xdr:colOff>
      <xdr:row>73</xdr:row>
      <xdr:rowOff>128842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2644626"/>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166392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36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128842</xdr:rowOff>
    </xdr:from>
    <xdr:to>
      <xdr:col>45</xdr:col>
      <xdr:colOff>177800</xdr:colOff>
      <xdr:row>75</xdr:row>
      <xdr:rowOff>108610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2644692"/>
          <a:ext cx="889000" cy="32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16990</xdr:rowOff>
    </xdr:from>
    <xdr:to>
      <xdr:col>46</xdr:col>
      <xdr:colOff>38100</xdr:colOff>
      <xdr:row>77</xdr:row>
      <xdr:rowOff>118590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109717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3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108610</xdr:rowOff>
    </xdr:from>
    <xdr:to>
      <xdr:col>41</xdr:col>
      <xdr:colOff>50800</xdr:colOff>
      <xdr:row>76</xdr:row>
      <xdr:rowOff>48439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2967360"/>
          <a:ext cx="889000" cy="11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151651</xdr:rowOff>
    </xdr:from>
    <xdr:to>
      <xdr:col>41</xdr:col>
      <xdr:colOff>101600</xdr:colOff>
      <xdr:row>78</xdr:row>
      <xdr:rowOff>81801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72928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4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23244</xdr:rowOff>
    </xdr:from>
    <xdr:to>
      <xdr:col>36</xdr:col>
      <xdr:colOff>165100</xdr:colOff>
      <xdr:row>78</xdr:row>
      <xdr:rowOff>124844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115971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8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166395</xdr:rowOff>
    </xdr:from>
    <xdr:to>
      <xdr:col>55</xdr:col>
      <xdr:colOff>50800</xdr:colOff>
      <xdr:row>70</xdr:row>
      <xdr:rowOff>96545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199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119422</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194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77976</xdr:rowOff>
    </xdr:from>
    <xdr:to>
      <xdr:col>50</xdr:col>
      <xdr:colOff>165100</xdr:colOff>
      <xdr:row>74</xdr:row>
      <xdr:rowOff>8126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259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24653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36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78042</xdr:rowOff>
    </xdr:from>
    <xdr:to>
      <xdr:col>46</xdr:col>
      <xdr:colOff>38100</xdr:colOff>
      <xdr:row>74</xdr:row>
      <xdr:rowOff>8192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59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24719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3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57810</xdr:rowOff>
    </xdr:from>
    <xdr:to>
      <xdr:col>41</xdr:col>
      <xdr:colOff>101600</xdr:colOff>
      <xdr:row>75</xdr:row>
      <xdr:rowOff>159410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291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4487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69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169089</xdr:rowOff>
    </xdr:from>
    <xdr:to>
      <xdr:col>36</xdr:col>
      <xdr:colOff>165100</xdr:colOff>
      <xdr:row>76</xdr:row>
      <xdr:rowOff>99239</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02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115767</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280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53529</xdr:rowOff>
    </xdr:from>
    <xdr:to>
      <xdr:col>55</xdr:col>
      <xdr:colOff>0</xdr:colOff>
      <xdr:row>93</xdr:row>
      <xdr:rowOff>7341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5655479"/>
          <a:ext cx="838200" cy="296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73041</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360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53529</xdr:rowOff>
    </xdr:from>
    <xdr:to>
      <xdr:col>50</xdr:col>
      <xdr:colOff>114300</xdr:colOff>
      <xdr:row>94</xdr:row>
      <xdr:rowOff>29852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5655479"/>
          <a:ext cx="889000" cy="49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2492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46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103581</xdr:rowOff>
    </xdr:from>
    <xdr:to>
      <xdr:col>45</xdr:col>
      <xdr:colOff>177800</xdr:colOff>
      <xdr:row>94</xdr:row>
      <xdr:rowOff>29852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048431"/>
          <a:ext cx="889000" cy="9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65714</xdr:rowOff>
    </xdr:from>
    <xdr:to>
      <xdr:col>46</xdr:col>
      <xdr:colOff>38100</xdr:colOff>
      <xdr:row>95</xdr:row>
      <xdr:rowOff>167314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35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158441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44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52746</xdr:rowOff>
    </xdr:from>
    <xdr:to>
      <xdr:col>41</xdr:col>
      <xdr:colOff>50800</xdr:colOff>
      <xdr:row>93</xdr:row>
      <xdr:rowOff>103581</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5997596"/>
          <a:ext cx="889000" cy="5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83676</xdr:rowOff>
    </xdr:from>
    <xdr:to>
      <xdr:col>41</xdr:col>
      <xdr:colOff>101600</xdr:colOff>
      <xdr:row>96</xdr:row>
      <xdr:rowOff>13826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4953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46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125682</xdr:rowOff>
    </xdr:from>
    <xdr:to>
      <xdr:col>36</xdr:col>
      <xdr:colOff>165100</xdr:colOff>
      <xdr:row>96</xdr:row>
      <xdr:rowOff>55832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41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46959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50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127991</xdr:rowOff>
    </xdr:from>
    <xdr:to>
      <xdr:col>55</xdr:col>
      <xdr:colOff>50800</xdr:colOff>
      <xdr:row>93</xdr:row>
      <xdr:rowOff>58141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590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150868</xdr:rowOff>
    </xdr:from>
    <xdr:ext cx="599010"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575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2729</xdr:rowOff>
    </xdr:from>
    <xdr:to>
      <xdr:col>50</xdr:col>
      <xdr:colOff>165100</xdr:colOff>
      <xdr:row>91</xdr:row>
      <xdr:rowOff>104329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560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120856</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39795" y="1537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150502</xdr:rowOff>
    </xdr:from>
    <xdr:to>
      <xdr:col>46</xdr:col>
      <xdr:colOff>38100</xdr:colOff>
      <xdr:row>94</xdr:row>
      <xdr:rowOff>80652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09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97179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587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52781</xdr:rowOff>
    </xdr:from>
    <xdr:to>
      <xdr:col>41</xdr:col>
      <xdr:colOff>101600</xdr:colOff>
      <xdr:row>93</xdr:row>
      <xdr:rowOff>154381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59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170908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577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1946</xdr:rowOff>
    </xdr:from>
    <xdr:to>
      <xdr:col>36</xdr:col>
      <xdr:colOff>165100</xdr:colOff>
      <xdr:row>93</xdr:row>
      <xdr:rowOff>103546</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594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120073</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572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12636</xdr:rowOff>
    </xdr:from>
    <xdr:to>
      <xdr:col>85</xdr:col>
      <xdr:colOff>127000</xdr:colOff>
      <xdr:row>34</xdr:row>
      <xdr:rowOff>72072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5499036"/>
          <a:ext cx="838200" cy="40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843</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173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12636</xdr:rowOff>
    </xdr:from>
    <xdr:to>
      <xdr:col>81</xdr:col>
      <xdr:colOff>50800</xdr:colOff>
      <xdr:row>32</xdr:row>
      <xdr:rowOff>93028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5499036"/>
          <a:ext cx="889000" cy="8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39057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2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93028</xdr:rowOff>
    </xdr:from>
    <xdr:to>
      <xdr:col>76</xdr:col>
      <xdr:colOff>114300</xdr:colOff>
      <xdr:row>34</xdr:row>
      <xdr:rowOff>105601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5579428"/>
          <a:ext cx="889000" cy="35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23025</xdr:rowOff>
    </xdr:from>
    <xdr:to>
      <xdr:col>76</xdr:col>
      <xdr:colOff>165100</xdr:colOff>
      <xdr:row>35</xdr:row>
      <xdr:rowOff>124625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02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115752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11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105601</xdr:rowOff>
    </xdr:from>
    <xdr:to>
      <xdr:col>71</xdr:col>
      <xdr:colOff>177800</xdr:colOff>
      <xdr:row>34</xdr:row>
      <xdr:rowOff>148577</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5934901"/>
          <a:ext cx="889000" cy="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108179</xdr:rowOff>
    </xdr:from>
    <xdr:to>
      <xdr:col>72</xdr:col>
      <xdr:colOff>38100</xdr:colOff>
      <xdr:row>36</xdr:row>
      <xdr:rowOff>38329</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10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29456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20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120180</xdr:rowOff>
    </xdr:from>
    <xdr:to>
      <xdr:col>67</xdr:col>
      <xdr:colOff>101600</xdr:colOff>
      <xdr:row>36</xdr:row>
      <xdr:rowOff>50330</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1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41457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21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21272</xdr:rowOff>
    </xdr:from>
    <xdr:to>
      <xdr:col>85</xdr:col>
      <xdr:colOff>177800</xdr:colOff>
      <xdr:row>34</xdr:row>
      <xdr:rowOff>122872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585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44149</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57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133286</xdr:rowOff>
    </xdr:from>
    <xdr:to>
      <xdr:col>81</xdr:col>
      <xdr:colOff>101600</xdr:colOff>
      <xdr:row>32</xdr:row>
      <xdr:rowOff>63436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544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79963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522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42228</xdr:rowOff>
    </xdr:from>
    <xdr:to>
      <xdr:col>76</xdr:col>
      <xdr:colOff>165100</xdr:colOff>
      <xdr:row>32</xdr:row>
      <xdr:rowOff>143828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55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160355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530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54801</xdr:rowOff>
    </xdr:from>
    <xdr:to>
      <xdr:col>72</xdr:col>
      <xdr:colOff>38100</xdr:colOff>
      <xdr:row>34</xdr:row>
      <xdr:rowOff>156401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588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1478</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565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97777</xdr:rowOff>
    </xdr:from>
    <xdr:to>
      <xdr:col>67</xdr:col>
      <xdr:colOff>101600</xdr:colOff>
      <xdr:row>35</xdr:row>
      <xdr:rowOff>27927</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592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44454</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570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86457"/>
          <a:ext cx="1269" cy="133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9479</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160634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5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8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124511</xdr:rowOff>
    </xdr:from>
    <xdr:to>
      <xdr:col>85</xdr:col>
      <xdr:colOff>127000</xdr:colOff>
      <xdr:row>54</xdr:row>
      <xdr:rowOff>102260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211361"/>
          <a:ext cx="838200" cy="14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57955</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659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68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60896</xdr:rowOff>
    </xdr:from>
    <xdr:to>
      <xdr:col>81</xdr:col>
      <xdr:colOff>50800</xdr:colOff>
      <xdr:row>53</xdr:row>
      <xdr:rowOff>124511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9147746"/>
          <a:ext cx="889000" cy="6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73901</xdr:rowOff>
    </xdr:from>
    <xdr:to>
      <xdr:col>81</xdr:col>
      <xdr:colOff>101600</xdr:colOff>
      <xdr:row>57</xdr:row>
      <xdr:rowOff>4051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6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166628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76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60896</xdr:rowOff>
    </xdr:from>
    <xdr:to>
      <xdr:col>76</xdr:col>
      <xdr:colOff>114300</xdr:colOff>
      <xdr:row>53</xdr:row>
      <xdr:rowOff>142253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147746"/>
          <a:ext cx="889000" cy="8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162585</xdr:rowOff>
    </xdr:from>
    <xdr:to>
      <xdr:col>76</xdr:col>
      <xdr:colOff>165100</xdr:colOff>
      <xdr:row>56</xdr:row>
      <xdr:rowOff>92735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5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83862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68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142253</xdr:rowOff>
    </xdr:from>
    <xdr:to>
      <xdr:col>71</xdr:col>
      <xdr:colOff>177800</xdr:colOff>
      <xdr:row>55</xdr:row>
      <xdr:rowOff>79261</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229103"/>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92151</xdr:rowOff>
    </xdr:from>
    <xdr:to>
      <xdr:col>72</xdr:col>
      <xdr:colOff>38100</xdr:colOff>
      <xdr:row>57</xdr:row>
      <xdr:rowOff>22301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6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13428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7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99873</xdr:rowOff>
    </xdr:from>
    <xdr:to>
      <xdr:col>67</xdr:col>
      <xdr:colOff>101600</xdr:colOff>
      <xdr:row>57</xdr:row>
      <xdr:rowOff>30023</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0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21150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51460</xdr:rowOff>
    </xdr:from>
    <xdr:to>
      <xdr:col>85</xdr:col>
      <xdr:colOff>177800</xdr:colOff>
      <xdr:row>54</xdr:row>
      <xdr:rowOff>153060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3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74337</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16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73711</xdr:rowOff>
    </xdr:from>
    <xdr:to>
      <xdr:col>81</xdr:col>
      <xdr:colOff>101600</xdr:colOff>
      <xdr:row>54</xdr:row>
      <xdr:rowOff>3861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16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20388</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181795" y="893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10096</xdr:rowOff>
    </xdr:from>
    <xdr:to>
      <xdr:col>76</xdr:col>
      <xdr:colOff>165100</xdr:colOff>
      <xdr:row>53</xdr:row>
      <xdr:rowOff>111696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09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128223</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292795" y="887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91453</xdr:rowOff>
    </xdr:from>
    <xdr:to>
      <xdr:col>72</xdr:col>
      <xdr:colOff>38100</xdr:colOff>
      <xdr:row>54</xdr:row>
      <xdr:rowOff>21603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17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38130</xdr:rowOff>
    </xdr:from>
    <xdr:ext cx="59901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03795" y="895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28461</xdr:rowOff>
    </xdr:from>
    <xdr:to>
      <xdr:col>67</xdr:col>
      <xdr:colOff>101600</xdr:colOff>
      <xdr:row>55</xdr:row>
      <xdr:rowOff>130061</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45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146588</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164440</xdr:rowOff>
    </xdr:from>
    <xdr:to>
      <xdr:col>85</xdr:col>
      <xdr:colOff>127000</xdr:colOff>
      <xdr:row>79</xdr:row>
      <xdr:rowOff>17565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194640"/>
          <a:ext cx="838200" cy="36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131627</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33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164440</xdr:rowOff>
    </xdr:from>
    <xdr:to>
      <xdr:col>81</xdr:col>
      <xdr:colOff>50800</xdr:colOff>
      <xdr:row>78</xdr:row>
      <xdr:rowOff>52756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4592300" y="13194640"/>
          <a:ext cx="889000" cy="23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41952</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58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52756</xdr:rowOff>
    </xdr:from>
    <xdr:to>
      <xdr:col>76</xdr:col>
      <xdr:colOff>114300</xdr:colOff>
      <xdr:row>79</xdr:row>
      <xdr:rowOff>7455</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3703300" y="13425856"/>
          <a:ext cx="889000" cy="12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103327</xdr:rowOff>
    </xdr:from>
    <xdr:to>
      <xdr:col>76</xdr:col>
      <xdr:colOff>165100</xdr:colOff>
      <xdr:row>79</xdr:row>
      <xdr:rowOff>33477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7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24604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56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7455</xdr:rowOff>
    </xdr:from>
    <xdr:to>
      <xdr:col>71</xdr:col>
      <xdr:colOff>177800</xdr:colOff>
      <xdr:row>79</xdr:row>
      <xdr:rowOff>34658</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2814300" y="13552005"/>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88024</xdr:rowOff>
    </xdr:from>
    <xdr:to>
      <xdr:col>72</xdr:col>
      <xdr:colOff>38100</xdr:colOff>
      <xdr:row>79</xdr:row>
      <xdr:rowOff>18174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34701</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23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116815</xdr:rowOff>
    </xdr:from>
    <xdr:to>
      <xdr:col>67</xdr:col>
      <xdr:colOff>101600</xdr:colOff>
      <xdr:row>79</xdr:row>
      <xdr:rowOff>46965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4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63492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26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138215</xdr:rowOff>
    </xdr:from>
    <xdr:to>
      <xdr:col>85</xdr:col>
      <xdr:colOff>177800</xdr:colOff>
      <xdr:row>79</xdr:row>
      <xdr:rowOff>68365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1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87178</xdr:rowOff>
    </xdr:from>
    <xdr:ext cx="469744"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46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113640</xdr:rowOff>
    </xdr:from>
    <xdr:to>
      <xdr:col>81</xdr:col>
      <xdr:colOff>101600</xdr:colOff>
      <xdr:row>77</xdr:row>
      <xdr:rowOff>43790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14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60317</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14111" y="129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1956</xdr:rowOff>
    </xdr:from>
    <xdr:to>
      <xdr:col>76</xdr:col>
      <xdr:colOff>165100</xdr:colOff>
      <xdr:row>78</xdr:row>
      <xdr:rowOff>103556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3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120083</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325111" y="1315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128105</xdr:rowOff>
    </xdr:from>
    <xdr:to>
      <xdr:col>72</xdr:col>
      <xdr:colOff>38100</xdr:colOff>
      <xdr:row>79</xdr:row>
      <xdr:rowOff>58255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0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49382</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468428" y="1359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155308</xdr:rowOff>
    </xdr:from>
    <xdr:to>
      <xdr:col>67</xdr:col>
      <xdr:colOff>101600</xdr:colOff>
      <xdr:row>79</xdr:row>
      <xdr:rowOff>85458</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2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76585</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25017" y="13621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34399</xdr:rowOff>
    </xdr:from>
    <xdr:to>
      <xdr:col>85</xdr:col>
      <xdr:colOff>127000</xdr:colOff>
      <xdr:row>94</xdr:row>
      <xdr:rowOff>44107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150699"/>
          <a:ext cx="838200" cy="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53314</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512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168892</xdr:rowOff>
    </xdr:from>
    <xdr:to>
      <xdr:col>81</xdr:col>
      <xdr:colOff>50800</xdr:colOff>
      <xdr:row>94</xdr:row>
      <xdr:rowOff>44107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113742"/>
          <a:ext cx="889000" cy="4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13377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64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168892</xdr:rowOff>
    </xdr:from>
    <xdr:to>
      <xdr:col>76</xdr:col>
      <xdr:colOff>114300</xdr:colOff>
      <xdr:row>94</xdr:row>
      <xdr:rowOff>12683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113742"/>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111044</xdr:rowOff>
    </xdr:from>
    <xdr:to>
      <xdr:col>76</xdr:col>
      <xdr:colOff>165100</xdr:colOff>
      <xdr:row>97</xdr:row>
      <xdr:rowOff>41194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32321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6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12683</xdr:rowOff>
    </xdr:from>
    <xdr:to>
      <xdr:col>71</xdr:col>
      <xdr:colOff>177800</xdr:colOff>
      <xdr:row>94</xdr:row>
      <xdr:rowOff>55187</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128983"/>
          <a:ext cx="889000" cy="4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31376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24601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6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155049</xdr:rowOff>
    </xdr:from>
    <xdr:to>
      <xdr:col>85</xdr:col>
      <xdr:colOff>177800</xdr:colOff>
      <xdr:row>94</xdr:row>
      <xdr:rowOff>85199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09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6476</xdr:rowOff>
    </xdr:from>
    <xdr:ext cx="599010"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595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164757</xdr:rowOff>
    </xdr:from>
    <xdr:to>
      <xdr:col>81</xdr:col>
      <xdr:colOff>101600</xdr:colOff>
      <xdr:row>94</xdr:row>
      <xdr:rowOff>94907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10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111434</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181795" y="15884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118092</xdr:rowOff>
    </xdr:from>
    <xdr:to>
      <xdr:col>76</xdr:col>
      <xdr:colOff>165100</xdr:colOff>
      <xdr:row>94</xdr:row>
      <xdr:rowOff>48242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06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64769</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292795" y="15838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133333</xdr:rowOff>
    </xdr:from>
    <xdr:to>
      <xdr:col>72</xdr:col>
      <xdr:colOff>38100</xdr:colOff>
      <xdr:row>94</xdr:row>
      <xdr:rowOff>63483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07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80010</xdr:rowOff>
    </xdr:from>
    <xdr:ext cx="59901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03795" y="158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4387</xdr:rowOff>
    </xdr:from>
    <xdr:to>
      <xdr:col>67</xdr:col>
      <xdr:colOff>101600</xdr:colOff>
      <xdr:row>94</xdr:row>
      <xdr:rowOff>105987</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12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122514</xdr:rowOff>
    </xdr:from>
    <xdr:ext cx="599010"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14795" y="1589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82499</xdr:rowOff>
    </xdr:from>
    <xdr:to>
      <xdr:col>102</xdr:col>
      <xdr:colOff>165100</xdr:colOff>
      <xdr:row>39</xdr:row>
      <xdr:rowOff>12649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29176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15003</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358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町の基幹産業である農林業及び観光業に重点を置いているため、農林水産業費と商工費が類似団体平均より高い水準となっている。農林業については、耕作放棄地の有効活用、担い手確保対策、農村整備事業、有害鳥獣対策、里地・里山保全整備等に取り組み、観光業については、観光情報発信や電子地域通貨の運用、国・県と連携した観光施設の整備等に取り組んでいる。また、コロナ対策により観光客誘致事業や地域経済対策事業を実施したことや、産官学金連携による観光拠点整備事業に着手したことから、商工費は類似団体内で最も大きくなっ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消防費については、消防詰所や消防車両の更新を進めており、また、教育費については、小・中学校の統合整備に順次取り組んでいるため、類似団体平均を上回って推移している</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土木費については、町の面積が広大（</a:t>
          </a:r>
          <a:r>
            <a:rPr kumimoji="1" lang="en-US" altLang="ja-JP" sz="1150">
              <a:latin typeface="ＭＳ Ｐゴシック" panose="020B0600070205080204" pitchFamily="50" charset="-128"/>
              <a:ea typeface="ＭＳ Ｐゴシック" panose="020B0600070205080204" pitchFamily="50" charset="-128"/>
            </a:rPr>
            <a:t>781.08k㎡</a:t>
          </a:r>
          <a:r>
            <a:rPr kumimoji="1" lang="ja-JP" altLang="en-US" sz="1150">
              <a:latin typeface="ＭＳ Ｐゴシック" panose="020B0600070205080204" pitchFamily="50" charset="-128"/>
              <a:ea typeface="ＭＳ Ｐゴシック" panose="020B0600070205080204" pitchFamily="50" charset="-128"/>
            </a:rPr>
            <a:t>）であり、多くの河川を抱え起伏に富んだ山間地に位置するという地理上の特性のため、道路やトンネル、橋梁などのインフラ整備及び維持に多額の費用が必要となることや、豪雪地帯であることから冬期間の道路除排雪に多額の費用が必要となるため、類似団体平均より高い水準となっ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さらに、インフラ整備が多額となることから、これに伴い公債費についても類似団体平均を大きく上回っている。公共施設の統廃合を進めているところであり、これに伴う大規模事業の財源としても地方債を活用しているため、計画的な事業実施や地方債の適正な管理に努め、普通建設事業費と公債費の抑制を図っていく。</a:t>
          </a:r>
          <a:endParaRPr kumimoji="1" lang="en-US" altLang="ja-JP" sz="1150">
            <a:latin typeface="ＭＳ Ｐゴシック" panose="020B0600070205080204" pitchFamily="50" charset="-128"/>
            <a:ea typeface="ＭＳ Ｐゴシック" panose="020B0600070205080204" pitchFamily="50" charset="-128"/>
          </a:endParaRPr>
        </a:p>
        <a:p>
          <a:endParaRPr kumimoji="1" lang="en-US" altLang="ja-JP" sz="11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群馬県みなかみ町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実質収支額は一定規模以上となっているが、令和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年度を除いて、実質単年度収支は赤字であり、これに伴い財政調整基金残高も減少を続けている。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財政調整基金残高の維持を主眼に置き、令和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年度において新たな財政計画を作成することとしており、また、これに合わせて行財政改革基本方針中期行動計画を策定する予定である。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群馬県みなかみ町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すべての会計において継続的に実質収支額の黒字を確保しており、赤字会計はない。令和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年度と比較して、令和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年度は標準財政規模比が増加しているが、これは、臨時財政対策債発行可能額が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億円以上減額となったことに伴い分母となる標準財政規模額が減少したことが主な要因である。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一般会計において黒字確保のために財政調整基金の取り崩しが続いていることや、人口減少・全国平均を上回る高齢化率（</a:t>
          </a:r>
          <a:r>
            <a:rPr kumimoji="1" lang="en-US" altLang="ja-JP" sz="1400">
              <a:latin typeface="ＭＳ ゴシック" pitchFamily="49" charset="-128"/>
              <a:ea typeface="ＭＳ ゴシック" pitchFamily="49" charset="-128"/>
            </a:rPr>
            <a:t>42.8</a:t>
          </a:r>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群馬県年齢別人口統計調査）による過疎化の進行により、今後すべての会計について厳しい状況となることが見込まれるため、事務事業の見直し等による歳出の削減、適切な財源の確保、使用料の値上げ等による経営の健全化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16128274</v>
      </c>
      <c r="BO4" s="449"/>
      <c r="BP4" s="449"/>
      <c r="BQ4" s="449"/>
      <c r="BR4" s="449"/>
      <c r="BS4" s="449"/>
      <c r="BT4" s="449"/>
      <c r="BU4" s="450"/>
      <c r="BV4" s="448">
        <v>17031872</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8.5</v>
      </c>
      <c r="CU4" s="589"/>
      <c r="CV4" s="589"/>
      <c r="CW4" s="589"/>
      <c r="CX4" s="589"/>
      <c r="CY4" s="589"/>
      <c r="CZ4" s="589"/>
      <c r="DA4" s="590"/>
      <c r="DB4" s="588">
        <v>8.1999999999999993</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15137450</v>
      </c>
      <c r="BO5" s="420"/>
      <c r="BP5" s="420"/>
      <c r="BQ5" s="420"/>
      <c r="BR5" s="420"/>
      <c r="BS5" s="420"/>
      <c r="BT5" s="420"/>
      <c r="BU5" s="421"/>
      <c r="BV5" s="419">
        <v>16121778</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95.1</v>
      </c>
      <c r="CU5" s="417"/>
      <c r="CV5" s="417"/>
      <c r="CW5" s="417"/>
      <c r="CX5" s="417"/>
      <c r="CY5" s="417"/>
      <c r="CZ5" s="417"/>
      <c r="DA5" s="418"/>
      <c r="DB5" s="416">
        <v>90.9</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990824</v>
      </c>
      <c r="BO6" s="420"/>
      <c r="BP6" s="420"/>
      <c r="BQ6" s="420"/>
      <c r="BR6" s="420"/>
      <c r="BS6" s="420"/>
      <c r="BT6" s="420"/>
      <c r="BU6" s="421"/>
      <c r="BV6" s="419">
        <v>910094</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96.3</v>
      </c>
      <c r="CU6" s="563"/>
      <c r="CV6" s="563"/>
      <c r="CW6" s="563"/>
      <c r="CX6" s="563"/>
      <c r="CY6" s="563"/>
      <c r="CZ6" s="563"/>
      <c r="DA6" s="564"/>
      <c r="DB6" s="562">
        <v>95.2</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209474</v>
      </c>
      <c r="BO7" s="420"/>
      <c r="BP7" s="420"/>
      <c r="BQ7" s="420"/>
      <c r="BR7" s="420"/>
      <c r="BS7" s="420"/>
      <c r="BT7" s="420"/>
      <c r="BU7" s="421"/>
      <c r="BV7" s="419">
        <v>147285</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9154772</v>
      </c>
      <c r="CU7" s="420"/>
      <c r="CV7" s="420"/>
      <c r="CW7" s="420"/>
      <c r="CX7" s="420"/>
      <c r="CY7" s="420"/>
      <c r="CZ7" s="420"/>
      <c r="DA7" s="421"/>
      <c r="DB7" s="419">
        <v>9346980</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107</v>
      </c>
      <c r="AV8" s="478"/>
      <c r="AW8" s="478"/>
      <c r="AX8" s="478"/>
      <c r="AY8" s="433" t="s">
        <v>111</v>
      </c>
      <c r="AZ8" s="434"/>
      <c r="BA8" s="434"/>
      <c r="BB8" s="434"/>
      <c r="BC8" s="434"/>
      <c r="BD8" s="434"/>
      <c r="BE8" s="434"/>
      <c r="BF8" s="434"/>
      <c r="BG8" s="434"/>
      <c r="BH8" s="434"/>
      <c r="BI8" s="434"/>
      <c r="BJ8" s="434"/>
      <c r="BK8" s="434"/>
      <c r="BL8" s="434"/>
      <c r="BM8" s="435"/>
      <c r="BN8" s="419">
        <v>781350</v>
      </c>
      <c r="BO8" s="420"/>
      <c r="BP8" s="420"/>
      <c r="BQ8" s="420"/>
      <c r="BR8" s="420"/>
      <c r="BS8" s="420"/>
      <c r="BT8" s="420"/>
      <c r="BU8" s="421"/>
      <c r="BV8" s="419">
        <v>762809</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0.4</v>
      </c>
      <c r="CU8" s="523"/>
      <c r="CV8" s="523"/>
      <c r="CW8" s="523"/>
      <c r="CX8" s="523"/>
      <c r="CY8" s="523"/>
      <c r="CZ8" s="523"/>
      <c r="DA8" s="524"/>
      <c r="DB8" s="522">
        <v>0.41</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17195</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107</v>
      </c>
      <c r="AV9" s="478"/>
      <c r="AW9" s="478"/>
      <c r="AX9" s="478"/>
      <c r="AY9" s="433" t="s">
        <v>117</v>
      </c>
      <c r="AZ9" s="434"/>
      <c r="BA9" s="434"/>
      <c r="BB9" s="434"/>
      <c r="BC9" s="434"/>
      <c r="BD9" s="434"/>
      <c r="BE9" s="434"/>
      <c r="BF9" s="434"/>
      <c r="BG9" s="434"/>
      <c r="BH9" s="434"/>
      <c r="BI9" s="434"/>
      <c r="BJ9" s="434"/>
      <c r="BK9" s="434"/>
      <c r="BL9" s="434"/>
      <c r="BM9" s="435"/>
      <c r="BN9" s="419">
        <v>18541</v>
      </c>
      <c r="BO9" s="420"/>
      <c r="BP9" s="420"/>
      <c r="BQ9" s="420"/>
      <c r="BR9" s="420"/>
      <c r="BS9" s="420"/>
      <c r="BT9" s="420"/>
      <c r="BU9" s="421"/>
      <c r="BV9" s="419">
        <v>386804</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18.100000000000001</v>
      </c>
      <c r="CU9" s="417"/>
      <c r="CV9" s="417"/>
      <c r="CW9" s="417"/>
      <c r="CX9" s="417"/>
      <c r="CY9" s="417"/>
      <c r="CZ9" s="417"/>
      <c r="DA9" s="418"/>
      <c r="DB9" s="416">
        <v>18.399999999999999</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119</v>
      </c>
      <c r="M10" s="376"/>
      <c r="N10" s="376"/>
      <c r="O10" s="376"/>
      <c r="P10" s="376"/>
      <c r="Q10" s="377"/>
      <c r="R10" s="372">
        <v>19347</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52</v>
      </c>
      <c r="BO10" s="420"/>
      <c r="BP10" s="420"/>
      <c r="BQ10" s="420"/>
      <c r="BR10" s="420"/>
      <c r="BS10" s="420"/>
      <c r="BT10" s="420"/>
      <c r="BU10" s="421"/>
      <c r="BV10" s="419">
        <v>80</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17602</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121</v>
      </c>
      <c r="AV12" s="478"/>
      <c r="AW12" s="478"/>
      <c r="AX12" s="478"/>
      <c r="AY12" s="433" t="s">
        <v>137</v>
      </c>
      <c r="AZ12" s="434"/>
      <c r="BA12" s="434"/>
      <c r="BB12" s="434"/>
      <c r="BC12" s="434"/>
      <c r="BD12" s="434"/>
      <c r="BE12" s="434"/>
      <c r="BF12" s="434"/>
      <c r="BG12" s="434"/>
      <c r="BH12" s="434"/>
      <c r="BI12" s="434"/>
      <c r="BJ12" s="434"/>
      <c r="BK12" s="434"/>
      <c r="BL12" s="434"/>
      <c r="BM12" s="435"/>
      <c r="BN12" s="419">
        <v>420000</v>
      </c>
      <c r="BO12" s="420"/>
      <c r="BP12" s="420"/>
      <c r="BQ12" s="420"/>
      <c r="BR12" s="420"/>
      <c r="BS12" s="420"/>
      <c r="BT12" s="420"/>
      <c r="BU12" s="421"/>
      <c r="BV12" s="419">
        <v>220000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140</v>
      </c>
      <c r="N13" s="504"/>
      <c r="O13" s="504"/>
      <c r="P13" s="504"/>
      <c r="Q13" s="505"/>
      <c r="R13" s="506">
        <v>17211</v>
      </c>
      <c r="S13" s="507"/>
      <c r="T13" s="507"/>
      <c r="U13" s="507"/>
      <c r="V13" s="508"/>
      <c r="W13" s="509" t="s">
        <v>141</v>
      </c>
      <c r="X13" s="405"/>
      <c r="Y13" s="405"/>
      <c r="Z13" s="405"/>
      <c r="AA13" s="405"/>
      <c r="AB13" s="406"/>
      <c r="AC13" s="372">
        <v>930</v>
      </c>
      <c r="AD13" s="373"/>
      <c r="AE13" s="373"/>
      <c r="AF13" s="373"/>
      <c r="AG13" s="374"/>
      <c r="AH13" s="372">
        <v>1036</v>
      </c>
      <c r="AI13" s="373"/>
      <c r="AJ13" s="373"/>
      <c r="AK13" s="373"/>
      <c r="AL13" s="432"/>
      <c r="AM13" s="476" t="s">
        <v>142</v>
      </c>
      <c r="AN13" s="376"/>
      <c r="AO13" s="376"/>
      <c r="AP13" s="376"/>
      <c r="AQ13" s="376"/>
      <c r="AR13" s="376"/>
      <c r="AS13" s="376"/>
      <c r="AT13" s="377"/>
      <c r="AU13" s="477" t="s">
        <v>121</v>
      </c>
      <c r="AV13" s="478"/>
      <c r="AW13" s="478"/>
      <c r="AX13" s="478"/>
      <c r="AY13" s="433" t="s">
        <v>143</v>
      </c>
      <c r="AZ13" s="434"/>
      <c r="BA13" s="434"/>
      <c r="BB13" s="434"/>
      <c r="BC13" s="434"/>
      <c r="BD13" s="434"/>
      <c r="BE13" s="434"/>
      <c r="BF13" s="434"/>
      <c r="BG13" s="434"/>
      <c r="BH13" s="434"/>
      <c r="BI13" s="434"/>
      <c r="BJ13" s="434"/>
      <c r="BK13" s="434"/>
      <c r="BL13" s="434"/>
      <c r="BM13" s="435"/>
      <c r="BN13" s="419">
        <v>-401407</v>
      </c>
      <c r="BO13" s="420"/>
      <c r="BP13" s="420"/>
      <c r="BQ13" s="420"/>
      <c r="BR13" s="420"/>
      <c r="BS13" s="420"/>
      <c r="BT13" s="420"/>
      <c r="BU13" s="421"/>
      <c r="BV13" s="419">
        <v>166884</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9.6999999999999993</v>
      </c>
      <c r="CU13" s="417"/>
      <c r="CV13" s="417"/>
      <c r="CW13" s="417"/>
      <c r="CX13" s="417"/>
      <c r="CY13" s="417"/>
      <c r="CZ13" s="417"/>
      <c r="DA13" s="418"/>
      <c r="DB13" s="416">
        <v>10.7</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145</v>
      </c>
      <c r="M14" s="546"/>
      <c r="N14" s="546"/>
      <c r="O14" s="546"/>
      <c r="P14" s="546"/>
      <c r="Q14" s="547"/>
      <c r="R14" s="506">
        <v>17941</v>
      </c>
      <c r="S14" s="507"/>
      <c r="T14" s="507"/>
      <c r="U14" s="507"/>
      <c r="V14" s="508"/>
      <c r="W14" s="510"/>
      <c r="X14" s="408"/>
      <c r="Y14" s="408"/>
      <c r="Z14" s="408"/>
      <c r="AA14" s="408"/>
      <c r="AB14" s="409"/>
      <c r="AC14" s="499">
        <v>10.5</v>
      </c>
      <c r="AD14" s="500"/>
      <c r="AE14" s="500"/>
      <c r="AF14" s="500"/>
      <c r="AG14" s="501"/>
      <c r="AH14" s="499">
        <v>10.4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130</v>
      </c>
      <c r="CU14" s="517"/>
      <c r="CV14" s="517"/>
      <c r="CW14" s="517"/>
      <c r="CX14" s="517"/>
      <c r="CY14" s="517"/>
      <c r="CZ14" s="517"/>
      <c r="DA14" s="518"/>
      <c r="DB14" s="516" t="s">
        <v>130</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147</v>
      </c>
      <c r="N15" s="504"/>
      <c r="O15" s="504"/>
      <c r="P15" s="504"/>
      <c r="Q15" s="505"/>
      <c r="R15" s="506">
        <v>17650</v>
      </c>
      <c r="S15" s="507"/>
      <c r="T15" s="507"/>
      <c r="U15" s="507"/>
      <c r="V15" s="508"/>
      <c r="W15" s="509" t="s">
        <v>148</v>
      </c>
      <c r="X15" s="405"/>
      <c r="Y15" s="405"/>
      <c r="Z15" s="405"/>
      <c r="AA15" s="405"/>
      <c r="AB15" s="406"/>
      <c r="AC15" s="372">
        <v>1852</v>
      </c>
      <c r="AD15" s="373"/>
      <c r="AE15" s="373"/>
      <c r="AF15" s="373"/>
      <c r="AG15" s="374"/>
      <c r="AH15" s="372">
        <v>2064</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3211330</v>
      </c>
      <c r="BO15" s="449"/>
      <c r="BP15" s="449"/>
      <c r="BQ15" s="449"/>
      <c r="BR15" s="449"/>
      <c r="BS15" s="449"/>
      <c r="BT15" s="449"/>
      <c r="BU15" s="450"/>
      <c r="BV15" s="448">
        <v>3134637</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21</v>
      </c>
      <c r="AD16" s="500"/>
      <c r="AE16" s="500"/>
      <c r="AF16" s="500"/>
      <c r="AG16" s="501"/>
      <c r="AH16" s="499">
        <v>20.7</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8179792</v>
      </c>
      <c r="BO16" s="420"/>
      <c r="BP16" s="420"/>
      <c r="BQ16" s="420"/>
      <c r="BR16" s="420"/>
      <c r="BS16" s="420"/>
      <c r="BT16" s="420"/>
      <c r="BU16" s="421"/>
      <c r="BV16" s="419">
        <v>8072656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6037</v>
      </c>
      <c r="AD17" s="373"/>
      <c r="AE17" s="373"/>
      <c r="AF17" s="373"/>
      <c r="AG17" s="374"/>
      <c r="AH17" s="372">
        <v>6876</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4069547</v>
      </c>
      <c r="BO17" s="420"/>
      <c r="BP17" s="420"/>
      <c r="BQ17" s="420"/>
      <c r="BR17" s="420"/>
      <c r="BS17" s="420"/>
      <c r="BT17" s="420"/>
      <c r="BU17" s="421"/>
      <c r="BV17" s="419">
        <v>3972647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158</v>
      </c>
      <c r="C18" s="470"/>
      <c r="D18" s="470"/>
      <c r="E18" s="471"/>
      <c r="F18" s="471"/>
      <c r="G18" s="471"/>
      <c r="H18" s="471"/>
      <c r="I18" s="471"/>
      <c r="J18" s="471"/>
      <c r="K18" s="471"/>
      <c r="L18" s="472">
        <v>781.08</v>
      </c>
      <c r="M18" s="472"/>
      <c r="N18" s="472"/>
      <c r="O18" s="472"/>
      <c r="P18" s="472"/>
      <c r="Q18" s="472"/>
      <c r="R18" s="473"/>
      <c r="S18" s="473"/>
      <c r="T18" s="473"/>
      <c r="U18" s="473"/>
      <c r="V18" s="474"/>
      <c r="W18" s="490"/>
      <c r="X18" s="491"/>
      <c r="Y18" s="491"/>
      <c r="Z18" s="491"/>
      <c r="AA18" s="491"/>
      <c r="AB18" s="515"/>
      <c r="AC18" s="389">
        <v>68.5</v>
      </c>
      <c r="AD18" s="390"/>
      <c r="AE18" s="390"/>
      <c r="AF18" s="390"/>
      <c r="AG18" s="475"/>
      <c r="AH18" s="389">
        <v>68.900000000000006</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8797502</v>
      </c>
      <c r="BO18" s="420"/>
      <c r="BP18" s="420"/>
      <c r="BQ18" s="420"/>
      <c r="BR18" s="420"/>
      <c r="BS18" s="420"/>
      <c r="BT18" s="420"/>
      <c r="BU18" s="421"/>
      <c r="BV18" s="419">
        <v>8780510</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160</v>
      </c>
      <c r="C19" s="470"/>
      <c r="D19" s="470"/>
      <c r="E19" s="471"/>
      <c r="F19" s="471"/>
      <c r="G19" s="471"/>
      <c r="H19" s="471"/>
      <c r="I19" s="471"/>
      <c r="J19" s="471"/>
      <c r="K19" s="471"/>
      <c r="L19" s="479">
        <v>22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11027430</v>
      </c>
      <c r="BO19" s="420"/>
      <c r="BP19" s="420"/>
      <c r="BQ19" s="420"/>
      <c r="BR19" s="420"/>
      <c r="BS19" s="420"/>
      <c r="BT19" s="420"/>
      <c r="BU19" s="421"/>
      <c r="BV19" s="419">
        <v>10896895</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162</v>
      </c>
      <c r="C20" s="470"/>
      <c r="D20" s="470"/>
      <c r="E20" s="471"/>
      <c r="F20" s="471"/>
      <c r="G20" s="471"/>
      <c r="H20" s="471"/>
      <c r="I20" s="471"/>
      <c r="J20" s="471"/>
      <c r="K20" s="471"/>
      <c r="L20" s="479">
        <v>6959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8969822</v>
      </c>
      <c r="BO22" s="449"/>
      <c r="BP22" s="449"/>
      <c r="BQ22" s="449"/>
      <c r="BR22" s="449"/>
      <c r="BS22" s="449"/>
      <c r="BT22" s="449"/>
      <c r="BU22" s="450"/>
      <c r="BV22" s="448">
        <v>9692773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7458047</v>
      </c>
      <c r="BO23" s="420"/>
      <c r="BP23" s="420"/>
      <c r="BQ23" s="420"/>
      <c r="BR23" s="420"/>
      <c r="BS23" s="420"/>
      <c r="BT23" s="420"/>
      <c r="BU23" s="421"/>
      <c r="BV23" s="419">
        <v>7931838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172</v>
      </c>
      <c r="F24" s="376"/>
      <c r="G24" s="376"/>
      <c r="H24" s="376"/>
      <c r="I24" s="376"/>
      <c r="J24" s="376"/>
      <c r="K24" s="377"/>
      <c r="L24" s="372">
        <v>1</v>
      </c>
      <c r="M24" s="373"/>
      <c r="N24" s="373"/>
      <c r="O24" s="373"/>
      <c r="P24" s="374"/>
      <c r="Q24" s="372">
        <v>6800</v>
      </c>
      <c r="R24" s="373"/>
      <c r="S24" s="373"/>
      <c r="T24" s="373"/>
      <c r="U24" s="373"/>
      <c r="V24" s="374"/>
      <c r="W24" s="462"/>
      <c r="X24" s="399"/>
      <c r="Y24" s="400"/>
      <c r="Z24" s="375" t="s">
        <v>173</v>
      </c>
      <c r="AA24" s="376"/>
      <c r="AB24" s="376"/>
      <c r="AC24" s="376"/>
      <c r="AD24" s="376"/>
      <c r="AE24" s="376"/>
      <c r="AF24" s="376"/>
      <c r="AG24" s="377"/>
      <c r="AH24" s="372">
        <v>177</v>
      </c>
      <c r="AI24" s="373"/>
      <c r="AJ24" s="373"/>
      <c r="AK24" s="373"/>
      <c r="AL24" s="374"/>
      <c r="AM24" s="372">
        <v>599676</v>
      </c>
      <c r="AN24" s="373"/>
      <c r="AO24" s="373"/>
      <c r="AP24" s="373"/>
      <c r="AQ24" s="373"/>
      <c r="AR24" s="374"/>
      <c r="AS24" s="372">
        <v>3388</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6307057</v>
      </c>
      <c r="BO24" s="420"/>
      <c r="BP24" s="420"/>
      <c r="BQ24" s="420"/>
      <c r="BR24" s="420"/>
      <c r="BS24" s="420"/>
      <c r="BT24" s="420"/>
      <c r="BU24" s="421"/>
      <c r="BV24" s="419">
        <v>6335966</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175</v>
      </c>
      <c r="F25" s="376"/>
      <c r="G25" s="376"/>
      <c r="H25" s="376"/>
      <c r="I25" s="376"/>
      <c r="J25" s="376"/>
      <c r="K25" s="377"/>
      <c r="L25" s="372">
        <v>1</v>
      </c>
      <c r="M25" s="373"/>
      <c r="N25" s="373"/>
      <c r="O25" s="373"/>
      <c r="P25" s="374"/>
      <c r="Q25" s="372">
        <v>5540</v>
      </c>
      <c r="R25" s="373"/>
      <c r="S25" s="373"/>
      <c r="T25" s="373"/>
      <c r="U25" s="373"/>
      <c r="V25" s="374"/>
      <c r="W25" s="462"/>
      <c r="X25" s="399"/>
      <c r="Y25" s="400"/>
      <c r="Z25" s="375" t="s">
        <v>176</v>
      </c>
      <c r="AA25" s="376"/>
      <c r="AB25" s="376"/>
      <c r="AC25" s="376"/>
      <c r="AD25" s="376"/>
      <c r="AE25" s="376"/>
      <c r="AF25" s="376"/>
      <c r="AG25" s="377"/>
      <c r="AH25" s="372" t="s">
        <v>177</v>
      </c>
      <c r="AI25" s="373"/>
      <c r="AJ25" s="373"/>
      <c r="AK25" s="373"/>
      <c r="AL25" s="374"/>
      <c r="AM25" s="372" t="s">
        <v>139</v>
      </c>
      <c r="AN25" s="373"/>
      <c r="AO25" s="373"/>
      <c r="AP25" s="373"/>
      <c r="AQ25" s="373"/>
      <c r="AR25" s="374"/>
      <c r="AS25" s="372" t="s">
        <v>130</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72694</v>
      </c>
      <c r="BO25" s="449"/>
      <c r="BP25" s="449"/>
      <c r="BQ25" s="449"/>
      <c r="BR25" s="449"/>
      <c r="BS25" s="449"/>
      <c r="BT25" s="449"/>
      <c r="BU25" s="450"/>
      <c r="BV25" s="448">
        <v>45345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179</v>
      </c>
      <c r="F26" s="376"/>
      <c r="G26" s="376"/>
      <c r="H26" s="376"/>
      <c r="I26" s="376"/>
      <c r="J26" s="376"/>
      <c r="K26" s="377"/>
      <c r="L26" s="372">
        <v>1</v>
      </c>
      <c r="M26" s="373"/>
      <c r="N26" s="373"/>
      <c r="O26" s="373"/>
      <c r="P26" s="374"/>
      <c r="Q26" s="372">
        <v>5100</v>
      </c>
      <c r="R26" s="373"/>
      <c r="S26" s="373"/>
      <c r="T26" s="373"/>
      <c r="U26" s="373"/>
      <c r="V26" s="374"/>
      <c r="W26" s="462"/>
      <c r="X26" s="399"/>
      <c r="Y26" s="400"/>
      <c r="Z26" s="375" t="s">
        <v>180</v>
      </c>
      <c r="AA26" s="430"/>
      <c r="AB26" s="430"/>
      <c r="AC26" s="430"/>
      <c r="AD26" s="430"/>
      <c r="AE26" s="430"/>
      <c r="AF26" s="430"/>
      <c r="AG26" s="431"/>
      <c r="AH26" s="372">
        <v>6</v>
      </c>
      <c r="AI26" s="373"/>
      <c r="AJ26" s="373"/>
      <c r="AK26" s="373"/>
      <c r="AL26" s="374"/>
      <c r="AM26" s="372">
        <v>17322</v>
      </c>
      <c r="AN26" s="373"/>
      <c r="AO26" s="373"/>
      <c r="AP26" s="373"/>
      <c r="AQ26" s="373"/>
      <c r="AR26" s="374"/>
      <c r="AS26" s="372">
        <v>2887</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130</v>
      </c>
      <c r="BO26" s="420"/>
      <c r="BP26" s="420"/>
      <c r="BQ26" s="420"/>
      <c r="BR26" s="420"/>
      <c r="BS26" s="420"/>
      <c r="BT26" s="420"/>
      <c r="BU26" s="421"/>
      <c r="BV26" s="419" t="s">
        <v>130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182</v>
      </c>
      <c r="F27" s="376"/>
      <c r="G27" s="376"/>
      <c r="H27" s="376"/>
      <c r="I27" s="376"/>
      <c r="J27" s="376"/>
      <c r="K27" s="377"/>
      <c r="L27" s="372">
        <v>1</v>
      </c>
      <c r="M27" s="373"/>
      <c r="N27" s="373"/>
      <c r="O27" s="373"/>
      <c r="P27" s="374"/>
      <c r="Q27" s="372">
        <v>3780</v>
      </c>
      <c r="R27" s="373"/>
      <c r="S27" s="373"/>
      <c r="T27" s="373"/>
      <c r="U27" s="373"/>
      <c r="V27" s="374"/>
      <c r="W27" s="462"/>
      <c r="X27" s="399"/>
      <c r="Y27" s="400"/>
      <c r="Z27" s="375" t="s">
        <v>183</v>
      </c>
      <c r="AA27" s="376"/>
      <c r="AB27" s="376"/>
      <c r="AC27" s="376"/>
      <c r="AD27" s="376"/>
      <c r="AE27" s="376"/>
      <c r="AF27" s="376"/>
      <c r="AG27" s="377"/>
      <c r="AH27" s="372">
        <v>11</v>
      </c>
      <c r="AI27" s="373"/>
      <c r="AJ27" s="373"/>
      <c r="AK27" s="373"/>
      <c r="AL27" s="374"/>
      <c r="AM27" s="372">
        <v>40930</v>
      </c>
      <c r="AN27" s="373"/>
      <c r="AO27" s="373"/>
      <c r="AP27" s="373"/>
      <c r="AQ27" s="373"/>
      <c r="AR27" s="374"/>
      <c r="AS27" s="372">
        <v>3721</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v>10507</v>
      </c>
      <c r="BO27" s="454"/>
      <c r="BP27" s="454"/>
      <c r="BQ27" s="454"/>
      <c r="BR27" s="454"/>
      <c r="BS27" s="454"/>
      <c r="BT27" s="454"/>
      <c r="BU27" s="455"/>
      <c r="BV27" s="453">
        <v>10506</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185</v>
      </c>
      <c r="F28" s="376"/>
      <c r="G28" s="376"/>
      <c r="H28" s="376"/>
      <c r="I28" s="376"/>
      <c r="J28" s="376"/>
      <c r="K28" s="377"/>
      <c r="L28" s="372">
        <v>1</v>
      </c>
      <c r="M28" s="373"/>
      <c r="N28" s="373"/>
      <c r="O28" s="373"/>
      <c r="P28" s="374"/>
      <c r="Q28" s="372">
        <v>2970</v>
      </c>
      <c r="R28" s="373"/>
      <c r="S28" s="373"/>
      <c r="T28" s="373"/>
      <c r="U28" s="373"/>
      <c r="V28" s="374"/>
      <c r="W28" s="462"/>
      <c r="X28" s="399"/>
      <c r="Y28" s="400"/>
      <c r="Z28" s="375" t="s">
        <v>186</v>
      </c>
      <c r="AA28" s="376"/>
      <c r="AB28" s="376"/>
      <c r="AC28" s="376"/>
      <c r="AD28" s="376"/>
      <c r="AE28" s="376"/>
      <c r="AF28" s="376"/>
      <c r="AG28" s="377"/>
      <c r="AH28" s="372" t="s">
        <v>177</v>
      </c>
      <c r="AI28" s="373"/>
      <c r="AJ28" s="373"/>
      <c r="AK28" s="373"/>
      <c r="AL28" s="374"/>
      <c r="AM28" s="372" t="s">
        <v>177</v>
      </c>
      <c r="AN28" s="373"/>
      <c r="AO28" s="373"/>
      <c r="AP28" s="373"/>
      <c r="AQ28" s="373"/>
      <c r="AR28" s="374"/>
      <c r="AS28" s="372" t="s">
        <v>130</v>
      </c>
      <c r="AT28" s="373"/>
      <c r="AU28" s="373"/>
      <c r="AV28" s="373"/>
      <c r="AW28" s="373"/>
      <c r="AX28" s="432"/>
      <c r="AY28" s="436" t="s">
        <v>187</v>
      </c>
      <c r="AZ28" s="437"/>
      <c r="BA28" s="437"/>
      <c r="BB28" s="438"/>
      <c r="BC28" s="445" t="s">
        <v>50</v>
      </c>
      <c r="BD28" s="446"/>
      <c r="BE28" s="446"/>
      <c r="BF28" s="446"/>
      <c r="BG28" s="446"/>
      <c r="BH28" s="446"/>
      <c r="BI28" s="446"/>
      <c r="BJ28" s="446"/>
      <c r="BK28" s="446"/>
      <c r="BL28" s="446"/>
      <c r="BM28" s="447"/>
      <c r="BN28" s="448">
        <v>2741206</v>
      </c>
      <c r="BO28" s="449"/>
      <c r="BP28" s="449"/>
      <c r="BQ28" s="449"/>
      <c r="BR28" s="449"/>
      <c r="BS28" s="449"/>
      <c r="BT28" s="449"/>
      <c r="BU28" s="450"/>
      <c r="BV28" s="448">
        <v>2761154</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188</v>
      </c>
      <c r="F29" s="376"/>
      <c r="G29" s="376"/>
      <c r="H29" s="376"/>
      <c r="I29" s="376"/>
      <c r="J29" s="376"/>
      <c r="K29" s="377"/>
      <c r="L29" s="372">
        <v>16</v>
      </c>
      <c r="M29" s="373"/>
      <c r="N29" s="373"/>
      <c r="O29" s="373"/>
      <c r="P29" s="374"/>
      <c r="Q29" s="372">
        <v>2700</v>
      </c>
      <c r="R29" s="373"/>
      <c r="S29" s="373"/>
      <c r="T29" s="373"/>
      <c r="U29" s="373"/>
      <c r="V29" s="374"/>
      <c r="W29" s="463"/>
      <c r="X29" s="464"/>
      <c r="Y29" s="465"/>
      <c r="Z29" s="375" t="s">
        <v>189</v>
      </c>
      <c r="AA29" s="376"/>
      <c r="AB29" s="376"/>
      <c r="AC29" s="376"/>
      <c r="AD29" s="376"/>
      <c r="AE29" s="376"/>
      <c r="AF29" s="376"/>
      <c r="AG29" s="377"/>
      <c r="AH29" s="372">
        <v>188</v>
      </c>
      <c r="AI29" s="373"/>
      <c r="AJ29" s="373"/>
      <c r="AK29" s="373"/>
      <c r="AL29" s="374"/>
      <c r="AM29" s="372">
        <v>640606</v>
      </c>
      <c r="AN29" s="373"/>
      <c r="AO29" s="373"/>
      <c r="AP29" s="373"/>
      <c r="AQ29" s="373"/>
      <c r="AR29" s="374"/>
      <c r="AS29" s="372">
        <v>3407</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553263</v>
      </c>
      <c r="BO29" s="420"/>
      <c r="BP29" s="420"/>
      <c r="BQ29" s="420"/>
      <c r="BR29" s="420"/>
      <c r="BS29" s="420"/>
      <c r="BT29" s="420"/>
      <c r="BU29" s="421"/>
      <c r="BV29" s="419">
        <v>553249</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97.1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5009538</v>
      </c>
      <c r="BO30" s="454"/>
      <c r="BP30" s="454"/>
      <c r="BQ30" s="454"/>
      <c r="BR30" s="454"/>
      <c r="BS30" s="454"/>
      <c r="BT30" s="454"/>
      <c r="BU30" s="455"/>
      <c r="BV30" s="453">
        <v>4563503</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200</v>
      </c>
      <c r="X33" s="370"/>
      <c r="Y33" s="370"/>
      <c r="Z33" s="370"/>
      <c r="AA33" s="370"/>
      <c r="AB33" s="370"/>
      <c r="AC33" s="370"/>
      <c r="AD33" s="370"/>
      <c r="AE33" s="370"/>
      <c r="AF33" s="370"/>
      <c r="AG33" s="370"/>
      <c r="AH33" s="370"/>
      <c r="AI33" s="370"/>
      <c r="AJ33" s="370"/>
      <c r="AK33" s="370"/>
      <c r="AL33" s="206"/>
      <c r="AM33" s="371" t="s">
        <v>201</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198</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利根沼田学校組合</v>
      </c>
      <c r="BZ34" s="368"/>
      <c r="CA34" s="368"/>
      <c r="CB34" s="368"/>
      <c r="CC34" s="368"/>
      <c r="CD34" s="368"/>
      <c r="CE34" s="368"/>
      <c r="CF34" s="368"/>
      <c r="CG34" s="368"/>
      <c r="CH34" s="368"/>
      <c r="CI34" s="368"/>
      <c r="CJ34" s="368"/>
      <c r="CK34" s="368"/>
      <c r="CL34" s="368"/>
      <c r="CM34" s="368"/>
      <c r="CN34" s="181"/>
      <c r="CO34" s="367">
        <f>IF(CQ34="","",MAX(C34:D43,U34:V43,AM34:AN43,BE34:BF43,BW34:BX43)+1)</f>
        <v>13</v>
      </c>
      <c r="CP34" s="367"/>
      <c r="CQ34" s="368" t="str">
        <f>IF('各会計、関係団体の財政状況及び健全化判断比率'!BS7="","",'各会計、関係団体の財政状況及び健全化判断比率'!BS7)</f>
        <v>月夜野振興公社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利根沼田広域市町村圏振興整備組合</v>
      </c>
      <c r="BZ35" s="368"/>
      <c r="CA35" s="368"/>
      <c r="CB35" s="368"/>
      <c r="CC35" s="368"/>
      <c r="CD35" s="368"/>
      <c r="CE35" s="368"/>
      <c r="CF35" s="368"/>
      <c r="CG35" s="368"/>
      <c r="CH35" s="368"/>
      <c r="CI35" s="368"/>
      <c r="CJ35" s="368"/>
      <c r="CK35" s="368"/>
      <c r="CL35" s="368"/>
      <c r="CM35" s="368"/>
      <c r="CN35" s="181"/>
      <c r="CO35" s="367">
        <f t="shared" ref="CO35:CO43" si="3">IF(CQ35="","",CO34+1)</f>
        <v>14</v>
      </c>
      <c r="CP35" s="367"/>
      <c r="CQ35" s="368" t="str">
        <f>IF('各会計、関係団体の財政状況及び健全化判断比率'!BS8="","",'各会計、関係団体の財政状況及び健全化判断比率'!BS8)</f>
        <v>水の故郷</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群馬県市町村会館管理組合</v>
      </c>
      <c r="BZ36" s="368"/>
      <c r="CA36" s="368"/>
      <c r="CB36" s="368"/>
      <c r="CC36" s="368"/>
      <c r="CD36" s="368"/>
      <c r="CE36" s="368"/>
      <c r="CF36" s="368"/>
      <c r="CG36" s="368"/>
      <c r="CH36" s="368"/>
      <c r="CI36" s="368"/>
      <c r="CJ36" s="368"/>
      <c r="CK36" s="368"/>
      <c r="CL36" s="368"/>
      <c r="CM36" s="368"/>
      <c r="CN36" s="181"/>
      <c r="CO36" s="367">
        <f t="shared" si="3"/>
        <v>15</v>
      </c>
      <c r="CP36" s="367"/>
      <c r="CQ36" s="368" t="str">
        <f>IF('各会計、関係団体の財政状況及び健全化判断比率'!BS9="","",'各会計、関係団体の財政状況及び健全化判断比率'!BS9)</f>
        <v>猿ヶ京温泉夢未来</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群馬県市町村総合事務組合</v>
      </c>
      <c r="BZ37" s="368"/>
      <c r="CA37" s="368"/>
      <c r="CB37" s="368"/>
      <c r="CC37" s="368"/>
      <c r="CD37" s="368"/>
      <c r="CE37" s="368"/>
      <c r="CF37" s="368"/>
      <c r="CG37" s="368"/>
      <c r="CH37" s="368"/>
      <c r="CI37" s="368"/>
      <c r="CJ37" s="368"/>
      <c r="CK37" s="368"/>
      <c r="CL37" s="368"/>
      <c r="CM37" s="368"/>
      <c r="CN37" s="181"/>
      <c r="CO37" s="367">
        <f t="shared" si="3"/>
        <v>16</v>
      </c>
      <c r="CP37" s="367"/>
      <c r="CQ37" s="368" t="str">
        <f>IF('各会計、関係団体の財政状況及び健全化判断比率'!BS10="","",'各会計、関係団体の財政状況及び健全化判断比率'!BS10)</f>
        <v>みなかみ町土地開発公社</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群馬県後期高齢者医療広域連合（一般会計）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群馬県後期高齢者医療広域連合（事業会計）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l0oy3buUietbYFDyfIe9LHnrlTGAyKN8Fc31TYNM4drF/2j0tpGr6AOVZsUx4TbX2w967iL4nRJBjl3dk6I7dA==" saltValue="49Os0gU6KPwQu6DtkigML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151" t="s">
        <v>563</v>
      </c>
      <c r="D34" s="1151"/>
      <c r="E34" s="1152"/>
      <c r="F34" s="32">
        <v>5.46</v>
      </c>
      <c r="G34" s="33">
        <v>5.61</v>
      </c>
      <c r="H34" s="33">
        <v>4.13</v>
      </c>
      <c r="I34" s="33">
        <v>8.16</v>
      </c>
      <c r="J34" s="34">
        <v>8.5299999999999994</v>
      </c>
      <c r="K34" s="22"/>
      <c r="L34" s="22"/>
      <c r="M34" s="22"/>
      <c r="N34" s="22"/>
      <c r="O34" s="22"/>
      <c r="P34" s="22"/>
    </row>
    <row r="35" spans="1:16" ht="39" customHeight="1" x14ac:dyDescent="0.2">
      <c r="A35" s="22"/>
      <c r="B35" s="35"/>
      <c r="C35" s="1145" t="s">
        <v>564</v>
      </c>
      <c r="D35" s="1146"/>
      <c r="E35" s="1147"/>
      <c r="F35" s="36">
        <v>5.54</v>
      </c>
      <c r="G35" s="37">
        <v>6.14</v>
      </c>
      <c r="H35" s="37">
        <v>6.52</v>
      </c>
      <c r="I35" s="37">
        <v>6.41</v>
      </c>
      <c r="J35" s="38">
        <v>7.06</v>
      </c>
      <c r="K35" s="22"/>
      <c r="L35" s="22"/>
      <c r="M35" s="22"/>
      <c r="N35" s="22"/>
      <c r="O35" s="22"/>
      <c r="P35" s="22"/>
    </row>
    <row r="36" spans="1:16" ht="39" customHeight="1" x14ac:dyDescent="0.2">
      <c r="A36" s="22"/>
      <c r="B36" s="35"/>
      <c r="C36" s="1145" t="s">
        <v>565</v>
      </c>
      <c r="D36" s="1146"/>
      <c r="E36" s="1147"/>
      <c r="F36" s="36">
        <v>2.41</v>
      </c>
      <c r="G36" s="37">
        <v>2.14</v>
      </c>
      <c r="H36" s="37">
        <v>1.63</v>
      </c>
      <c r="I36" s="37">
        <v>1.63</v>
      </c>
      <c r="J36" s="38">
        <v>1.34</v>
      </c>
      <c r="K36" s="22"/>
      <c r="L36" s="22"/>
      <c r="M36" s="22"/>
      <c r="N36" s="22"/>
      <c r="O36" s="22"/>
      <c r="P36" s="22"/>
    </row>
    <row r="37" spans="1:16" ht="39" customHeight="1" x14ac:dyDescent="0.2">
      <c r="A37" s="22"/>
      <c r="B37" s="35"/>
      <c r="C37" s="1145" t="s">
        <v>566</v>
      </c>
      <c r="D37" s="1146"/>
      <c r="E37" s="1147"/>
      <c r="F37" s="36">
        <v>1.92</v>
      </c>
      <c r="G37" s="37">
        <v>0.53</v>
      </c>
      <c r="H37" s="37">
        <v>1.1000000000000001</v>
      </c>
      <c r="I37" s="37">
        <v>0.76</v>
      </c>
      <c r="J37" s="38">
        <v>1.28</v>
      </c>
      <c r="K37" s="22"/>
      <c r="L37" s="22"/>
      <c r="M37" s="22"/>
      <c r="N37" s="22"/>
      <c r="O37" s="22"/>
      <c r="P37" s="22"/>
    </row>
    <row r="38" spans="1:16" ht="39" customHeight="1" x14ac:dyDescent="0.2">
      <c r="A38" s="22"/>
      <c r="B38" s="35"/>
      <c r="C38" s="1145" t="s">
        <v>567</v>
      </c>
      <c r="D38" s="1146"/>
      <c r="E38" s="1147"/>
      <c r="F38" s="36">
        <v>0.32</v>
      </c>
      <c r="G38" s="37">
        <v>0.57999999999999996</v>
      </c>
      <c r="H38" s="37">
        <v>0.39</v>
      </c>
      <c r="I38" s="37">
        <v>0.33</v>
      </c>
      <c r="J38" s="38">
        <v>0.34</v>
      </c>
      <c r="K38" s="22"/>
      <c r="L38" s="22"/>
      <c r="M38" s="22"/>
      <c r="N38" s="22"/>
      <c r="O38" s="22"/>
      <c r="P38" s="22"/>
    </row>
    <row r="39" spans="1:16" ht="39" customHeight="1" x14ac:dyDescent="0.2">
      <c r="A39" s="22"/>
      <c r="B39" s="35"/>
      <c r="C39" s="1145" t="s">
        <v>568</v>
      </c>
      <c r="D39" s="1146"/>
      <c r="E39" s="1147"/>
      <c r="F39" s="36">
        <v>0.2</v>
      </c>
      <c r="G39" s="37">
        <v>0.2</v>
      </c>
      <c r="H39" s="37">
        <v>0.26</v>
      </c>
      <c r="I39" s="37">
        <v>0.25</v>
      </c>
      <c r="J39" s="38">
        <v>0.27</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569</v>
      </c>
      <c r="D42" s="1146"/>
      <c r="E42" s="1147"/>
      <c r="F42" s="36" t="s">
        <v>513</v>
      </c>
      <c r="G42" s="37" t="s">
        <v>513</v>
      </c>
      <c r="H42" s="37" t="s">
        <v>513</v>
      </c>
      <c r="I42" s="37" t="s">
        <v>513</v>
      </c>
      <c r="J42" s="38" t="s">
        <v>513</v>
      </c>
      <c r="K42" s="22"/>
      <c r="L42" s="22"/>
      <c r="M42" s="22"/>
      <c r="N42" s="22"/>
      <c r="O42" s="22"/>
      <c r="P42" s="22"/>
    </row>
    <row r="43" spans="1:16" ht="39" customHeight="1" thickBot="1" x14ac:dyDescent="0.25">
      <c r="A43" s="22"/>
      <c r="B43" s="40"/>
      <c r="C43" s="1148" t="s">
        <v>570</v>
      </c>
      <c r="D43" s="1149"/>
      <c r="E43" s="1150"/>
      <c r="F43" s="41" t="s">
        <v>513</v>
      </c>
      <c r="G43" s="42" t="s">
        <v>513</v>
      </c>
      <c r="H43" s="42" t="s">
        <v>513</v>
      </c>
      <c r="I43" s="42" t="s">
        <v>513</v>
      </c>
      <c r="J43" s="43" t="s">
        <v>513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nQz6D5yk60EkSsEOt/WRxk56sMij6NlSB9UgeJycINfO737cbLWyjZmMli3G7GD5y4qrRGOdgkmb3LW8PamO1w==" saltValue="IPHSrqFxYl6W4hSzuQA0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2115</v>
      </c>
      <c r="L45" s="60">
        <v>2181</v>
      </c>
      <c r="M45" s="60">
        <v>2170</v>
      </c>
      <c r="N45" s="60">
        <v>2019</v>
      </c>
      <c r="O45" s="61">
        <v>2003</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513</v>
      </c>
      <c r="L46" s="64" t="s">
        <v>513</v>
      </c>
      <c r="M46" s="64" t="s">
        <v>513</v>
      </c>
      <c r="N46" s="64" t="s">
        <v>513</v>
      </c>
      <c r="O46" s="65" t="s">
        <v>513</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513</v>
      </c>
      <c r="L47" s="64" t="s">
        <v>513</v>
      </c>
      <c r="M47" s="64" t="s">
        <v>513</v>
      </c>
      <c r="N47" s="64" t="s">
        <v>513</v>
      </c>
      <c r="O47" s="65" t="s">
        <v>513</v>
      </c>
      <c r="P47" s="48"/>
      <c r="Q47" s="48"/>
      <c r="R47" s="48"/>
      <c r="S47" s="48"/>
      <c r="T47" s="48"/>
      <c r="U47" s="48"/>
    </row>
    <row r="48" spans="1:21" ht="30.75" customHeight="1" x14ac:dyDescent="0.2">
      <c r="A48" s="48"/>
      <c r="B48" s="1178"/>
      <c r="C48" s="1179"/>
      <c r="D48" s="62"/>
      <c r="E48" s="1155" t="s">
        <v>15</v>
      </c>
      <c r="F48" s="1155"/>
      <c r="G48" s="1155"/>
      <c r="H48" s="1155"/>
      <c r="I48" s="1155"/>
      <c r="J48" s="1156"/>
      <c r="K48" s="63">
        <v>452</v>
      </c>
      <c r="L48" s="64">
        <v>389</v>
      </c>
      <c r="M48" s="64">
        <v>366</v>
      </c>
      <c r="N48" s="64">
        <v>349</v>
      </c>
      <c r="O48" s="65">
        <v>394</v>
      </c>
      <c r="P48" s="48"/>
      <c r="Q48" s="48"/>
      <c r="R48" s="48"/>
      <c r="S48" s="48"/>
      <c r="T48" s="48"/>
      <c r="U48" s="48"/>
    </row>
    <row r="49" spans="1:21" ht="30.75" customHeight="1" x14ac:dyDescent="0.2">
      <c r="A49" s="48"/>
      <c r="B49" s="1178"/>
      <c r="C49" s="1179"/>
      <c r="D49" s="62"/>
      <c r="E49" s="1155" t="s">
        <v>16</v>
      </c>
      <c r="F49" s="1155"/>
      <c r="G49" s="1155"/>
      <c r="H49" s="1155"/>
      <c r="I49" s="1155"/>
      <c r="J49" s="1156"/>
      <c r="K49" s="63">
        <v>16</v>
      </c>
      <c r="L49" s="64">
        <v>16</v>
      </c>
      <c r="M49" s="64">
        <v>16</v>
      </c>
      <c r="N49" s="64">
        <v>4</v>
      </c>
      <c r="O49" s="65">
        <v>4</v>
      </c>
      <c r="P49" s="48"/>
      <c r="Q49" s="48"/>
      <c r="R49" s="48"/>
      <c r="S49" s="48"/>
      <c r="T49" s="48"/>
      <c r="U49" s="48"/>
    </row>
    <row r="50" spans="1:21" ht="30.75" customHeight="1" x14ac:dyDescent="0.2">
      <c r="A50" s="48"/>
      <c r="B50" s="1178"/>
      <c r="C50" s="1179"/>
      <c r="D50" s="62"/>
      <c r="E50" s="1155" t="s">
        <v>17</v>
      </c>
      <c r="F50" s="1155"/>
      <c r="G50" s="1155"/>
      <c r="H50" s="1155"/>
      <c r="I50" s="1155"/>
      <c r="J50" s="1156"/>
      <c r="K50" s="63">
        <v>12</v>
      </c>
      <c r="L50" s="64" t="s">
        <v>513</v>
      </c>
      <c r="M50" s="64" t="s">
        <v>513</v>
      </c>
      <c r="N50" s="64" t="s">
        <v>513</v>
      </c>
      <c r="O50" s="65" t="s">
        <v>513</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513</v>
      </c>
      <c r="L51" s="64" t="s">
        <v>513</v>
      </c>
      <c r="M51" s="64" t="s">
        <v>513</v>
      </c>
      <c r="N51" s="64" t="s">
        <v>513</v>
      </c>
      <c r="O51" s="65" t="s">
        <v>513</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1757</v>
      </c>
      <c r="L52" s="64">
        <v>1716</v>
      </c>
      <c r="M52" s="64">
        <v>1709</v>
      </c>
      <c r="N52" s="64">
        <v>1674</v>
      </c>
      <c r="O52" s="65">
        <v>1727</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838</v>
      </c>
      <c r="L53" s="69">
        <v>870</v>
      </c>
      <c r="M53" s="69">
        <v>843</v>
      </c>
      <c r="N53" s="69">
        <v>698</v>
      </c>
      <c r="O53" s="70">
        <v>674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25">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2">
      <c r="B58" s="1161" t="s">
        <v>26</v>
      </c>
      <c r="C58" s="1162"/>
      <c r="D58" s="1167" t="s">
        <v>27</v>
      </c>
      <c r="E58" s="1168"/>
      <c r="F58" s="1168"/>
      <c r="G58" s="1168"/>
      <c r="H58" s="1168"/>
      <c r="I58" s="1168"/>
      <c r="J58" s="1169"/>
      <c r="K58" s="83" t="s">
        <v>590</v>
      </c>
      <c r="L58" s="84" t="s">
        <v>590</v>
      </c>
      <c r="M58" s="84" t="s">
        <v>590</v>
      </c>
      <c r="N58" s="84" t="s">
        <v>590</v>
      </c>
      <c r="O58" s="85" t="s">
        <v>590</v>
      </c>
    </row>
    <row r="59" spans="1:21" ht="31.5" customHeight="1" x14ac:dyDescent="0.2">
      <c r="B59" s="1163"/>
      <c r="C59" s="1164"/>
      <c r="D59" s="1170" t="s">
        <v>28</v>
      </c>
      <c r="E59" s="1171"/>
      <c r="F59" s="1171"/>
      <c r="G59" s="1171"/>
      <c r="H59" s="1171"/>
      <c r="I59" s="1171"/>
      <c r="J59" s="1172"/>
      <c r="K59" s="86" t="s">
        <v>590</v>
      </c>
      <c r="L59" s="87" t="s">
        <v>590</v>
      </c>
      <c r="M59" s="87" t="s">
        <v>590</v>
      </c>
      <c r="N59" s="87" t="s">
        <v>590</v>
      </c>
      <c r="O59" s="88" t="s">
        <v>590</v>
      </c>
    </row>
    <row r="60" spans="1:21" ht="31.5" customHeight="1" thickBot="1" x14ac:dyDescent="0.25">
      <c r="B60" s="1165"/>
      <c r="C60" s="1166"/>
      <c r="D60" s="1173" t="s">
        <v>29</v>
      </c>
      <c r="E60" s="1174"/>
      <c r="F60" s="1174"/>
      <c r="G60" s="1174"/>
      <c r="H60" s="1174"/>
      <c r="I60" s="1174"/>
      <c r="J60" s="1175"/>
      <c r="K60" s="89" t="s">
        <v>590</v>
      </c>
      <c r="L60" s="90" t="s">
        <v>590</v>
      </c>
      <c r="M60" s="90" t="s">
        <v>590</v>
      </c>
      <c r="N60" s="90" t="s">
        <v>590</v>
      </c>
      <c r="O60" s="91" t="s">
        <v>590</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E4+VHOL/opL6GCD/ai0wbaUU/EUq9uG3bUDiKB1zHq4FZtLUNheLTTklYa8wS+bjPob7rz+E3kWIFYWonbGSHg==" saltValue="yo+3Asqn0eYZIPhUCTGzd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554</v>
      </c>
      <c r="J40" s="103" t="s">
        <v>555</v>
      </c>
      <c r="K40" s="103" t="s">
        <v>556</v>
      </c>
      <c r="L40" s="103" t="s">
        <v>557</v>
      </c>
      <c r="M40" s="104" t="s">
        <v>558</v>
      </c>
    </row>
    <row r="41" spans="2:13" ht="27.75" customHeight="1" x14ac:dyDescent="0.2">
      <c r="B41" s="1196" t="s">
        <v>32</v>
      </c>
      <c r="C41" s="1197"/>
      <c r="D41" s="105"/>
      <c r="E41" s="1198" t="s">
        <v>33</v>
      </c>
      <c r="F41" s="1198"/>
      <c r="G41" s="1198"/>
      <c r="H41" s="1199"/>
      <c r="I41" s="355">
        <v>11359</v>
      </c>
      <c r="J41" s="356">
        <v>10407</v>
      </c>
      <c r="K41" s="356">
        <v>9709</v>
      </c>
      <c r="L41" s="356">
        <v>9693</v>
      </c>
      <c r="M41" s="357">
        <v>8970</v>
      </c>
    </row>
    <row r="42" spans="2:13" ht="27.75" customHeight="1" x14ac:dyDescent="0.2">
      <c r="B42" s="1186"/>
      <c r="C42" s="1187"/>
      <c r="D42" s="106"/>
      <c r="E42" s="1190" t="s">
        <v>34</v>
      </c>
      <c r="F42" s="1190"/>
      <c r="G42" s="1190"/>
      <c r="H42" s="1191"/>
      <c r="I42" s="358">
        <v>12</v>
      </c>
      <c r="J42" s="359" t="s">
        <v>513</v>
      </c>
      <c r="K42" s="359" t="s">
        <v>513</v>
      </c>
      <c r="L42" s="359" t="s">
        <v>513</v>
      </c>
      <c r="M42" s="360" t="s">
        <v>513</v>
      </c>
    </row>
    <row r="43" spans="2:13" ht="27.75" customHeight="1" x14ac:dyDescent="0.2">
      <c r="B43" s="1186"/>
      <c r="C43" s="1187"/>
      <c r="D43" s="106"/>
      <c r="E43" s="1190" t="s">
        <v>35</v>
      </c>
      <c r="F43" s="1190"/>
      <c r="G43" s="1190"/>
      <c r="H43" s="1191"/>
      <c r="I43" s="358">
        <v>4144</v>
      </c>
      <c r="J43" s="359">
        <v>4020</v>
      </c>
      <c r="K43" s="359">
        <v>3730</v>
      </c>
      <c r="L43" s="359">
        <v>3077</v>
      </c>
      <c r="M43" s="360">
        <v>2872</v>
      </c>
    </row>
    <row r="44" spans="2:13" ht="27.75" customHeight="1" x14ac:dyDescent="0.2">
      <c r="B44" s="1186"/>
      <c r="C44" s="1187"/>
      <c r="D44" s="106"/>
      <c r="E44" s="1190" t="s">
        <v>36</v>
      </c>
      <c r="F44" s="1190"/>
      <c r="G44" s="1190"/>
      <c r="H44" s="1191"/>
      <c r="I44" s="358">
        <v>441</v>
      </c>
      <c r="J44" s="359">
        <v>395</v>
      </c>
      <c r="K44" s="359">
        <v>367</v>
      </c>
      <c r="L44" s="359">
        <v>328</v>
      </c>
      <c r="M44" s="360">
        <v>289</v>
      </c>
    </row>
    <row r="45" spans="2:13" ht="27.75" customHeight="1" x14ac:dyDescent="0.2">
      <c r="B45" s="1186"/>
      <c r="C45" s="1187"/>
      <c r="D45" s="106"/>
      <c r="E45" s="1190" t="s">
        <v>37</v>
      </c>
      <c r="F45" s="1190"/>
      <c r="G45" s="1190"/>
      <c r="H45" s="1191"/>
      <c r="I45" s="358">
        <v>4033</v>
      </c>
      <c r="J45" s="359">
        <v>3990</v>
      </c>
      <c r="K45" s="359">
        <v>3958</v>
      </c>
      <c r="L45" s="359">
        <v>3967</v>
      </c>
      <c r="M45" s="360">
        <v>3847</v>
      </c>
    </row>
    <row r="46" spans="2:13" ht="27.75" customHeight="1" x14ac:dyDescent="0.2">
      <c r="B46" s="1186"/>
      <c r="C46" s="1187"/>
      <c r="D46" s="107"/>
      <c r="E46" s="1190" t="s">
        <v>38</v>
      </c>
      <c r="F46" s="1190"/>
      <c r="G46" s="1190"/>
      <c r="H46" s="1191"/>
      <c r="I46" s="358">
        <v>147</v>
      </c>
      <c r="J46" s="359">
        <v>433</v>
      </c>
      <c r="K46" s="359" t="s">
        <v>513</v>
      </c>
      <c r="L46" s="359" t="s">
        <v>513</v>
      </c>
      <c r="M46" s="360" t="s">
        <v>513</v>
      </c>
    </row>
    <row r="47" spans="2:13" ht="27.75" customHeight="1" x14ac:dyDescent="0.2">
      <c r="B47" s="1186"/>
      <c r="C47" s="1187"/>
      <c r="D47" s="108"/>
      <c r="E47" s="1200" t="s">
        <v>39</v>
      </c>
      <c r="F47" s="1201"/>
      <c r="G47" s="1201"/>
      <c r="H47" s="1202"/>
      <c r="I47" s="358" t="s">
        <v>513</v>
      </c>
      <c r="J47" s="359" t="s">
        <v>513</v>
      </c>
      <c r="K47" s="359" t="s">
        <v>513</v>
      </c>
      <c r="L47" s="359" t="s">
        <v>513</v>
      </c>
      <c r="M47" s="360" t="s">
        <v>513</v>
      </c>
    </row>
    <row r="48" spans="2:13" ht="27.75" customHeight="1" x14ac:dyDescent="0.2">
      <c r="B48" s="1186"/>
      <c r="C48" s="1187"/>
      <c r="D48" s="106"/>
      <c r="E48" s="1190" t="s">
        <v>40</v>
      </c>
      <c r="F48" s="1190"/>
      <c r="G48" s="1190"/>
      <c r="H48" s="1191"/>
      <c r="I48" s="358" t="s">
        <v>513</v>
      </c>
      <c r="J48" s="359" t="s">
        <v>513</v>
      </c>
      <c r="K48" s="359" t="s">
        <v>513</v>
      </c>
      <c r="L48" s="359" t="s">
        <v>513</v>
      </c>
      <c r="M48" s="360" t="s">
        <v>513</v>
      </c>
    </row>
    <row r="49" spans="2:13" ht="27.75" customHeight="1" x14ac:dyDescent="0.2">
      <c r="B49" s="1188"/>
      <c r="C49" s="1189"/>
      <c r="D49" s="106"/>
      <c r="E49" s="1190" t="s">
        <v>41</v>
      </c>
      <c r="F49" s="1190"/>
      <c r="G49" s="1190"/>
      <c r="H49" s="1191"/>
      <c r="I49" s="358" t="s">
        <v>513</v>
      </c>
      <c r="J49" s="359" t="s">
        <v>513</v>
      </c>
      <c r="K49" s="359" t="s">
        <v>513</v>
      </c>
      <c r="L49" s="359" t="s">
        <v>513</v>
      </c>
      <c r="M49" s="360" t="s">
        <v>513</v>
      </c>
    </row>
    <row r="50" spans="2:13" ht="27.75" customHeight="1" x14ac:dyDescent="0.2">
      <c r="B50" s="1184" t="s">
        <v>42</v>
      </c>
      <c r="C50" s="1185"/>
      <c r="D50" s="109"/>
      <c r="E50" s="1190" t="s">
        <v>43</v>
      </c>
      <c r="F50" s="1190"/>
      <c r="G50" s="1190"/>
      <c r="H50" s="1191"/>
      <c r="I50" s="358">
        <v>6374</v>
      </c>
      <c r="J50" s="359">
        <v>6463</v>
      </c>
      <c r="K50" s="359">
        <v>6265</v>
      </c>
      <c r="L50" s="359">
        <v>7019</v>
      </c>
      <c r="M50" s="360">
        <v>7481</v>
      </c>
    </row>
    <row r="51" spans="2:13" ht="27.75" customHeight="1" x14ac:dyDescent="0.2">
      <c r="B51" s="1186"/>
      <c r="C51" s="1187"/>
      <c r="D51" s="106"/>
      <c r="E51" s="1190" t="s">
        <v>44</v>
      </c>
      <c r="F51" s="1190"/>
      <c r="G51" s="1190"/>
      <c r="H51" s="1191"/>
      <c r="I51" s="358">
        <v>576</v>
      </c>
      <c r="J51" s="359">
        <v>558</v>
      </c>
      <c r="K51" s="359">
        <v>505</v>
      </c>
      <c r="L51" s="359">
        <v>489</v>
      </c>
      <c r="M51" s="360">
        <v>330</v>
      </c>
    </row>
    <row r="52" spans="2:13" ht="27.75" customHeight="1" x14ac:dyDescent="0.2">
      <c r="B52" s="1188"/>
      <c r="C52" s="1189"/>
      <c r="D52" s="106"/>
      <c r="E52" s="1190" t="s">
        <v>45</v>
      </c>
      <c r="F52" s="1190"/>
      <c r="G52" s="1190"/>
      <c r="H52" s="1191"/>
      <c r="I52" s="358">
        <v>13845</v>
      </c>
      <c r="J52" s="359">
        <v>13166</v>
      </c>
      <c r="K52" s="359">
        <v>12737</v>
      </c>
      <c r="L52" s="359">
        <v>12644</v>
      </c>
      <c r="M52" s="360">
        <v>11796</v>
      </c>
    </row>
    <row r="53" spans="2:13" ht="27.75" customHeight="1" thickBot="1" x14ac:dyDescent="0.25">
      <c r="B53" s="1192" t="s">
        <v>46</v>
      </c>
      <c r="C53" s="1193"/>
      <c r="D53" s="110"/>
      <c r="E53" s="1194" t="s">
        <v>47</v>
      </c>
      <c r="F53" s="1194"/>
      <c r="G53" s="1194"/>
      <c r="H53" s="1195"/>
      <c r="I53" s="361">
        <v>-657</v>
      </c>
      <c r="J53" s="362">
        <v>-944</v>
      </c>
      <c r="K53" s="362">
        <v>-1745</v>
      </c>
      <c r="L53" s="362">
        <v>-3088</v>
      </c>
      <c r="M53" s="363">
        <v>-3628</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yESLqG+WWM5jPFAMfF5ZZwRy7Foc5kpRslhwYmw9Q5Fac5tzeg42pOHtmyQiTwn3uBCL4l3jbfpFr7e0HpHnGA==" saltValue="KUTIGMiNU+6BiSiZuVl6/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556</v>
      </c>
      <c r="G54" s="119" t="s">
        <v>557</v>
      </c>
      <c r="H54" s="120" t="s">
        <v>558</v>
      </c>
    </row>
    <row r="55" spans="2:8" ht="52.5" customHeight="1" x14ac:dyDescent="0.2">
      <c r="B55" s="121"/>
      <c r="C55" s="1211" t="s">
        <v>50</v>
      </c>
      <c r="D55" s="1211"/>
      <c r="E55" s="1212"/>
      <c r="F55" s="122">
        <v>2781</v>
      </c>
      <c r="G55" s="122">
        <v>2761</v>
      </c>
      <c r="H55" s="123">
        <v>2741</v>
      </c>
    </row>
    <row r="56" spans="2:8" ht="52.5" customHeight="1" x14ac:dyDescent="0.2">
      <c r="B56" s="124"/>
      <c r="C56" s="1213" t="s">
        <v>51</v>
      </c>
      <c r="D56" s="1213"/>
      <c r="E56" s="1214"/>
      <c r="F56" s="125">
        <v>434</v>
      </c>
      <c r="G56" s="125">
        <v>553</v>
      </c>
      <c r="H56" s="126">
        <v>553</v>
      </c>
    </row>
    <row r="57" spans="2:8" ht="53.25" customHeight="1" x14ac:dyDescent="0.2">
      <c r="B57" s="124"/>
      <c r="C57" s="1215" t="s">
        <v>52</v>
      </c>
      <c r="D57" s="1215"/>
      <c r="E57" s="1216"/>
      <c r="F57" s="127">
        <v>3967</v>
      </c>
      <c r="G57" s="127">
        <v>4564</v>
      </c>
      <c r="H57" s="128">
        <v>5010</v>
      </c>
    </row>
    <row r="58" spans="2:8" ht="45.75" customHeight="1" x14ac:dyDescent="0.2">
      <c r="B58" s="129"/>
      <c r="C58" s="1203" t="s">
        <v>591</v>
      </c>
      <c r="D58" s="1204"/>
      <c r="E58" s="1205"/>
      <c r="F58" s="130">
        <v>1622</v>
      </c>
      <c r="G58" s="130">
        <v>1617</v>
      </c>
      <c r="H58" s="131">
        <v>1618</v>
      </c>
    </row>
    <row r="59" spans="2:8" ht="45.75" customHeight="1" x14ac:dyDescent="0.2">
      <c r="B59" s="129"/>
      <c r="C59" s="1203" t="s">
        <v>592</v>
      </c>
      <c r="D59" s="1204"/>
      <c r="E59" s="1205"/>
      <c r="F59" s="130">
        <v>485</v>
      </c>
      <c r="G59" s="130">
        <v>945</v>
      </c>
      <c r="H59" s="131">
        <v>1384</v>
      </c>
    </row>
    <row r="60" spans="2:8" ht="45.75" customHeight="1" x14ac:dyDescent="0.2">
      <c r="B60" s="129"/>
      <c r="C60" s="1203" t="s">
        <v>593</v>
      </c>
      <c r="D60" s="1204"/>
      <c r="E60" s="1205"/>
      <c r="F60" s="130">
        <v>912</v>
      </c>
      <c r="G60" s="130">
        <v>912</v>
      </c>
      <c r="H60" s="131">
        <v>912</v>
      </c>
    </row>
    <row r="61" spans="2:8" ht="45.75" customHeight="1" x14ac:dyDescent="0.2">
      <c r="B61" s="129"/>
      <c r="C61" s="1203" t="s">
        <v>595</v>
      </c>
      <c r="D61" s="1204"/>
      <c r="E61" s="1205"/>
      <c r="F61" s="130">
        <v>600</v>
      </c>
      <c r="G61" s="130">
        <v>700</v>
      </c>
      <c r="H61" s="131">
        <v>700</v>
      </c>
    </row>
    <row r="62" spans="2:8" ht="45.75" customHeight="1" thickBot="1" x14ac:dyDescent="0.25">
      <c r="B62" s="132"/>
      <c r="C62" s="1206" t="s">
        <v>594</v>
      </c>
      <c r="D62" s="1207"/>
      <c r="E62" s="1208"/>
      <c r="F62" s="133">
        <v>204</v>
      </c>
      <c r="G62" s="133">
        <v>252</v>
      </c>
      <c r="H62" s="134">
        <v>252</v>
      </c>
    </row>
    <row r="63" spans="2:8" ht="52.5" customHeight="1" thickBot="1" x14ac:dyDescent="0.25">
      <c r="B63" s="135"/>
      <c r="C63" s="1209" t="s">
        <v>53</v>
      </c>
      <c r="D63" s="1209"/>
      <c r="E63" s="1210"/>
      <c r="F63" s="136">
        <v>7182</v>
      </c>
      <c r="G63" s="136">
        <v>7878</v>
      </c>
      <c r="H63" s="137">
        <v>8304</v>
      </c>
    </row>
    <row r="64" spans="2:8" ht="13.2" x14ac:dyDescent="0.2"/>
  </sheetData>
  <sheetProtection algorithmName="SHA-512" hashValue="zTtQSNKblg6dIfOgEJ7bpwmKJbACpMZ8Cg14mF9aD9Jgpn9oUvI5/wtE16WNY2ILHsUmLfo28qsoxIC+cgP8VQ==" saltValue="tdKjceW7vQ2IiPFlEhaB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551</v>
      </c>
      <c r="G2" s="151"/>
      <c r="H2" s="152"/>
    </row>
    <row r="3" spans="1:8" x14ac:dyDescent="0.2">
      <c r="A3" s="148" t="s">
        <v>544</v>
      </c>
      <c r="B3" s="153"/>
      <c r="C3" s="154"/>
      <c r="D3" s="155">
        <v>93763</v>
      </c>
      <c r="E3" s="156"/>
      <c r="F3" s="157">
        <v>73475</v>
      </c>
      <c r="G3" s="158"/>
      <c r="H3" s="159"/>
    </row>
    <row r="4" spans="1:8" x14ac:dyDescent="0.2">
      <c r="A4" s="160"/>
      <c r="B4" s="161"/>
      <c r="C4" s="162"/>
      <c r="D4" s="163">
        <v>50892</v>
      </c>
      <c r="E4" s="164"/>
      <c r="F4" s="165">
        <v>43072</v>
      </c>
      <c r="G4" s="166"/>
      <c r="H4" s="167"/>
    </row>
    <row r="5" spans="1:8" x14ac:dyDescent="0.2">
      <c r="A5" s="148" t="s">
        <v>546</v>
      </c>
      <c r="B5" s="153"/>
      <c r="C5" s="154"/>
      <c r="D5" s="155">
        <v>95779</v>
      </c>
      <c r="E5" s="156"/>
      <c r="F5" s="157">
        <v>87464</v>
      </c>
      <c r="G5" s="158"/>
      <c r="H5" s="159"/>
    </row>
    <row r="6" spans="1:8" x14ac:dyDescent="0.2">
      <c r="A6" s="160"/>
      <c r="B6" s="161"/>
      <c r="C6" s="162"/>
      <c r="D6" s="163">
        <v>45348</v>
      </c>
      <c r="E6" s="164"/>
      <c r="F6" s="165">
        <v>47479</v>
      </c>
      <c r="G6" s="166"/>
      <c r="H6" s="167"/>
    </row>
    <row r="7" spans="1:8" x14ac:dyDescent="0.2">
      <c r="A7" s="148" t="s">
        <v>547</v>
      </c>
      <c r="B7" s="153"/>
      <c r="C7" s="154"/>
      <c r="D7" s="155">
        <v>109804</v>
      </c>
      <c r="E7" s="156"/>
      <c r="F7" s="157">
        <v>96248</v>
      </c>
      <c r="G7" s="158"/>
      <c r="H7" s="159"/>
    </row>
    <row r="8" spans="1:8" x14ac:dyDescent="0.2">
      <c r="A8" s="160"/>
      <c r="B8" s="161"/>
      <c r="C8" s="162"/>
      <c r="D8" s="163">
        <v>64670</v>
      </c>
      <c r="E8" s="164"/>
      <c r="F8" s="165">
        <v>55768</v>
      </c>
      <c r="G8" s="166"/>
      <c r="H8" s="167"/>
    </row>
    <row r="9" spans="1:8" x14ac:dyDescent="0.2">
      <c r="A9" s="148" t="s">
        <v>548</v>
      </c>
      <c r="B9" s="153"/>
      <c r="C9" s="154"/>
      <c r="D9" s="155">
        <v>149092</v>
      </c>
      <c r="E9" s="156"/>
      <c r="F9" s="157">
        <v>76413</v>
      </c>
      <c r="G9" s="158"/>
      <c r="H9" s="159"/>
    </row>
    <row r="10" spans="1:8" x14ac:dyDescent="0.2">
      <c r="A10" s="160"/>
      <c r="B10" s="161"/>
      <c r="C10" s="162"/>
      <c r="D10" s="163">
        <v>74268</v>
      </c>
      <c r="E10" s="164"/>
      <c r="F10" s="165">
        <v>39658</v>
      </c>
      <c r="G10" s="166"/>
      <c r="H10" s="167"/>
    </row>
    <row r="11" spans="1:8" x14ac:dyDescent="0.2">
      <c r="A11" s="148" t="s">
        <v>549</v>
      </c>
      <c r="B11" s="153"/>
      <c r="C11" s="154"/>
      <c r="D11" s="155">
        <v>135522</v>
      </c>
      <c r="E11" s="156"/>
      <c r="F11" s="157">
        <v>66481</v>
      </c>
      <c r="G11" s="158"/>
      <c r="H11" s="159"/>
    </row>
    <row r="12" spans="1:8" x14ac:dyDescent="0.2">
      <c r="A12" s="160"/>
      <c r="B12" s="161"/>
      <c r="C12" s="168"/>
      <c r="D12" s="163">
        <v>81871</v>
      </c>
      <c r="E12" s="164"/>
      <c r="F12" s="165">
        <v>36120</v>
      </c>
      <c r="G12" s="166"/>
      <c r="H12" s="167"/>
    </row>
    <row r="13" spans="1:8" x14ac:dyDescent="0.2">
      <c r="A13" s="148"/>
      <c r="B13" s="153"/>
      <c r="C13" s="169"/>
      <c r="D13" s="170">
        <v>116792</v>
      </c>
      <c r="E13" s="171"/>
      <c r="F13" s="172">
        <v>80016</v>
      </c>
      <c r="G13" s="173"/>
      <c r="H13" s="159"/>
    </row>
    <row r="14" spans="1:8" x14ac:dyDescent="0.2">
      <c r="A14" s="160"/>
      <c r="B14" s="161"/>
      <c r="C14" s="162"/>
      <c r="D14" s="163">
        <v>63410</v>
      </c>
      <c r="E14" s="164"/>
      <c r="F14" s="165">
        <v>44419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5.47</v>
      </c>
      <c r="C19" s="174">
        <f>ROUND(VALUE(SUBSTITUTE(実質収支比率等に係る経年分析!G$48,"▲","-")),2)</f>
        <v>5.61</v>
      </c>
      <c r="D19" s="174">
        <f>ROUND(VALUE(SUBSTITUTE(実質収支比率等に係る経年分析!H$48,"▲","-")),2)</f>
        <v>4.1500000000000004</v>
      </c>
      <c r="E19" s="174">
        <f>ROUND(VALUE(SUBSTITUTE(実質収支比率等に係る経年分析!I$48,"▲","-")),2)</f>
        <v>8.16</v>
      </c>
      <c r="F19" s="174">
        <f>ROUND(VALUE(SUBSTITUTE(実質収支比率等に係る経年分析!J$48,"▲","-")),2)</f>
        <v>8.5299999999999994</v>
      </c>
    </row>
    <row r="20" spans="1:11" x14ac:dyDescent="0.2">
      <c r="A20" s="174" t="s">
        <v>57</v>
      </c>
      <c r="B20" s="174">
        <f>ROUND(VALUE(SUBSTITUTE(実質収支比率等に係る経年分析!F$47,"▲","-")),2)</f>
        <v>37.14</v>
      </c>
      <c r="C20" s="174">
        <f>ROUND(VALUE(SUBSTITUTE(実質収支比率等に係る経年分析!G$47,"▲","-")),2)</f>
        <v>35.549999999999997</v>
      </c>
      <c r="D20" s="174">
        <f>ROUND(VALUE(SUBSTITUTE(実質収支比率等に係る経年分析!H$47,"▲","-")),2)</f>
        <v>30.59</v>
      </c>
      <c r="E20" s="174">
        <f>ROUND(VALUE(SUBSTITUTE(実質収支比率等に係る経年分析!I$47,"▲","-")),2)</f>
        <v>29.54</v>
      </c>
      <c r="F20" s="174">
        <f>ROUND(VALUE(SUBSTITUTE(実質収支比率等に係る経年分析!J$47,"▲","-")),2)</f>
        <v>29.94</v>
      </c>
    </row>
    <row r="21" spans="1:11" x14ac:dyDescent="0.2">
      <c r="A21" s="174" t="s">
        <v>58</v>
      </c>
      <c r="B21" s="174">
        <f>IF(ISNUMBER(VALUE(SUBSTITUTE(実質収支比率等に係る経年分析!F$49,"▲","-"))),ROUND(VALUE(SUBSTITUTE(実質収支比率等に係る経年分析!F$49,"▲","-")),2),NA())</f>
        <v>-9.5399999999999991</v>
      </c>
      <c r="C21" s="174">
        <f>IF(ISNUMBER(VALUE(SUBSTITUTE(実質収支比率等に係る経年分析!G$49,"▲","-"))),ROUND(VALUE(SUBSTITUTE(実質収支比率等に係る経年分析!G$49,"▲","-")),2),NA())</f>
        <v>-4.99</v>
      </c>
      <c r="D21" s="174">
        <f>IF(ISNUMBER(VALUE(SUBSTITUTE(実質収支比率等に係る経年分析!H$49,"▲","-"))),ROUND(VALUE(SUBSTITUTE(実質収支比率等に係る経年分析!H$49,"▲","-")),2),NA())</f>
        <v>-8.5</v>
      </c>
      <c r="E21" s="174">
        <f>IF(ISNUMBER(VALUE(SUBSTITUTE(実質収支比率等に係る経年分析!I$49,"▲","-"))),ROUND(VALUE(SUBSTITUTE(実質収支比率等に係る経年分析!I$49,"▲","-")),2),NA())</f>
        <v>1.79</v>
      </c>
      <c r="F21" s="174">
        <f>IF(ISNUMBER(VALUE(SUBSTITUTE(実質収支比率等に係る経年分析!J$49,"▲","-"))),ROUND(VALUE(SUBSTITUTE(実質収支比率等に係る経年分析!J$49,"▲","-")),2),NA())</f>
        <v>-4.38</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0.27</v>
      </c>
    </row>
    <row r="32" spans="1:11" x14ac:dyDescent="0.2">
      <c r="A32" s="175" t="str">
        <f>IF(連結実質赤字比率に係る赤字・黒字の構成分析!C$38="",NA(),連結実質赤字比率に係る赤字・黒字の構成分析!C$38)</f>
        <v>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0.57999999999999996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0.34</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1.92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1.1000000000000001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1.28</v>
      </c>
    </row>
    <row r="34" spans="1:16" x14ac:dyDescent="0.2">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2.41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2.14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1.63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1.63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1.34</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5.54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6.14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6.52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6.41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7.06</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5.46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5.61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4.13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8.16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8.5299999999999994</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1757</v>
      </c>
      <c r="E42" s="176"/>
      <c r="F42" s="176"/>
      <c r="G42" s="176">
        <f>'実質公債費比率（分子）の構造'!L$52</f>
        <v>1716</v>
      </c>
      <c r="H42" s="176"/>
      <c r="I42" s="176"/>
      <c r="J42" s="176">
        <f>'実質公債費比率（分子）の構造'!M$52</f>
        <v>1709</v>
      </c>
      <c r="K42" s="176"/>
      <c r="L42" s="176"/>
      <c r="M42" s="176">
        <f>'実質公債費比率（分子）の構造'!N$52</f>
        <v>1674</v>
      </c>
      <c r="N42" s="176"/>
      <c r="O42" s="176"/>
      <c r="P42" s="176">
        <f>'実質公債費比率（分子）の構造'!O$52</f>
        <v>1727</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12</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16</v>
      </c>
      <c r="C45" s="176"/>
      <c r="D45" s="176"/>
      <c r="E45" s="176">
        <f>'実質公債費比率（分子）の構造'!L$49</f>
        <v>16</v>
      </c>
      <c r="F45" s="176"/>
      <c r="G45" s="176"/>
      <c r="H45" s="176">
        <f>'実質公債費比率（分子）の構造'!M$49</f>
        <v>16</v>
      </c>
      <c r="I45" s="176"/>
      <c r="J45" s="176"/>
      <c r="K45" s="176">
        <f>'実質公債費比率（分子）の構造'!N$49</f>
        <v>4</v>
      </c>
      <c r="L45" s="176"/>
      <c r="M45" s="176"/>
      <c r="N45" s="176">
        <f>'実質公債費比率（分子）の構造'!O$49</f>
        <v>4</v>
      </c>
      <c r="O45" s="176"/>
      <c r="P45" s="176"/>
    </row>
    <row r="46" spans="1:16" x14ac:dyDescent="0.2">
      <c r="A46" s="176" t="s">
        <v>69</v>
      </c>
      <c r="B46" s="176">
        <f>'実質公債費比率（分子）の構造'!K$48</f>
        <v>452</v>
      </c>
      <c r="C46" s="176"/>
      <c r="D46" s="176"/>
      <c r="E46" s="176">
        <f>'実質公債費比率（分子）の構造'!L$48</f>
        <v>389</v>
      </c>
      <c r="F46" s="176"/>
      <c r="G46" s="176"/>
      <c r="H46" s="176">
        <f>'実質公債費比率（分子）の構造'!M$48</f>
        <v>366</v>
      </c>
      <c r="I46" s="176"/>
      <c r="J46" s="176"/>
      <c r="K46" s="176">
        <f>'実質公債費比率（分子）の構造'!N$48</f>
        <v>349</v>
      </c>
      <c r="L46" s="176"/>
      <c r="M46" s="176"/>
      <c r="N46" s="176">
        <f>'実質公債費比率（分子）の構造'!O$48</f>
        <v>394</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2115</v>
      </c>
      <c r="C49" s="176"/>
      <c r="D49" s="176"/>
      <c r="E49" s="176">
        <f>'実質公債費比率（分子）の構造'!L$45</f>
        <v>2181</v>
      </c>
      <c r="F49" s="176"/>
      <c r="G49" s="176"/>
      <c r="H49" s="176">
        <f>'実質公債費比率（分子）の構造'!M$45</f>
        <v>2170</v>
      </c>
      <c r="I49" s="176"/>
      <c r="J49" s="176"/>
      <c r="K49" s="176">
        <f>'実質公債費比率（分子）の構造'!N$45</f>
        <v>2019</v>
      </c>
      <c r="L49" s="176"/>
      <c r="M49" s="176"/>
      <c r="N49" s="176">
        <f>'実質公債費比率（分子）の構造'!O$45</f>
        <v>2003</v>
      </c>
      <c r="O49" s="176"/>
      <c r="P49" s="176"/>
    </row>
    <row r="50" spans="1:16" x14ac:dyDescent="0.2">
      <c r="A50" s="176" t="s">
        <v>73</v>
      </c>
      <c r="B50" s="176" t="e">
        <f>NA()</f>
        <v>#N/A</v>
      </c>
      <c r="C50" s="176">
        <f>IF(ISNUMBER('実質公債費比率（分子）の構造'!K$53),'実質公債費比率（分子）の構造'!K$53,NA())</f>
        <v>838</v>
      </c>
      <c r="D50" s="176" t="e">
        <f>NA()</f>
        <v>#N/A</v>
      </c>
      <c r="E50" s="176" t="e">
        <f>NA()</f>
        <v>#N/A</v>
      </c>
      <c r="F50" s="176">
        <f>IF(ISNUMBER('実質公債費比率（分子）の構造'!L$53),'実質公債費比率（分子）の構造'!L$53,NA())</f>
        <v>870</v>
      </c>
      <c r="G50" s="176" t="e">
        <f>NA()</f>
        <v>#N/A</v>
      </c>
      <c r="H50" s="176" t="e">
        <f>NA()</f>
        <v>#N/A</v>
      </c>
      <c r="I50" s="176">
        <f>IF(ISNUMBER('実質公債費比率（分子）の構造'!M$53),'実質公債費比率（分子）の構造'!M$53,NA())</f>
        <v>843</v>
      </c>
      <c r="J50" s="176" t="e">
        <f>NA()</f>
        <v>#N/A</v>
      </c>
      <c r="K50" s="176" t="e">
        <f>NA()</f>
        <v>#N/A</v>
      </c>
      <c r="L50" s="176">
        <f>IF(ISNUMBER('実質公債費比率（分子）の構造'!N$53),'実質公債費比率（分子）の構造'!N$53,NA())</f>
        <v>698</v>
      </c>
      <c r="M50" s="176" t="e">
        <f>NA()</f>
        <v>#N/A</v>
      </c>
      <c r="N50" s="176" t="e">
        <f>NA()</f>
        <v>#N/A</v>
      </c>
      <c r="O50" s="176">
        <f>IF(ISNUMBER('実質公債費比率（分子）の構造'!O$53),'実質公債費比率（分子）の構造'!O$53,NA())</f>
        <v>674</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13845</v>
      </c>
      <c r="E56" s="175"/>
      <c r="F56" s="175"/>
      <c r="G56" s="175">
        <f>'将来負担比率（分子）の構造'!J$52</f>
        <v>13166</v>
      </c>
      <c r="H56" s="175"/>
      <c r="I56" s="175"/>
      <c r="J56" s="175">
        <f>'将来負担比率（分子）の構造'!K$52</f>
        <v>12737</v>
      </c>
      <c r="K56" s="175"/>
      <c r="L56" s="175"/>
      <c r="M56" s="175">
        <f>'将来負担比率（分子）の構造'!L$52</f>
        <v>12644</v>
      </c>
      <c r="N56" s="175"/>
      <c r="O56" s="175"/>
      <c r="P56" s="175">
        <f>'将来負担比率（分子）の構造'!M$52</f>
        <v>11796</v>
      </c>
    </row>
    <row r="57" spans="1:16" x14ac:dyDescent="0.2">
      <c r="A57" s="175" t="s">
        <v>44</v>
      </c>
      <c r="B57" s="175"/>
      <c r="C57" s="175"/>
      <c r="D57" s="175">
        <f>'将来負担比率（分子）の構造'!I$51</f>
        <v>576</v>
      </c>
      <c r="E57" s="175"/>
      <c r="F57" s="175"/>
      <c r="G57" s="175">
        <f>'将来負担比率（分子）の構造'!J$51</f>
        <v>558</v>
      </c>
      <c r="H57" s="175"/>
      <c r="I57" s="175"/>
      <c r="J57" s="175">
        <f>'将来負担比率（分子）の構造'!K$51</f>
        <v>505</v>
      </c>
      <c r="K57" s="175"/>
      <c r="L57" s="175"/>
      <c r="M57" s="175">
        <f>'将来負担比率（分子）の構造'!L$51</f>
        <v>489</v>
      </c>
      <c r="N57" s="175"/>
      <c r="O57" s="175"/>
      <c r="P57" s="175">
        <f>'将来負担比率（分子）の構造'!M$51</f>
        <v>330</v>
      </c>
    </row>
    <row r="58" spans="1:16" x14ac:dyDescent="0.2">
      <c r="A58" s="175" t="s">
        <v>43</v>
      </c>
      <c r="B58" s="175"/>
      <c r="C58" s="175"/>
      <c r="D58" s="175">
        <f>'将来負担比率（分子）の構造'!I$50</f>
        <v>6374</v>
      </c>
      <c r="E58" s="175"/>
      <c r="F58" s="175"/>
      <c r="G58" s="175">
        <f>'将来負担比率（分子）の構造'!J$50</f>
        <v>6463</v>
      </c>
      <c r="H58" s="175"/>
      <c r="I58" s="175"/>
      <c r="J58" s="175">
        <f>'将来負担比率（分子）の構造'!K$50</f>
        <v>6265</v>
      </c>
      <c r="K58" s="175"/>
      <c r="L58" s="175"/>
      <c r="M58" s="175">
        <f>'将来負担比率（分子）の構造'!L$50</f>
        <v>7019</v>
      </c>
      <c r="N58" s="175"/>
      <c r="O58" s="175"/>
      <c r="P58" s="175">
        <f>'将来負担比率（分子）の構造'!M$50</f>
        <v>7481</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147</v>
      </c>
      <c r="C61" s="175"/>
      <c r="D61" s="175"/>
      <c r="E61" s="175">
        <f>'将来負担比率（分子）の構造'!J$46</f>
        <v>433</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4033</v>
      </c>
      <c r="C62" s="175"/>
      <c r="D62" s="175"/>
      <c r="E62" s="175">
        <f>'将来負担比率（分子）の構造'!J$45</f>
        <v>3990</v>
      </c>
      <c r="F62" s="175"/>
      <c r="G62" s="175"/>
      <c r="H62" s="175">
        <f>'将来負担比率（分子）の構造'!K$45</f>
        <v>3958</v>
      </c>
      <c r="I62" s="175"/>
      <c r="J62" s="175"/>
      <c r="K62" s="175">
        <f>'将来負担比率（分子）の構造'!L$45</f>
        <v>3967</v>
      </c>
      <c r="L62" s="175"/>
      <c r="M62" s="175"/>
      <c r="N62" s="175">
        <f>'将来負担比率（分子）の構造'!M$45</f>
        <v>3847</v>
      </c>
      <c r="O62" s="175"/>
      <c r="P62" s="175"/>
    </row>
    <row r="63" spans="1:16" x14ac:dyDescent="0.2">
      <c r="A63" s="175" t="s">
        <v>36</v>
      </c>
      <c r="B63" s="175">
        <f>'将来負担比率（分子）の構造'!I$44</f>
        <v>441</v>
      </c>
      <c r="C63" s="175"/>
      <c r="D63" s="175"/>
      <c r="E63" s="175">
        <f>'将来負担比率（分子）の構造'!J$44</f>
        <v>395</v>
      </c>
      <c r="F63" s="175"/>
      <c r="G63" s="175"/>
      <c r="H63" s="175">
        <f>'将来負担比率（分子）の構造'!K$44</f>
        <v>367</v>
      </c>
      <c r="I63" s="175"/>
      <c r="J63" s="175"/>
      <c r="K63" s="175">
        <f>'将来負担比率（分子）の構造'!L$44</f>
        <v>328</v>
      </c>
      <c r="L63" s="175"/>
      <c r="M63" s="175"/>
      <c r="N63" s="175">
        <f>'将来負担比率（分子）の構造'!M$44</f>
        <v>289</v>
      </c>
      <c r="O63" s="175"/>
      <c r="P63" s="175"/>
    </row>
    <row r="64" spans="1:16" x14ac:dyDescent="0.2">
      <c r="A64" s="175" t="s">
        <v>35</v>
      </c>
      <c r="B64" s="175">
        <f>'将来負担比率（分子）の構造'!I$43</f>
        <v>4144</v>
      </c>
      <c r="C64" s="175"/>
      <c r="D64" s="175"/>
      <c r="E64" s="175">
        <f>'将来負担比率（分子）の構造'!J$43</f>
        <v>4020</v>
      </c>
      <c r="F64" s="175"/>
      <c r="G64" s="175"/>
      <c r="H64" s="175">
        <f>'将来負担比率（分子）の構造'!K$43</f>
        <v>3730</v>
      </c>
      <c r="I64" s="175"/>
      <c r="J64" s="175"/>
      <c r="K64" s="175">
        <f>'将来負担比率（分子）の構造'!L$43</f>
        <v>3077</v>
      </c>
      <c r="L64" s="175"/>
      <c r="M64" s="175"/>
      <c r="N64" s="175">
        <f>'将来負担比率（分子）の構造'!M$43</f>
        <v>2872</v>
      </c>
      <c r="O64" s="175"/>
      <c r="P64" s="175"/>
    </row>
    <row r="65" spans="1:16" x14ac:dyDescent="0.2">
      <c r="A65" s="175" t="s">
        <v>34</v>
      </c>
      <c r="B65" s="175">
        <f>'将来負担比率（分子）の構造'!I$42</f>
        <v>12</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11359</v>
      </c>
      <c r="C66" s="175"/>
      <c r="D66" s="175"/>
      <c r="E66" s="175">
        <f>'将来負担比率（分子）の構造'!J$41</f>
        <v>10407</v>
      </c>
      <c r="F66" s="175"/>
      <c r="G66" s="175"/>
      <c r="H66" s="175">
        <f>'将来負担比率（分子）の構造'!K$41</f>
        <v>9709</v>
      </c>
      <c r="I66" s="175"/>
      <c r="J66" s="175"/>
      <c r="K66" s="175">
        <f>'将来負担比率（分子）の構造'!L$41</f>
        <v>9693</v>
      </c>
      <c r="L66" s="175"/>
      <c r="M66" s="175"/>
      <c r="N66" s="175">
        <f>'将来負担比率（分子）の構造'!M$41</f>
        <v>8970</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2781</v>
      </c>
      <c r="C72" s="179">
        <f>基金残高に係る経年分析!G55</f>
        <v>2761</v>
      </c>
      <c r="D72" s="179">
        <f>基金残高に係る経年分析!H55</f>
        <v>2741</v>
      </c>
    </row>
    <row r="73" spans="1:16" x14ac:dyDescent="0.2">
      <c r="A73" s="178" t="s">
        <v>80</v>
      </c>
      <c r="B73" s="179">
        <f>基金残高に係る経年分析!F56</f>
        <v>434</v>
      </c>
      <c r="C73" s="179">
        <f>基金残高に係る経年分析!G56</f>
        <v>553</v>
      </c>
      <c r="D73" s="179">
        <f>基金残高に係る経年分析!H56</f>
        <v>553</v>
      </c>
    </row>
    <row r="74" spans="1:16" x14ac:dyDescent="0.2">
      <c r="A74" s="178" t="s">
        <v>81</v>
      </c>
      <c r="B74" s="179">
        <f>基金残高に係る経年分析!F57</f>
        <v>3967</v>
      </c>
      <c r="C74" s="179">
        <f>基金残高に係る経年分析!G57</f>
        <v>4564</v>
      </c>
      <c r="D74" s="179">
        <f>基金残高に係る経年分析!H57</f>
        <v>5010</v>
      </c>
    </row>
  </sheetData>
  <sheetProtection algorithmName="SHA-512" hashValue="BCv1CoJp6Ekx94d9e8d/Pb02hqrLlvpvQ/9K7JsrklPctvxVrqB1th2oj0Brz6Q1fBweuYPw39BX5vFo6NCqbA==" saltValue="migo80jYYzu14U+4Np3b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230</v>
      </c>
      <c r="C5" s="680"/>
      <c r="D5" s="680"/>
      <c r="E5" s="680"/>
      <c r="F5" s="680"/>
      <c r="G5" s="680"/>
      <c r="H5" s="680"/>
      <c r="I5" s="680"/>
      <c r="J5" s="680"/>
      <c r="K5" s="680"/>
      <c r="L5" s="680"/>
      <c r="M5" s="680"/>
      <c r="N5" s="680"/>
      <c r="O5" s="680"/>
      <c r="P5" s="680"/>
      <c r="Q5" s="681"/>
      <c r="R5" s="676">
        <v>3422528</v>
      </c>
      <c r="S5" s="677"/>
      <c r="T5" s="677"/>
      <c r="U5" s="677"/>
      <c r="V5" s="677"/>
      <c r="W5" s="677"/>
      <c r="X5" s="677"/>
      <c r="Y5" s="702"/>
      <c r="Z5" s="715">
        <v>21.2</v>
      </c>
      <c r="AA5" s="715"/>
      <c r="AB5" s="715"/>
      <c r="AC5" s="715"/>
      <c r="AD5" s="716">
        <v>3356902</v>
      </c>
      <c r="AE5" s="716"/>
      <c r="AF5" s="716"/>
      <c r="AG5" s="716"/>
      <c r="AH5" s="716"/>
      <c r="AI5" s="716"/>
      <c r="AJ5" s="716"/>
      <c r="AK5" s="716"/>
      <c r="AL5" s="703">
        <v>36.799999999999997</v>
      </c>
      <c r="AM5" s="685"/>
      <c r="AN5" s="685"/>
      <c r="AO5" s="704"/>
      <c r="AP5" s="679" t="s">
        <v>231</v>
      </c>
      <c r="AQ5" s="680"/>
      <c r="AR5" s="680"/>
      <c r="AS5" s="680"/>
      <c r="AT5" s="680"/>
      <c r="AU5" s="680"/>
      <c r="AV5" s="680"/>
      <c r="AW5" s="680"/>
      <c r="AX5" s="680"/>
      <c r="AY5" s="680"/>
      <c r="AZ5" s="680"/>
      <c r="BA5" s="680"/>
      <c r="BB5" s="680"/>
      <c r="BC5" s="680"/>
      <c r="BD5" s="680"/>
      <c r="BE5" s="680"/>
      <c r="BF5" s="681"/>
      <c r="BG5" s="621">
        <v>3259795</v>
      </c>
      <c r="BH5" s="622"/>
      <c r="BI5" s="622"/>
      <c r="BJ5" s="622"/>
      <c r="BK5" s="622"/>
      <c r="BL5" s="622"/>
      <c r="BM5" s="622"/>
      <c r="BN5" s="623"/>
      <c r="BO5" s="659">
        <v>95.2</v>
      </c>
      <c r="BP5" s="659"/>
      <c r="BQ5" s="659"/>
      <c r="BR5" s="659"/>
      <c r="BS5" s="660" t="s">
        <v>232</v>
      </c>
      <c r="BT5" s="660"/>
      <c r="BU5" s="660"/>
      <c r="BV5" s="660"/>
      <c r="BW5" s="660"/>
      <c r="BX5" s="660"/>
      <c r="BY5" s="660"/>
      <c r="BZ5" s="660"/>
      <c r="CA5" s="660"/>
      <c r="CB5" s="698"/>
      <c r="CD5" s="673" t="s">
        <v>226</v>
      </c>
      <c r="CE5" s="674"/>
      <c r="CF5" s="674"/>
      <c r="CG5" s="674"/>
      <c r="CH5" s="674"/>
      <c r="CI5" s="674"/>
      <c r="CJ5" s="674"/>
      <c r="CK5" s="674"/>
      <c r="CL5" s="674"/>
      <c r="CM5" s="674"/>
      <c r="CN5" s="674"/>
      <c r="CO5" s="674"/>
      <c r="CP5" s="674"/>
      <c r="CQ5" s="675"/>
      <c r="CR5" s="673" t="s">
        <v>233</v>
      </c>
      <c r="CS5" s="674"/>
      <c r="CT5" s="674"/>
      <c r="CU5" s="674"/>
      <c r="CV5" s="674"/>
      <c r="CW5" s="674"/>
      <c r="CX5" s="674"/>
      <c r="CY5" s="675"/>
      <c r="CZ5" s="673" t="s">
        <v>224</v>
      </c>
      <c r="DA5" s="674"/>
      <c r="DB5" s="674"/>
      <c r="DC5" s="675"/>
      <c r="DD5" s="673" t="s">
        <v>234</v>
      </c>
      <c r="DE5" s="674"/>
      <c r="DF5" s="674"/>
      <c r="DG5" s="674"/>
      <c r="DH5" s="674"/>
      <c r="DI5" s="674"/>
      <c r="DJ5" s="674"/>
      <c r="DK5" s="674"/>
      <c r="DL5" s="674"/>
      <c r="DM5" s="674"/>
      <c r="DN5" s="674"/>
      <c r="DO5" s="674"/>
      <c r="DP5" s="675"/>
      <c r="DQ5" s="673" t="s">
        <v>235</v>
      </c>
      <c r="DR5" s="674"/>
      <c r="DS5" s="674"/>
      <c r="DT5" s="674"/>
      <c r="DU5" s="674"/>
      <c r="DV5" s="674"/>
      <c r="DW5" s="674"/>
      <c r="DX5" s="674"/>
      <c r="DY5" s="674"/>
      <c r="DZ5" s="674"/>
      <c r="EA5" s="674"/>
      <c r="EB5" s="674"/>
      <c r="EC5" s="675"/>
    </row>
    <row r="6" spans="2:143" ht="11.25" customHeight="1" x14ac:dyDescent="0.2">
      <c r="B6" s="618" t="s">
        <v>236</v>
      </c>
      <c r="C6" s="619"/>
      <c r="D6" s="619"/>
      <c r="E6" s="619"/>
      <c r="F6" s="619"/>
      <c r="G6" s="619"/>
      <c r="H6" s="619"/>
      <c r="I6" s="619"/>
      <c r="J6" s="619"/>
      <c r="K6" s="619"/>
      <c r="L6" s="619"/>
      <c r="M6" s="619"/>
      <c r="N6" s="619"/>
      <c r="O6" s="619"/>
      <c r="P6" s="619"/>
      <c r="Q6" s="620"/>
      <c r="R6" s="621">
        <v>216666</v>
      </c>
      <c r="S6" s="622"/>
      <c r="T6" s="622"/>
      <c r="U6" s="622"/>
      <c r="V6" s="622"/>
      <c r="W6" s="622"/>
      <c r="X6" s="622"/>
      <c r="Y6" s="623"/>
      <c r="Z6" s="659">
        <v>1.3</v>
      </c>
      <c r="AA6" s="659"/>
      <c r="AB6" s="659"/>
      <c r="AC6" s="659"/>
      <c r="AD6" s="660">
        <v>216666</v>
      </c>
      <c r="AE6" s="660"/>
      <c r="AF6" s="660"/>
      <c r="AG6" s="660"/>
      <c r="AH6" s="660"/>
      <c r="AI6" s="660"/>
      <c r="AJ6" s="660"/>
      <c r="AK6" s="660"/>
      <c r="AL6" s="624">
        <v>2.4</v>
      </c>
      <c r="AM6" s="625"/>
      <c r="AN6" s="625"/>
      <c r="AO6" s="661"/>
      <c r="AP6" s="618" t="s">
        <v>237</v>
      </c>
      <c r="AQ6" s="619"/>
      <c r="AR6" s="619"/>
      <c r="AS6" s="619"/>
      <c r="AT6" s="619"/>
      <c r="AU6" s="619"/>
      <c r="AV6" s="619"/>
      <c r="AW6" s="619"/>
      <c r="AX6" s="619"/>
      <c r="AY6" s="619"/>
      <c r="AZ6" s="619"/>
      <c r="BA6" s="619"/>
      <c r="BB6" s="619"/>
      <c r="BC6" s="619"/>
      <c r="BD6" s="619"/>
      <c r="BE6" s="619"/>
      <c r="BF6" s="620"/>
      <c r="BG6" s="621">
        <v>3259795</v>
      </c>
      <c r="BH6" s="622"/>
      <c r="BI6" s="622"/>
      <c r="BJ6" s="622"/>
      <c r="BK6" s="622"/>
      <c r="BL6" s="622"/>
      <c r="BM6" s="622"/>
      <c r="BN6" s="623"/>
      <c r="BO6" s="659">
        <v>95.2</v>
      </c>
      <c r="BP6" s="659"/>
      <c r="BQ6" s="659"/>
      <c r="BR6" s="659"/>
      <c r="BS6" s="660" t="s">
        <v>232</v>
      </c>
      <c r="BT6" s="660"/>
      <c r="BU6" s="660"/>
      <c r="BV6" s="660"/>
      <c r="BW6" s="660"/>
      <c r="BX6" s="660"/>
      <c r="BY6" s="660"/>
      <c r="BZ6" s="660"/>
      <c r="CA6" s="660"/>
      <c r="CB6" s="698"/>
      <c r="CD6" s="679" t="s">
        <v>238</v>
      </c>
      <c r="CE6" s="680"/>
      <c r="CF6" s="680"/>
      <c r="CG6" s="680"/>
      <c r="CH6" s="680"/>
      <c r="CI6" s="680"/>
      <c r="CJ6" s="680"/>
      <c r="CK6" s="680"/>
      <c r="CL6" s="680"/>
      <c r="CM6" s="680"/>
      <c r="CN6" s="680"/>
      <c r="CO6" s="680"/>
      <c r="CP6" s="680"/>
      <c r="CQ6" s="681"/>
      <c r="CR6" s="621">
        <v>111698</v>
      </c>
      <c r="CS6" s="622"/>
      <c r="CT6" s="622"/>
      <c r="CU6" s="622"/>
      <c r="CV6" s="622"/>
      <c r="CW6" s="622"/>
      <c r="CX6" s="622"/>
      <c r="CY6" s="623"/>
      <c r="CZ6" s="703">
        <v>0.7</v>
      </c>
      <c r="DA6" s="685"/>
      <c r="DB6" s="685"/>
      <c r="DC6" s="705"/>
      <c r="DD6" s="627" t="s">
        <v>130</v>
      </c>
      <c r="DE6" s="622"/>
      <c r="DF6" s="622"/>
      <c r="DG6" s="622"/>
      <c r="DH6" s="622"/>
      <c r="DI6" s="622"/>
      <c r="DJ6" s="622"/>
      <c r="DK6" s="622"/>
      <c r="DL6" s="622"/>
      <c r="DM6" s="622"/>
      <c r="DN6" s="622"/>
      <c r="DO6" s="622"/>
      <c r="DP6" s="623"/>
      <c r="DQ6" s="627">
        <v>111698</v>
      </c>
      <c r="DR6" s="622"/>
      <c r="DS6" s="622"/>
      <c r="DT6" s="622"/>
      <c r="DU6" s="622"/>
      <c r="DV6" s="622"/>
      <c r="DW6" s="622"/>
      <c r="DX6" s="622"/>
      <c r="DY6" s="622"/>
      <c r="DZ6" s="622"/>
      <c r="EA6" s="622"/>
      <c r="EB6" s="622"/>
      <c r="EC6" s="658"/>
    </row>
    <row r="7" spans="2:143" ht="11.25" customHeight="1" x14ac:dyDescent="0.2">
      <c r="B7" s="618" t="s">
        <v>239</v>
      </c>
      <c r="C7" s="619"/>
      <c r="D7" s="619"/>
      <c r="E7" s="619"/>
      <c r="F7" s="619"/>
      <c r="G7" s="619"/>
      <c r="H7" s="619"/>
      <c r="I7" s="619"/>
      <c r="J7" s="619"/>
      <c r="K7" s="619"/>
      <c r="L7" s="619"/>
      <c r="M7" s="619"/>
      <c r="N7" s="619"/>
      <c r="O7" s="619"/>
      <c r="P7" s="619"/>
      <c r="Q7" s="620"/>
      <c r="R7" s="621">
        <v>651</v>
      </c>
      <c r="S7" s="622"/>
      <c r="T7" s="622"/>
      <c r="U7" s="622"/>
      <c r="V7" s="622"/>
      <c r="W7" s="622"/>
      <c r="X7" s="622"/>
      <c r="Y7" s="623"/>
      <c r="Z7" s="659">
        <v>0</v>
      </c>
      <c r="AA7" s="659"/>
      <c r="AB7" s="659"/>
      <c r="AC7" s="659"/>
      <c r="AD7" s="660">
        <v>651</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771471</v>
      </c>
      <c r="BH7" s="622"/>
      <c r="BI7" s="622"/>
      <c r="BJ7" s="622"/>
      <c r="BK7" s="622"/>
      <c r="BL7" s="622"/>
      <c r="BM7" s="622"/>
      <c r="BN7" s="623"/>
      <c r="BO7" s="659">
        <v>22.5</v>
      </c>
      <c r="BP7" s="659"/>
      <c r="BQ7" s="659"/>
      <c r="BR7" s="659"/>
      <c r="BS7" s="660" t="s">
        <v>130</v>
      </c>
      <c r="BT7" s="660"/>
      <c r="BU7" s="660"/>
      <c r="BV7" s="660"/>
      <c r="BW7" s="660"/>
      <c r="BX7" s="660"/>
      <c r="BY7" s="660"/>
      <c r="BZ7" s="660"/>
      <c r="CA7" s="660"/>
      <c r="CB7" s="698"/>
      <c r="CD7" s="618" t="s">
        <v>241</v>
      </c>
      <c r="CE7" s="619"/>
      <c r="CF7" s="619"/>
      <c r="CG7" s="619"/>
      <c r="CH7" s="619"/>
      <c r="CI7" s="619"/>
      <c r="CJ7" s="619"/>
      <c r="CK7" s="619"/>
      <c r="CL7" s="619"/>
      <c r="CM7" s="619"/>
      <c r="CN7" s="619"/>
      <c r="CO7" s="619"/>
      <c r="CP7" s="619"/>
      <c r="CQ7" s="620"/>
      <c r="CR7" s="621">
        <v>2242853</v>
      </c>
      <c r="CS7" s="622"/>
      <c r="CT7" s="622"/>
      <c r="CU7" s="622"/>
      <c r="CV7" s="622"/>
      <c r="CW7" s="622"/>
      <c r="CX7" s="622"/>
      <c r="CY7" s="623"/>
      <c r="CZ7" s="659">
        <v>14.8</v>
      </c>
      <c r="DA7" s="659"/>
      <c r="DB7" s="659"/>
      <c r="DC7" s="659"/>
      <c r="DD7" s="627">
        <v>110335</v>
      </c>
      <c r="DE7" s="622"/>
      <c r="DF7" s="622"/>
      <c r="DG7" s="622"/>
      <c r="DH7" s="622"/>
      <c r="DI7" s="622"/>
      <c r="DJ7" s="622"/>
      <c r="DK7" s="622"/>
      <c r="DL7" s="622"/>
      <c r="DM7" s="622"/>
      <c r="DN7" s="622"/>
      <c r="DO7" s="622"/>
      <c r="DP7" s="623"/>
      <c r="DQ7" s="627">
        <v>1345526</v>
      </c>
      <c r="DR7" s="622"/>
      <c r="DS7" s="622"/>
      <c r="DT7" s="622"/>
      <c r="DU7" s="622"/>
      <c r="DV7" s="622"/>
      <c r="DW7" s="622"/>
      <c r="DX7" s="622"/>
      <c r="DY7" s="622"/>
      <c r="DZ7" s="622"/>
      <c r="EA7" s="622"/>
      <c r="EB7" s="622"/>
      <c r="EC7" s="658"/>
    </row>
    <row r="8" spans="2:143" ht="11.25" customHeight="1" x14ac:dyDescent="0.2">
      <c r="B8" s="618" t="s">
        <v>242</v>
      </c>
      <c r="C8" s="619"/>
      <c r="D8" s="619"/>
      <c r="E8" s="619"/>
      <c r="F8" s="619"/>
      <c r="G8" s="619"/>
      <c r="H8" s="619"/>
      <c r="I8" s="619"/>
      <c r="J8" s="619"/>
      <c r="K8" s="619"/>
      <c r="L8" s="619"/>
      <c r="M8" s="619"/>
      <c r="N8" s="619"/>
      <c r="O8" s="619"/>
      <c r="P8" s="619"/>
      <c r="Q8" s="620"/>
      <c r="R8" s="621">
        <v>8406</v>
      </c>
      <c r="S8" s="622"/>
      <c r="T8" s="622"/>
      <c r="U8" s="622"/>
      <c r="V8" s="622"/>
      <c r="W8" s="622"/>
      <c r="X8" s="622"/>
      <c r="Y8" s="623"/>
      <c r="Z8" s="659">
        <v>0.1</v>
      </c>
      <c r="AA8" s="659"/>
      <c r="AB8" s="659"/>
      <c r="AC8" s="659"/>
      <c r="AD8" s="660">
        <v>8406</v>
      </c>
      <c r="AE8" s="660"/>
      <c r="AF8" s="660"/>
      <c r="AG8" s="660"/>
      <c r="AH8" s="660"/>
      <c r="AI8" s="660"/>
      <c r="AJ8" s="660"/>
      <c r="AK8" s="660"/>
      <c r="AL8" s="624">
        <v>0.1</v>
      </c>
      <c r="AM8" s="625"/>
      <c r="AN8" s="625"/>
      <c r="AO8" s="661"/>
      <c r="AP8" s="618" t="s">
        <v>243</v>
      </c>
      <c r="AQ8" s="619"/>
      <c r="AR8" s="619"/>
      <c r="AS8" s="619"/>
      <c r="AT8" s="619"/>
      <c r="AU8" s="619"/>
      <c r="AV8" s="619"/>
      <c r="AW8" s="619"/>
      <c r="AX8" s="619"/>
      <c r="AY8" s="619"/>
      <c r="AZ8" s="619"/>
      <c r="BA8" s="619"/>
      <c r="BB8" s="619"/>
      <c r="BC8" s="619"/>
      <c r="BD8" s="619"/>
      <c r="BE8" s="619"/>
      <c r="BF8" s="620"/>
      <c r="BG8" s="621">
        <v>32667</v>
      </c>
      <c r="BH8" s="622"/>
      <c r="BI8" s="622"/>
      <c r="BJ8" s="622"/>
      <c r="BK8" s="622"/>
      <c r="BL8" s="622"/>
      <c r="BM8" s="622"/>
      <c r="BN8" s="623"/>
      <c r="BO8" s="659">
        <v>1</v>
      </c>
      <c r="BP8" s="659"/>
      <c r="BQ8" s="659"/>
      <c r="BR8" s="659"/>
      <c r="BS8" s="660" t="s">
        <v>130</v>
      </c>
      <c r="BT8" s="660"/>
      <c r="BU8" s="660"/>
      <c r="BV8" s="660"/>
      <c r="BW8" s="660"/>
      <c r="BX8" s="660"/>
      <c r="BY8" s="660"/>
      <c r="BZ8" s="660"/>
      <c r="CA8" s="660"/>
      <c r="CB8" s="698"/>
      <c r="CD8" s="618" t="s">
        <v>244</v>
      </c>
      <c r="CE8" s="619"/>
      <c r="CF8" s="619"/>
      <c r="CG8" s="619"/>
      <c r="CH8" s="619"/>
      <c r="CI8" s="619"/>
      <c r="CJ8" s="619"/>
      <c r="CK8" s="619"/>
      <c r="CL8" s="619"/>
      <c r="CM8" s="619"/>
      <c r="CN8" s="619"/>
      <c r="CO8" s="619"/>
      <c r="CP8" s="619"/>
      <c r="CQ8" s="620"/>
      <c r="CR8" s="621">
        <v>3009658</v>
      </c>
      <c r="CS8" s="622"/>
      <c r="CT8" s="622"/>
      <c r="CU8" s="622"/>
      <c r="CV8" s="622"/>
      <c r="CW8" s="622"/>
      <c r="CX8" s="622"/>
      <c r="CY8" s="623"/>
      <c r="CZ8" s="659">
        <v>19.899999999999999</v>
      </c>
      <c r="DA8" s="659"/>
      <c r="DB8" s="659"/>
      <c r="DC8" s="659"/>
      <c r="DD8" s="627">
        <v>33838</v>
      </c>
      <c r="DE8" s="622"/>
      <c r="DF8" s="622"/>
      <c r="DG8" s="622"/>
      <c r="DH8" s="622"/>
      <c r="DI8" s="622"/>
      <c r="DJ8" s="622"/>
      <c r="DK8" s="622"/>
      <c r="DL8" s="622"/>
      <c r="DM8" s="622"/>
      <c r="DN8" s="622"/>
      <c r="DO8" s="622"/>
      <c r="DP8" s="623"/>
      <c r="DQ8" s="627">
        <v>1702542</v>
      </c>
      <c r="DR8" s="622"/>
      <c r="DS8" s="622"/>
      <c r="DT8" s="622"/>
      <c r="DU8" s="622"/>
      <c r="DV8" s="622"/>
      <c r="DW8" s="622"/>
      <c r="DX8" s="622"/>
      <c r="DY8" s="622"/>
      <c r="DZ8" s="622"/>
      <c r="EA8" s="622"/>
      <c r="EB8" s="622"/>
      <c r="EC8" s="658"/>
    </row>
    <row r="9" spans="2:143" ht="11.25" customHeight="1" x14ac:dyDescent="0.2">
      <c r="B9" s="618" t="s">
        <v>245</v>
      </c>
      <c r="C9" s="619"/>
      <c r="D9" s="619"/>
      <c r="E9" s="619"/>
      <c r="F9" s="619"/>
      <c r="G9" s="619"/>
      <c r="H9" s="619"/>
      <c r="I9" s="619"/>
      <c r="J9" s="619"/>
      <c r="K9" s="619"/>
      <c r="L9" s="619"/>
      <c r="M9" s="619"/>
      <c r="N9" s="619"/>
      <c r="O9" s="619"/>
      <c r="P9" s="619"/>
      <c r="Q9" s="620"/>
      <c r="R9" s="621">
        <v>6376</v>
      </c>
      <c r="S9" s="622"/>
      <c r="T9" s="622"/>
      <c r="U9" s="622"/>
      <c r="V9" s="622"/>
      <c r="W9" s="622"/>
      <c r="X9" s="622"/>
      <c r="Y9" s="623"/>
      <c r="Z9" s="659">
        <v>0</v>
      </c>
      <c r="AA9" s="659"/>
      <c r="AB9" s="659"/>
      <c r="AC9" s="659"/>
      <c r="AD9" s="660">
        <v>6376</v>
      </c>
      <c r="AE9" s="660"/>
      <c r="AF9" s="660"/>
      <c r="AG9" s="660"/>
      <c r="AH9" s="660"/>
      <c r="AI9" s="660"/>
      <c r="AJ9" s="660"/>
      <c r="AK9" s="660"/>
      <c r="AL9" s="624">
        <v>0.1</v>
      </c>
      <c r="AM9" s="625"/>
      <c r="AN9" s="625"/>
      <c r="AO9" s="661"/>
      <c r="AP9" s="618" t="s">
        <v>246</v>
      </c>
      <c r="AQ9" s="619"/>
      <c r="AR9" s="619"/>
      <c r="AS9" s="619"/>
      <c r="AT9" s="619"/>
      <c r="AU9" s="619"/>
      <c r="AV9" s="619"/>
      <c r="AW9" s="619"/>
      <c r="AX9" s="619"/>
      <c r="AY9" s="619"/>
      <c r="AZ9" s="619"/>
      <c r="BA9" s="619"/>
      <c r="BB9" s="619"/>
      <c r="BC9" s="619"/>
      <c r="BD9" s="619"/>
      <c r="BE9" s="619"/>
      <c r="BF9" s="620"/>
      <c r="BG9" s="621">
        <v>616776</v>
      </c>
      <c r="BH9" s="622"/>
      <c r="BI9" s="622"/>
      <c r="BJ9" s="622"/>
      <c r="BK9" s="622"/>
      <c r="BL9" s="622"/>
      <c r="BM9" s="622"/>
      <c r="BN9" s="623"/>
      <c r="BO9" s="659">
        <v>18</v>
      </c>
      <c r="BP9" s="659"/>
      <c r="BQ9" s="659"/>
      <c r="BR9" s="659"/>
      <c r="BS9" s="660" t="s">
        <v>130</v>
      </c>
      <c r="BT9" s="660"/>
      <c r="BU9" s="660"/>
      <c r="BV9" s="660"/>
      <c r="BW9" s="660"/>
      <c r="BX9" s="660"/>
      <c r="BY9" s="660"/>
      <c r="BZ9" s="660"/>
      <c r="CA9" s="660"/>
      <c r="CB9" s="698"/>
      <c r="CD9" s="618" t="s">
        <v>247</v>
      </c>
      <c r="CE9" s="619"/>
      <c r="CF9" s="619"/>
      <c r="CG9" s="619"/>
      <c r="CH9" s="619"/>
      <c r="CI9" s="619"/>
      <c r="CJ9" s="619"/>
      <c r="CK9" s="619"/>
      <c r="CL9" s="619"/>
      <c r="CM9" s="619"/>
      <c r="CN9" s="619"/>
      <c r="CO9" s="619"/>
      <c r="CP9" s="619"/>
      <c r="CQ9" s="620"/>
      <c r="CR9" s="621">
        <v>1342751</v>
      </c>
      <c r="CS9" s="622"/>
      <c r="CT9" s="622"/>
      <c r="CU9" s="622"/>
      <c r="CV9" s="622"/>
      <c r="CW9" s="622"/>
      <c r="CX9" s="622"/>
      <c r="CY9" s="623"/>
      <c r="CZ9" s="659">
        <v>8.9</v>
      </c>
      <c r="DA9" s="659"/>
      <c r="DB9" s="659"/>
      <c r="DC9" s="659"/>
      <c r="DD9" s="627">
        <v>350793</v>
      </c>
      <c r="DE9" s="622"/>
      <c r="DF9" s="622"/>
      <c r="DG9" s="622"/>
      <c r="DH9" s="622"/>
      <c r="DI9" s="622"/>
      <c r="DJ9" s="622"/>
      <c r="DK9" s="622"/>
      <c r="DL9" s="622"/>
      <c r="DM9" s="622"/>
      <c r="DN9" s="622"/>
      <c r="DO9" s="622"/>
      <c r="DP9" s="623"/>
      <c r="DQ9" s="627">
        <v>810376</v>
      </c>
      <c r="DR9" s="622"/>
      <c r="DS9" s="622"/>
      <c r="DT9" s="622"/>
      <c r="DU9" s="622"/>
      <c r="DV9" s="622"/>
      <c r="DW9" s="622"/>
      <c r="DX9" s="622"/>
      <c r="DY9" s="622"/>
      <c r="DZ9" s="622"/>
      <c r="EA9" s="622"/>
      <c r="EB9" s="622"/>
      <c r="EC9" s="658"/>
    </row>
    <row r="10" spans="2:143" ht="11.25" customHeight="1" x14ac:dyDescent="0.2">
      <c r="B10" s="618" t="s">
        <v>248</v>
      </c>
      <c r="C10" s="619"/>
      <c r="D10" s="619"/>
      <c r="E10" s="619"/>
      <c r="F10" s="619"/>
      <c r="G10" s="619"/>
      <c r="H10" s="619"/>
      <c r="I10" s="619"/>
      <c r="J10" s="619"/>
      <c r="K10" s="619"/>
      <c r="L10" s="619"/>
      <c r="M10" s="619"/>
      <c r="N10" s="619"/>
      <c r="O10" s="619"/>
      <c r="P10" s="619"/>
      <c r="Q10" s="620"/>
      <c r="R10" s="621" t="s">
        <v>232</v>
      </c>
      <c r="S10" s="622"/>
      <c r="T10" s="622"/>
      <c r="U10" s="622"/>
      <c r="V10" s="622"/>
      <c r="W10" s="622"/>
      <c r="X10" s="622"/>
      <c r="Y10" s="623"/>
      <c r="Z10" s="659" t="s">
        <v>130</v>
      </c>
      <c r="AA10" s="659"/>
      <c r="AB10" s="659"/>
      <c r="AC10" s="659"/>
      <c r="AD10" s="660" t="s">
        <v>232</v>
      </c>
      <c r="AE10" s="660"/>
      <c r="AF10" s="660"/>
      <c r="AG10" s="660"/>
      <c r="AH10" s="660"/>
      <c r="AI10" s="660"/>
      <c r="AJ10" s="660"/>
      <c r="AK10" s="660"/>
      <c r="AL10" s="624" t="s">
        <v>130</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69320</v>
      </c>
      <c r="BH10" s="622"/>
      <c r="BI10" s="622"/>
      <c r="BJ10" s="622"/>
      <c r="BK10" s="622"/>
      <c r="BL10" s="622"/>
      <c r="BM10" s="622"/>
      <c r="BN10" s="623"/>
      <c r="BO10" s="659">
        <v>2</v>
      </c>
      <c r="BP10" s="659"/>
      <c r="BQ10" s="659"/>
      <c r="BR10" s="659"/>
      <c r="BS10" s="660" t="s">
        <v>130</v>
      </c>
      <c r="BT10" s="660"/>
      <c r="BU10" s="660"/>
      <c r="BV10" s="660"/>
      <c r="BW10" s="660"/>
      <c r="BX10" s="660"/>
      <c r="BY10" s="660"/>
      <c r="BZ10" s="660"/>
      <c r="CA10" s="660"/>
      <c r="CB10" s="698"/>
      <c r="CD10" s="618" t="s">
        <v>250</v>
      </c>
      <c r="CE10" s="619"/>
      <c r="CF10" s="619"/>
      <c r="CG10" s="619"/>
      <c r="CH10" s="619"/>
      <c r="CI10" s="619"/>
      <c r="CJ10" s="619"/>
      <c r="CK10" s="619"/>
      <c r="CL10" s="619"/>
      <c r="CM10" s="619"/>
      <c r="CN10" s="619"/>
      <c r="CO10" s="619"/>
      <c r="CP10" s="619"/>
      <c r="CQ10" s="620"/>
      <c r="CR10" s="621">
        <v>16105</v>
      </c>
      <c r="CS10" s="622"/>
      <c r="CT10" s="622"/>
      <c r="CU10" s="622"/>
      <c r="CV10" s="622"/>
      <c r="CW10" s="622"/>
      <c r="CX10" s="622"/>
      <c r="CY10" s="623"/>
      <c r="CZ10" s="659">
        <v>0.1</v>
      </c>
      <c r="DA10" s="659"/>
      <c r="DB10" s="659"/>
      <c r="DC10" s="659"/>
      <c r="DD10" s="627" t="s">
        <v>130</v>
      </c>
      <c r="DE10" s="622"/>
      <c r="DF10" s="622"/>
      <c r="DG10" s="622"/>
      <c r="DH10" s="622"/>
      <c r="DI10" s="622"/>
      <c r="DJ10" s="622"/>
      <c r="DK10" s="622"/>
      <c r="DL10" s="622"/>
      <c r="DM10" s="622"/>
      <c r="DN10" s="622"/>
      <c r="DO10" s="622"/>
      <c r="DP10" s="623"/>
      <c r="DQ10" s="627">
        <v>105</v>
      </c>
      <c r="DR10" s="622"/>
      <c r="DS10" s="622"/>
      <c r="DT10" s="622"/>
      <c r="DU10" s="622"/>
      <c r="DV10" s="622"/>
      <c r="DW10" s="622"/>
      <c r="DX10" s="622"/>
      <c r="DY10" s="622"/>
      <c r="DZ10" s="622"/>
      <c r="EA10" s="622"/>
      <c r="EB10" s="622"/>
      <c r="EC10" s="658"/>
    </row>
    <row r="11" spans="2:143" ht="11.25" customHeight="1" x14ac:dyDescent="0.2">
      <c r="B11" s="618" t="s">
        <v>251</v>
      </c>
      <c r="C11" s="619"/>
      <c r="D11" s="619"/>
      <c r="E11" s="619"/>
      <c r="F11" s="619"/>
      <c r="G11" s="619"/>
      <c r="H11" s="619"/>
      <c r="I11" s="619"/>
      <c r="J11" s="619"/>
      <c r="K11" s="619"/>
      <c r="L11" s="619"/>
      <c r="M11" s="619"/>
      <c r="N11" s="619"/>
      <c r="O11" s="619"/>
      <c r="P11" s="619"/>
      <c r="Q11" s="620"/>
      <c r="R11" s="621">
        <v>455538</v>
      </c>
      <c r="S11" s="622"/>
      <c r="T11" s="622"/>
      <c r="U11" s="622"/>
      <c r="V11" s="622"/>
      <c r="W11" s="622"/>
      <c r="X11" s="622"/>
      <c r="Y11" s="623"/>
      <c r="Z11" s="624">
        <v>2.8</v>
      </c>
      <c r="AA11" s="625"/>
      <c r="AB11" s="625"/>
      <c r="AC11" s="626"/>
      <c r="AD11" s="627">
        <v>455538</v>
      </c>
      <c r="AE11" s="622"/>
      <c r="AF11" s="622"/>
      <c r="AG11" s="622"/>
      <c r="AH11" s="622"/>
      <c r="AI11" s="622"/>
      <c r="AJ11" s="622"/>
      <c r="AK11" s="623"/>
      <c r="AL11" s="624">
        <v>5</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52708</v>
      </c>
      <c r="BH11" s="622"/>
      <c r="BI11" s="622"/>
      <c r="BJ11" s="622"/>
      <c r="BK11" s="622"/>
      <c r="BL11" s="622"/>
      <c r="BM11" s="622"/>
      <c r="BN11" s="623"/>
      <c r="BO11" s="659">
        <v>1.5</v>
      </c>
      <c r="BP11" s="659"/>
      <c r="BQ11" s="659"/>
      <c r="BR11" s="659"/>
      <c r="BS11" s="660" t="s">
        <v>130</v>
      </c>
      <c r="BT11" s="660"/>
      <c r="BU11" s="660"/>
      <c r="BV11" s="660"/>
      <c r="BW11" s="660"/>
      <c r="BX11" s="660"/>
      <c r="BY11" s="660"/>
      <c r="BZ11" s="660"/>
      <c r="CA11" s="660"/>
      <c r="CB11" s="698"/>
      <c r="CD11" s="618" t="s">
        <v>253</v>
      </c>
      <c r="CE11" s="619"/>
      <c r="CF11" s="619"/>
      <c r="CG11" s="619"/>
      <c r="CH11" s="619"/>
      <c r="CI11" s="619"/>
      <c r="CJ11" s="619"/>
      <c r="CK11" s="619"/>
      <c r="CL11" s="619"/>
      <c r="CM11" s="619"/>
      <c r="CN11" s="619"/>
      <c r="CO11" s="619"/>
      <c r="CP11" s="619"/>
      <c r="CQ11" s="620"/>
      <c r="CR11" s="621">
        <v>646229</v>
      </c>
      <c r="CS11" s="622"/>
      <c r="CT11" s="622"/>
      <c r="CU11" s="622"/>
      <c r="CV11" s="622"/>
      <c r="CW11" s="622"/>
      <c r="CX11" s="622"/>
      <c r="CY11" s="623"/>
      <c r="CZ11" s="659">
        <v>4.3</v>
      </c>
      <c r="DA11" s="659"/>
      <c r="DB11" s="659"/>
      <c r="DC11" s="659"/>
      <c r="DD11" s="627">
        <v>217352</v>
      </c>
      <c r="DE11" s="622"/>
      <c r="DF11" s="622"/>
      <c r="DG11" s="622"/>
      <c r="DH11" s="622"/>
      <c r="DI11" s="622"/>
      <c r="DJ11" s="622"/>
      <c r="DK11" s="622"/>
      <c r="DL11" s="622"/>
      <c r="DM11" s="622"/>
      <c r="DN11" s="622"/>
      <c r="DO11" s="622"/>
      <c r="DP11" s="623"/>
      <c r="DQ11" s="627">
        <v>424430</v>
      </c>
      <c r="DR11" s="622"/>
      <c r="DS11" s="622"/>
      <c r="DT11" s="622"/>
      <c r="DU11" s="622"/>
      <c r="DV11" s="622"/>
      <c r="DW11" s="622"/>
      <c r="DX11" s="622"/>
      <c r="DY11" s="622"/>
      <c r="DZ11" s="622"/>
      <c r="EA11" s="622"/>
      <c r="EB11" s="622"/>
      <c r="EC11" s="658"/>
    </row>
    <row r="12" spans="2:143" ht="11.25" customHeight="1" x14ac:dyDescent="0.2">
      <c r="B12" s="618" t="s">
        <v>254</v>
      </c>
      <c r="C12" s="619"/>
      <c r="D12" s="619"/>
      <c r="E12" s="619"/>
      <c r="F12" s="619"/>
      <c r="G12" s="619"/>
      <c r="H12" s="619"/>
      <c r="I12" s="619"/>
      <c r="J12" s="619"/>
      <c r="K12" s="619"/>
      <c r="L12" s="619"/>
      <c r="M12" s="619"/>
      <c r="N12" s="619"/>
      <c r="O12" s="619"/>
      <c r="P12" s="619"/>
      <c r="Q12" s="620"/>
      <c r="R12" s="621">
        <v>9212</v>
      </c>
      <c r="S12" s="622"/>
      <c r="T12" s="622"/>
      <c r="U12" s="622"/>
      <c r="V12" s="622"/>
      <c r="W12" s="622"/>
      <c r="X12" s="622"/>
      <c r="Y12" s="623"/>
      <c r="Z12" s="659">
        <v>0.1</v>
      </c>
      <c r="AA12" s="659"/>
      <c r="AB12" s="659"/>
      <c r="AC12" s="659"/>
      <c r="AD12" s="660">
        <v>9212</v>
      </c>
      <c r="AE12" s="660"/>
      <c r="AF12" s="660"/>
      <c r="AG12" s="660"/>
      <c r="AH12" s="660"/>
      <c r="AI12" s="660"/>
      <c r="AJ12" s="660"/>
      <c r="AK12" s="660"/>
      <c r="AL12" s="624">
        <v>0.1</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2275423</v>
      </c>
      <c r="BH12" s="622"/>
      <c r="BI12" s="622"/>
      <c r="BJ12" s="622"/>
      <c r="BK12" s="622"/>
      <c r="BL12" s="622"/>
      <c r="BM12" s="622"/>
      <c r="BN12" s="623"/>
      <c r="BO12" s="659">
        <v>66.5</v>
      </c>
      <c r="BP12" s="659"/>
      <c r="BQ12" s="659"/>
      <c r="BR12" s="659"/>
      <c r="BS12" s="660" t="s">
        <v>232</v>
      </c>
      <c r="BT12" s="660"/>
      <c r="BU12" s="660"/>
      <c r="BV12" s="660"/>
      <c r="BW12" s="660"/>
      <c r="BX12" s="660"/>
      <c r="BY12" s="660"/>
      <c r="BZ12" s="660"/>
      <c r="CA12" s="660"/>
      <c r="CB12" s="698"/>
      <c r="CD12" s="618" t="s">
        <v>256</v>
      </c>
      <c r="CE12" s="619"/>
      <c r="CF12" s="619"/>
      <c r="CG12" s="619"/>
      <c r="CH12" s="619"/>
      <c r="CI12" s="619"/>
      <c r="CJ12" s="619"/>
      <c r="CK12" s="619"/>
      <c r="CL12" s="619"/>
      <c r="CM12" s="619"/>
      <c r="CN12" s="619"/>
      <c r="CO12" s="619"/>
      <c r="CP12" s="619"/>
      <c r="CQ12" s="620"/>
      <c r="CR12" s="621">
        <v>1720673</v>
      </c>
      <c r="CS12" s="622"/>
      <c r="CT12" s="622"/>
      <c r="CU12" s="622"/>
      <c r="CV12" s="622"/>
      <c r="CW12" s="622"/>
      <c r="CX12" s="622"/>
      <c r="CY12" s="623"/>
      <c r="CZ12" s="659">
        <v>11.4</v>
      </c>
      <c r="DA12" s="659"/>
      <c r="DB12" s="659"/>
      <c r="DC12" s="659"/>
      <c r="DD12" s="627">
        <v>364870</v>
      </c>
      <c r="DE12" s="622"/>
      <c r="DF12" s="622"/>
      <c r="DG12" s="622"/>
      <c r="DH12" s="622"/>
      <c r="DI12" s="622"/>
      <c r="DJ12" s="622"/>
      <c r="DK12" s="622"/>
      <c r="DL12" s="622"/>
      <c r="DM12" s="622"/>
      <c r="DN12" s="622"/>
      <c r="DO12" s="622"/>
      <c r="DP12" s="623"/>
      <c r="DQ12" s="627">
        <v>765053</v>
      </c>
      <c r="DR12" s="622"/>
      <c r="DS12" s="622"/>
      <c r="DT12" s="622"/>
      <c r="DU12" s="622"/>
      <c r="DV12" s="622"/>
      <c r="DW12" s="622"/>
      <c r="DX12" s="622"/>
      <c r="DY12" s="622"/>
      <c r="DZ12" s="622"/>
      <c r="EA12" s="622"/>
      <c r="EB12" s="622"/>
      <c r="EC12" s="658"/>
    </row>
    <row r="13" spans="2:143" ht="11.25" customHeight="1" x14ac:dyDescent="0.2">
      <c r="B13" s="618" t="s">
        <v>257</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130</v>
      </c>
      <c r="AA13" s="659"/>
      <c r="AB13" s="659"/>
      <c r="AC13" s="659"/>
      <c r="AD13" s="660" t="s">
        <v>232</v>
      </c>
      <c r="AE13" s="660"/>
      <c r="AF13" s="660"/>
      <c r="AG13" s="660"/>
      <c r="AH13" s="660"/>
      <c r="AI13" s="660"/>
      <c r="AJ13" s="660"/>
      <c r="AK13" s="660"/>
      <c r="AL13" s="624" t="s">
        <v>130</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2211135</v>
      </c>
      <c r="BH13" s="622"/>
      <c r="BI13" s="622"/>
      <c r="BJ13" s="622"/>
      <c r="BK13" s="622"/>
      <c r="BL13" s="622"/>
      <c r="BM13" s="622"/>
      <c r="BN13" s="623"/>
      <c r="BO13" s="659">
        <v>64.599999999999994</v>
      </c>
      <c r="BP13" s="659"/>
      <c r="BQ13" s="659"/>
      <c r="BR13" s="659"/>
      <c r="BS13" s="660" t="s">
        <v>130</v>
      </c>
      <c r="BT13" s="660"/>
      <c r="BU13" s="660"/>
      <c r="BV13" s="660"/>
      <c r="BW13" s="660"/>
      <c r="BX13" s="660"/>
      <c r="BY13" s="660"/>
      <c r="BZ13" s="660"/>
      <c r="CA13" s="660"/>
      <c r="CB13" s="698"/>
      <c r="CD13" s="618" t="s">
        <v>259</v>
      </c>
      <c r="CE13" s="619"/>
      <c r="CF13" s="619"/>
      <c r="CG13" s="619"/>
      <c r="CH13" s="619"/>
      <c r="CI13" s="619"/>
      <c r="CJ13" s="619"/>
      <c r="CK13" s="619"/>
      <c r="CL13" s="619"/>
      <c r="CM13" s="619"/>
      <c r="CN13" s="619"/>
      <c r="CO13" s="619"/>
      <c r="CP13" s="619"/>
      <c r="CQ13" s="620"/>
      <c r="CR13" s="621">
        <v>1811407</v>
      </c>
      <c r="CS13" s="622"/>
      <c r="CT13" s="622"/>
      <c r="CU13" s="622"/>
      <c r="CV13" s="622"/>
      <c r="CW13" s="622"/>
      <c r="CX13" s="622"/>
      <c r="CY13" s="623"/>
      <c r="CZ13" s="659">
        <v>12</v>
      </c>
      <c r="DA13" s="659"/>
      <c r="DB13" s="659"/>
      <c r="DC13" s="659"/>
      <c r="DD13" s="627">
        <v>793792</v>
      </c>
      <c r="DE13" s="622"/>
      <c r="DF13" s="622"/>
      <c r="DG13" s="622"/>
      <c r="DH13" s="622"/>
      <c r="DI13" s="622"/>
      <c r="DJ13" s="622"/>
      <c r="DK13" s="622"/>
      <c r="DL13" s="622"/>
      <c r="DM13" s="622"/>
      <c r="DN13" s="622"/>
      <c r="DO13" s="622"/>
      <c r="DP13" s="623"/>
      <c r="DQ13" s="627">
        <v>1201834</v>
      </c>
      <c r="DR13" s="622"/>
      <c r="DS13" s="622"/>
      <c r="DT13" s="622"/>
      <c r="DU13" s="622"/>
      <c r="DV13" s="622"/>
      <c r="DW13" s="622"/>
      <c r="DX13" s="622"/>
      <c r="DY13" s="622"/>
      <c r="DZ13" s="622"/>
      <c r="EA13" s="622"/>
      <c r="EB13" s="622"/>
      <c r="EC13" s="658"/>
    </row>
    <row r="14" spans="2:143" ht="11.25" customHeight="1" x14ac:dyDescent="0.2">
      <c r="B14" s="618" t="s">
        <v>260</v>
      </c>
      <c r="C14" s="619"/>
      <c r="D14" s="619"/>
      <c r="E14" s="619"/>
      <c r="F14" s="619"/>
      <c r="G14" s="619"/>
      <c r="H14" s="619"/>
      <c r="I14" s="619"/>
      <c r="J14" s="619"/>
      <c r="K14" s="619"/>
      <c r="L14" s="619"/>
      <c r="M14" s="619"/>
      <c r="N14" s="619"/>
      <c r="O14" s="619"/>
      <c r="P14" s="619"/>
      <c r="Q14" s="620"/>
      <c r="R14" s="621">
        <v>354</v>
      </c>
      <c r="S14" s="622"/>
      <c r="T14" s="622"/>
      <c r="U14" s="622"/>
      <c r="V14" s="622"/>
      <c r="W14" s="622"/>
      <c r="X14" s="622"/>
      <c r="Y14" s="623"/>
      <c r="Z14" s="659">
        <v>0</v>
      </c>
      <c r="AA14" s="659"/>
      <c r="AB14" s="659"/>
      <c r="AC14" s="659"/>
      <c r="AD14" s="660">
        <v>354</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86586</v>
      </c>
      <c r="BH14" s="622"/>
      <c r="BI14" s="622"/>
      <c r="BJ14" s="622"/>
      <c r="BK14" s="622"/>
      <c r="BL14" s="622"/>
      <c r="BM14" s="622"/>
      <c r="BN14" s="623"/>
      <c r="BO14" s="659">
        <v>2.5</v>
      </c>
      <c r="BP14" s="659"/>
      <c r="BQ14" s="659"/>
      <c r="BR14" s="659"/>
      <c r="BS14" s="660" t="s">
        <v>232</v>
      </c>
      <c r="BT14" s="660"/>
      <c r="BU14" s="660"/>
      <c r="BV14" s="660"/>
      <c r="BW14" s="660"/>
      <c r="BX14" s="660"/>
      <c r="BY14" s="660"/>
      <c r="BZ14" s="660"/>
      <c r="CA14" s="660"/>
      <c r="CB14" s="698"/>
      <c r="CD14" s="618" t="s">
        <v>262</v>
      </c>
      <c r="CE14" s="619"/>
      <c r="CF14" s="619"/>
      <c r="CG14" s="619"/>
      <c r="CH14" s="619"/>
      <c r="CI14" s="619"/>
      <c r="CJ14" s="619"/>
      <c r="CK14" s="619"/>
      <c r="CL14" s="619"/>
      <c r="CM14" s="619"/>
      <c r="CN14" s="619"/>
      <c r="CO14" s="619"/>
      <c r="CP14" s="619"/>
      <c r="CQ14" s="620"/>
      <c r="CR14" s="621">
        <v>559307</v>
      </c>
      <c r="CS14" s="622"/>
      <c r="CT14" s="622"/>
      <c r="CU14" s="622"/>
      <c r="CV14" s="622"/>
      <c r="CW14" s="622"/>
      <c r="CX14" s="622"/>
      <c r="CY14" s="623"/>
      <c r="CZ14" s="659">
        <v>3.7</v>
      </c>
      <c r="DA14" s="659"/>
      <c r="DB14" s="659"/>
      <c r="DC14" s="659"/>
      <c r="DD14" s="627">
        <v>116901</v>
      </c>
      <c r="DE14" s="622"/>
      <c r="DF14" s="622"/>
      <c r="DG14" s="622"/>
      <c r="DH14" s="622"/>
      <c r="DI14" s="622"/>
      <c r="DJ14" s="622"/>
      <c r="DK14" s="622"/>
      <c r="DL14" s="622"/>
      <c r="DM14" s="622"/>
      <c r="DN14" s="622"/>
      <c r="DO14" s="622"/>
      <c r="DP14" s="623"/>
      <c r="DQ14" s="627">
        <v>453645</v>
      </c>
      <c r="DR14" s="622"/>
      <c r="DS14" s="622"/>
      <c r="DT14" s="622"/>
      <c r="DU14" s="622"/>
      <c r="DV14" s="622"/>
      <c r="DW14" s="622"/>
      <c r="DX14" s="622"/>
      <c r="DY14" s="622"/>
      <c r="DZ14" s="622"/>
      <c r="EA14" s="622"/>
      <c r="EB14" s="622"/>
      <c r="EC14" s="658"/>
    </row>
    <row r="15" spans="2:143" ht="11.25" customHeight="1" x14ac:dyDescent="0.2">
      <c r="B15" s="618" t="s">
        <v>263</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130</v>
      </c>
      <c r="AA15" s="659"/>
      <c r="AB15" s="659"/>
      <c r="AC15" s="659"/>
      <c r="AD15" s="660" t="s">
        <v>130</v>
      </c>
      <c r="AE15" s="660"/>
      <c r="AF15" s="660"/>
      <c r="AG15" s="660"/>
      <c r="AH15" s="660"/>
      <c r="AI15" s="660"/>
      <c r="AJ15" s="660"/>
      <c r="AK15" s="660"/>
      <c r="AL15" s="624" t="s">
        <v>232</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126315</v>
      </c>
      <c r="BH15" s="622"/>
      <c r="BI15" s="622"/>
      <c r="BJ15" s="622"/>
      <c r="BK15" s="622"/>
      <c r="BL15" s="622"/>
      <c r="BM15" s="622"/>
      <c r="BN15" s="623"/>
      <c r="BO15" s="659">
        <v>3.7</v>
      </c>
      <c r="BP15" s="659"/>
      <c r="BQ15" s="659"/>
      <c r="BR15" s="659"/>
      <c r="BS15" s="660" t="s">
        <v>232</v>
      </c>
      <c r="BT15" s="660"/>
      <c r="BU15" s="660"/>
      <c r="BV15" s="660"/>
      <c r="BW15" s="660"/>
      <c r="BX15" s="660"/>
      <c r="BY15" s="660"/>
      <c r="BZ15" s="660"/>
      <c r="CA15" s="660"/>
      <c r="CB15" s="698"/>
      <c r="CD15" s="618" t="s">
        <v>265</v>
      </c>
      <c r="CE15" s="619"/>
      <c r="CF15" s="619"/>
      <c r="CG15" s="619"/>
      <c r="CH15" s="619"/>
      <c r="CI15" s="619"/>
      <c r="CJ15" s="619"/>
      <c r="CK15" s="619"/>
      <c r="CL15" s="619"/>
      <c r="CM15" s="619"/>
      <c r="CN15" s="619"/>
      <c r="CO15" s="619"/>
      <c r="CP15" s="619"/>
      <c r="CQ15" s="620"/>
      <c r="CR15" s="621">
        <v>1636070</v>
      </c>
      <c r="CS15" s="622"/>
      <c r="CT15" s="622"/>
      <c r="CU15" s="622"/>
      <c r="CV15" s="622"/>
      <c r="CW15" s="622"/>
      <c r="CX15" s="622"/>
      <c r="CY15" s="623"/>
      <c r="CZ15" s="659">
        <v>10.8</v>
      </c>
      <c r="DA15" s="659"/>
      <c r="DB15" s="659"/>
      <c r="DC15" s="659"/>
      <c r="DD15" s="627">
        <v>397571</v>
      </c>
      <c r="DE15" s="622"/>
      <c r="DF15" s="622"/>
      <c r="DG15" s="622"/>
      <c r="DH15" s="622"/>
      <c r="DI15" s="622"/>
      <c r="DJ15" s="622"/>
      <c r="DK15" s="622"/>
      <c r="DL15" s="622"/>
      <c r="DM15" s="622"/>
      <c r="DN15" s="622"/>
      <c r="DO15" s="622"/>
      <c r="DP15" s="623"/>
      <c r="DQ15" s="627">
        <v>1221296</v>
      </c>
      <c r="DR15" s="622"/>
      <c r="DS15" s="622"/>
      <c r="DT15" s="622"/>
      <c r="DU15" s="622"/>
      <c r="DV15" s="622"/>
      <c r="DW15" s="622"/>
      <c r="DX15" s="622"/>
      <c r="DY15" s="622"/>
      <c r="DZ15" s="622"/>
      <c r="EA15" s="622"/>
      <c r="EB15" s="622"/>
      <c r="EC15" s="658"/>
    </row>
    <row r="16" spans="2:143" ht="11.25" customHeight="1" x14ac:dyDescent="0.2">
      <c r="B16" s="618" t="s">
        <v>266</v>
      </c>
      <c r="C16" s="619"/>
      <c r="D16" s="619"/>
      <c r="E16" s="619"/>
      <c r="F16" s="619"/>
      <c r="G16" s="619"/>
      <c r="H16" s="619"/>
      <c r="I16" s="619"/>
      <c r="J16" s="619"/>
      <c r="K16" s="619"/>
      <c r="L16" s="619"/>
      <c r="M16" s="619"/>
      <c r="N16" s="619"/>
      <c r="O16" s="619"/>
      <c r="P16" s="619"/>
      <c r="Q16" s="620"/>
      <c r="R16" s="621">
        <v>22802</v>
      </c>
      <c r="S16" s="622"/>
      <c r="T16" s="622"/>
      <c r="U16" s="622"/>
      <c r="V16" s="622"/>
      <c r="W16" s="622"/>
      <c r="X16" s="622"/>
      <c r="Y16" s="623"/>
      <c r="Z16" s="659">
        <v>0.1</v>
      </c>
      <c r="AA16" s="659"/>
      <c r="AB16" s="659"/>
      <c r="AC16" s="659"/>
      <c r="AD16" s="660">
        <v>22802</v>
      </c>
      <c r="AE16" s="660"/>
      <c r="AF16" s="660"/>
      <c r="AG16" s="660"/>
      <c r="AH16" s="660"/>
      <c r="AI16" s="660"/>
      <c r="AJ16" s="660"/>
      <c r="AK16" s="660"/>
      <c r="AL16" s="624">
        <v>0.2</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232</v>
      </c>
      <c r="BH16" s="622"/>
      <c r="BI16" s="622"/>
      <c r="BJ16" s="622"/>
      <c r="BK16" s="622"/>
      <c r="BL16" s="622"/>
      <c r="BM16" s="622"/>
      <c r="BN16" s="623"/>
      <c r="BO16" s="659" t="s">
        <v>130</v>
      </c>
      <c r="BP16" s="659"/>
      <c r="BQ16" s="659"/>
      <c r="BR16" s="659"/>
      <c r="BS16" s="660" t="s">
        <v>232</v>
      </c>
      <c r="BT16" s="660"/>
      <c r="BU16" s="660"/>
      <c r="BV16" s="660"/>
      <c r="BW16" s="660"/>
      <c r="BX16" s="660"/>
      <c r="BY16" s="660"/>
      <c r="BZ16" s="660"/>
      <c r="CA16" s="660"/>
      <c r="CB16" s="698"/>
      <c r="CD16" s="618" t="s">
        <v>268</v>
      </c>
      <c r="CE16" s="619"/>
      <c r="CF16" s="619"/>
      <c r="CG16" s="619"/>
      <c r="CH16" s="619"/>
      <c r="CI16" s="619"/>
      <c r="CJ16" s="619"/>
      <c r="CK16" s="619"/>
      <c r="CL16" s="619"/>
      <c r="CM16" s="619"/>
      <c r="CN16" s="619"/>
      <c r="CO16" s="619"/>
      <c r="CP16" s="619"/>
      <c r="CQ16" s="620"/>
      <c r="CR16" s="621">
        <v>37257</v>
      </c>
      <c r="CS16" s="622"/>
      <c r="CT16" s="622"/>
      <c r="CU16" s="622"/>
      <c r="CV16" s="622"/>
      <c r="CW16" s="622"/>
      <c r="CX16" s="622"/>
      <c r="CY16" s="623"/>
      <c r="CZ16" s="659">
        <v>0.2</v>
      </c>
      <c r="DA16" s="659"/>
      <c r="DB16" s="659"/>
      <c r="DC16" s="659"/>
      <c r="DD16" s="627" t="s">
        <v>130</v>
      </c>
      <c r="DE16" s="622"/>
      <c r="DF16" s="622"/>
      <c r="DG16" s="622"/>
      <c r="DH16" s="622"/>
      <c r="DI16" s="622"/>
      <c r="DJ16" s="622"/>
      <c r="DK16" s="622"/>
      <c r="DL16" s="622"/>
      <c r="DM16" s="622"/>
      <c r="DN16" s="622"/>
      <c r="DO16" s="622"/>
      <c r="DP16" s="623"/>
      <c r="DQ16" s="627" t="s">
        <v>232</v>
      </c>
      <c r="DR16" s="622"/>
      <c r="DS16" s="622"/>
      <c r="DT16" s="622"/>
      <c r="DU16" s="622"/>
      <c r="DV16" s="622"/>
      <c r="DW16" s="622"/>
      <c r="DX16" s="622"/>
      <c r="DY16" s="622"/>
      <c r="DZ16" s="622"/>
      <c r="EA16" s="622"/>
      <c r="EB16" s="622"/>
      <c r="EC16" s="658"/>
    </row>
    <row r="17" spans="2:133" ht="11.25" customHeight="1" x14ac:dyDescent="0.2">
      <c r="B17" s="618" t="s">
        <v>269</v>
      </c>
      <c r="C17" s="619"/>
      <c r="D17" s="619"/>
      <c r="E17" s="619"/>
      <c r="F17" s="619"/>
      <c r="G17" s="619"/>
      <c r="H17" s="619"/>
      <c r="I17" s="619"/>
      <c r="J17" s="619"/>
      <c r="K17" s="619"/>
      <c r="L17" s="619"/>
      <c r="M17" s="619"/>
      <c r="N17" s="619"/>
      <c r="O17" s="619"/>
      <c r="P17" s="619"/>
      <c r="Q17" s="620"/>
      <c r="R17" s="621">
        <v>40242</v>
      </c>
      <c r="S17" s="622"/>
      <c r="T17" s="622"/>
      <c r="U17" s="622"/>
      <c r="V17" s="622"/>
      <c r="W17" s="622"/>
      <c r="X17" s="622"/>
      <c r="Y17" s="623"/>
      <c r="Z17" s="659">
        <v>0.2</v>
      </c>
      <c r="AA17" s="659"/>
      <c r="AB17" s="659"/>
      <c r="AC17" s="659"/>
      <c r="AD17" s="660">
        <v>40242</v>
      </c>
      <c r="AE17" s="660"/>
      <c r="AF17" s="660"/>
      <c r="AG17" s="660"/>
      <c r="AH17" s="660"/>
      <c r="AI17" s="660"/>
      <c r="AJ17" s="660"/>
      <c r="AK17" s="660"/>
      <c r="AL17" s="624">
        <v>0.4</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130</v>
      </c>
      <c r="BP17" s="659"/>
      <c r="BQ17" s="659"/>
      <c r="BR17" s="659"/>
      <c r="BS17" s="660" t="s">
        <v>130</v>
      </c>
      <c r="BT17" s="660"/>
      <c r="BU17" s="660"/>
      <c r="BV17" s="660"/>
      <c r="BW17" s="660"/>
      <c r="BX17" s="660"/>
      <c r="BY17" s="660"/>
      <c r="BZ17" s="660"/>
      <c r="CA17" s="660"/>
      <c r="CB17" s="698"/>
      <c r="CD17" s="618" t="s">
        <v>271</v>
      </c>
      <c r="CE17" s="619"/>
      <c r="CF17" s="619"/>
      <c r="CG17" s="619"/>
      <c r="CH17" s="619"/>
      <c r="CI17" s="619"/>
      <c r="CJ17" s="619"/>
      <c r="CK17" s="619"/>
      <c r="CL17" s="619"/>
      <c r="CM17" s="619"/>
      <c r="CN17" s="619"/>
      <c r="CO17" s="619"/>
      <c r="CP17" s="619"/>
      <c r="CQ17" s="620"/>
      <c r="CR17" s="621">
        <v>2003442</v>
      </c>
      <c r="CS17" s="622"/>
      <c r="CT17" s="622"/>
      <c r="CU17" s="622"/>
      <c r="CV17" s="622"/>
      <c r="CW17" s="622"/>
      <c r="CX17" s="622"/>
      <c r="CY17" s="623"/>
      <c r="CZ17" s="659">
        <v>13.2</v>
      </c>
      <c r="DA17" s="659"/>
      <c r="DB17" s="659"/>
      <c r="DC17" s="659"/>
      <c r="DD17" s="627" t="s">
        <v>232</v>
      </c>
      <c r="DE17" s="622"/>
      <c r="DF17" s="622"/>
      <c r="DG17" s="622"/>
      <c r="DH17" s="622"/>
      <c r="DI17" s="622"/>
      <c r="DJ17" s="622"/>
      <c r="DK17" s="622"/>
      <c r="DL17" s="622"/>
      <c r="DM17" s="622"/>
      <c r="DN17" s="622"/>
      <c r="DO17" s="622"/>
      <c r="DP17" s="623"/>
      <c r="DQ17" s="627">
        <v>2000101</v>
      </c>
      <c r="DR17" s="622"/>
      <c r="DS17" s="622"/>
      <c r="DT17" s="622"/>
      <c r="DU17" s="622"/>
      <c r="DV17" s="622"/>
      <c r="DW17" s="622"/>
      <c r="DX17" s="622"/>
      <c r="DY17" s="622"/>
      <c r="DZ17" s="622"/>
      <c r="EA17" s="622"/>
      <c r="EB17" s="622"/>
      <c r="EC17" s="658"/>
    </row>
    <row r="18" spans="2:133" ht="11.25" customHeight="1" x14ac:dyDescent="0.2">
      <c r="B18" s="618" t="s">
        <v>272</v>
      </c>
      <c r="C18" s="619"/>
      <c r="D18" s="619"/>
      <c r="E18" s="619"/>
      <c r="F18" s="619"/>
      <c r="G18" s="619"/>
      <c r="H18" s="619"/>
      <c r="I18" s="619"/>
      <c r="J18" s="619"/>
      <c r="K18" s="619"/>
      <c r="L18" s="619"/>
      <c r="M18" s="619"/>
      <c r="N18" s="619"/>
      <c r="O18" s="619"/>
      <c r="P18" s="619"/>
      <c r="Q18" s="620"/>
      <c r="R18" s="621">
        <v>7450</v>
      </c>
      <c r="S18" s="622"/>
      <c r="T18" s="622"/>
      <c r="U18" s="622"/>
      <c r="V18" s="622"/>
      <c r="W18" s="622"/>
      <c r="X18" s="622"/>
      <c r="Y18" s="623"/>
      <c r="Z18" s="659">
        <v>0</v>
      </c>
      <c r="AA18" s="659"/>
      <c r="AB18" s="659"/>
      <c r="AC18" s="659"/>
      <c r="AD18" s="660">
        <v>7450</v>
      </c>
      <c r="AE18" s="660"/>
      <c r="AF18" s="660"/>
      <c r="AG18" s="660"/>
      <c r="AH18" s="660"/>
      <c r="AI18" s="660"/>
      <c r="AJ18" s="660"/>
      <c r="AK18" s="660"/>
      <c r="AL18" s="624">
        <v>0.1</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232</v>
      </c>
      <c r="BP18" s="659"/>
      <c r="BQ18" s="659"/>
      <c r="BR18" s="659"/>
      <c r="BS18" s="660" t="s">
        <v>130</v>
      </c>
      <c r="BT18" s="660"/>
      <c r="BU18" s="660"/>
      <c r="BV18" s="660"/>
      <c r="BW18" s="660"/>
      <c r="BX18" s="660"/>
      <c r="BY18" s="660"/>
      <c r="BZ18" s="660"/>
      <c r="CA18" s="660"/>
      <c r="CB18" s="698"/>
      <c r="CD18" s="618" t="s">
        <v>274</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130</v>
      </c>
      <c r="DA18" s="659"/>
      <c r="DB18" s="659"/>
      <c r="DC18" s="659"/>
      <c r="DD18" s="627" t="s">
        <v>130</v>
      </c>
      <c r="DE18" s="622"/>
      <c r="DF18" s="622"/>
      <c r="DG18" s="622"/>
      <c r="DH18" s="622"/>
      <c r="DI18" s="622"/>
      <c r="DJ18" s="622"/>
      <c r="DK18" s="622"/>
      <c r="DL18" s="622"/>
      <c r="DM18" s="622"/>
      <c r="DN18" s="622"/>
      <c r="DO18" s="622"/>
      <c r="DP18" s="623"/>
      <c r="DQ18" s="627" t="s">
        <v>232</v>
      </c>
      <c r="DR18" s="622"/>
      <c r="DS18" s="622"/>
      <c r="DT18" s="622"/>
      <c r="DU18" s="622"/>
      <c r="DV18" s="622"/>
      <c r="DW18" s="622"/>
      <c r="DX18" s="622"/>
      <c r="DY18" s="622"/>
      <c r="DZ18" s="622"/>
      <c r="EA18" s="622"/>
      <c r="EB18" s="622"/>
      <c r="EC18" s="658"/>
    </row>
    <row r="19" spans="2:133" ht="11.25" customHeight="1" x14ac:dyDescent="0.2">
      <c r="B19" s="618" t="s">
        <v>275</v>
      </c>
      <c r="C19" s="619"/>
      <c r="D19" s="619"/>
      <c r="E19" s="619"/>
      <c r="F19" s="619"/>
      <c r="G19" s="619"/>
      <c r="H19" s="619"/>
      <c r="I19" s="619"/>
      <c r="J19" s="619"/>
      <c r="K19" s="619"/>
      <c r="L19" s="619"/>
      <c r="M19" s="619"/>
      <c r="N19" s="619"/>
      <c r="O19" s="619"/>
      <c r="P19" s="619"/>
      <c r="Q19" s="620"/>
      <c r="R19" s="621">
        <v>7142</v>
      </c>
      <c r="S19" s="622"/>
      <c r="T19" s="622"/>
      <c r="U19" s="622"/>
      <c r="V19" s="622"/>
      <c r="W19" s="622"/>
      <c r="X19" s="622"/>
      <c r="Y19" s="623"/>
      <c r="Z19" s="659">
        <v>0</v>
      </c>
      <c r="AA19" s="659"/>
      <c r="AB19" s="659"/>
      <c r="AC19" s="659"/>
      <c r="AD19" s="660">
        <v>7142</v>
      </c>
      <c r="AE19" s="660"/>
      <c r="AF19" s="660"/>
      <c r="AG19" s="660"/>
      <c r="AH19" s="660"/>
      <c r="AI19" s="660"/>
      <c r="AJ19" s="660"/>
      <c r="AK19" s="660"/>
      <c r="AL19" s="624">
        <v>0.1</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162733</v>
      </c>
      <c r="BH19" s="622"/>
      <c r="BI19" s="622"/>
      <c r="BJ19" s="622"/>
      <c r="BK19" s="622"/>
      <c r="BL19" s="622"/>
      <c r="BM19" s="622"/>
      <c r="BN19" s="623"/>
      <c r="BO19" s="659">
        <v>4.8</v>
      </c>
      <c r="BP19" s="659"/>
      <c r="BQ19" s="659"/>
      <c r="BR19" s="659"/>
      <c r="BS19" s="660" t="s">
        <v>130</v>
      </c>
      <c r="BT19" s="660"/>
      <c r="BU19" s="660"/>
      <c r="BV19" s="660"/>
      <c r="BW19" s="660"/>
      <c r="BX19" s="660"/>
      <c r="BY19" s="660"/>
      <c r="BZ19" s="660"/>
      <c r="CA19" s="660"/>
      <c r="CB19" s="698"/>
      <c r="CD19" s="618" t="s">
        <v>277</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130</v>
      </c>
      <c r="DA19" s="659"/>
      <c r="DB19" s="659"/>
      <c r="DC19" s="659"/>
      <c r="DD19" s="627" t="s">
        <v>232</v>
      </c>
      <c r="DE19" s="622"/>
      <c r="DF19" s="622"/>
      <c r="DG19" s="622"/>
      <c r="DH19" s="622"/>
      <c r="DI19" s="622"/>
      <c r="DJ19" s="622"/>
      <c r="DK19" s="622"/>
      <c r="DL19" s="622"/>
      <c r="DM19" s="622"/>
      <c r="DN19" s="622"/>
      <c r="DO19" s="622"/>
      <c r="DP19" s="623"/>
      <c r="DQ19" s="627" t="s">
        <v>232</v>
      </c>
      <c r="DR19" s="622"/>
      <c r="DS19" s="622"/>
      <c r="DT19" s="622"/>
      <c r="DU19" s="622"/>
      <c r="DV19" s="622"/>
      <c r="DW19" s="622"/>
      <c r="DX19" s="622"/>
      <c r="DY19" s="622"/>
      <c r="DZ19" s="622"/>
      <c r="EA19" s="622"/>
      <c r="EB19" s="622"/>
      <c r="EC19" s="658"/>
    </row>
    <row r="20" spans="2:133" ht="11.25" customHeight="1" x14ac:dyDescent="0.2">
      <c r="B20" s="688" t="s">
        <v>278</v>
      </c>
      <c r="C20" s="689"/>
      <c r="D20" s="689"/>
      <c r="E20" s="689"/>
      <c r="F20" s="689"/>
      <c r="G20" s="689"/>
      <c r="H20" s="689"/>
      <c r="I20" s="689"/>
      <c r="J20" s="689"/>
      <c r="K20" s="689"/>
      <c r="L20" s="689"/>
      <c r="M20" s="689"/>
      <c r="N20" s="689"/>
      <c r="O20" s="689"/>
      <c r="P20" s="689"/>
      <c r="Q20" s="690"/>
      <c r="R20" s="621">
        <v>308</v>
      </c>
      <c r="S20" s="622"/>
      <c r="T20" s="622"/>
      <c r="U20" s="622"/>
      <c r="V20" s="622"/>
      <c r="W20" s="622"/>
      <c r="X20" s="622"/>
      <c r="Y20" s="623"/>
      <c r="Z20" s="659">
        <v>0</v>
      </c>
      <c r="AA20" s="659"/>
      <c r="AB20" s="659"/>
      <c r="AC20" s="659"/>
      <c r="AD20" s="660">
        <v>308</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162733</v>
      </c>
      <c r="BH20" s="622"/>
      <c r="BI20" s="622"/>
      <c r="BJ20" s="622"/>
      <c r="BK20" s="622"/>
      <c r="BL20" s="622"/>
      <c r="BM20" s="622"/>
      <c r="BN20" s="623"/>
      <c r="BO20" s="659">
        <v>4.8</v>
      </c>
      <c r="BP20" s="659"/>
      <c r="BQ20" s="659"/>
      <c r="BR20" s="659"/>
      <c r="BS20" s="660" t="s">
        <v>232</v>
      </c>
      <c r="BT20" s="660"/>
      <c r="BU20" s="660"/>
      <c r="BV20" s="660"/>
      <c r="BW20" s="660"/>
      <c r="BX20" s="660"/>
      <c r="BY20" s="660"/>
      <c r="BZ20" s="660"/>
      <c r="CA20" s="660"/>
      <c r="CB20" s="698"/>
      <c r="CD20" s="618" t="s">
        <v>280</v>
      </c>
      <c r="CE20" s="619"/>
      <c r="CF20" s="619"/>
      <c r="CG20" s="619"/>
      <c r="CH20" s="619"/>
      <c r="CI20" s="619"/>
      <c r="CJ20" s="619"/>
      <c r="CK20" s="619"/>
      <c r="CL20" s="619"/>
      <c r="CM20" s="619"/>
      <c r="CN20" s="619"/>
      <c r="CO20" s="619"/>
      <c r="CP20" s="619"/>
      <c r="CQ20" s="620"/>
      <c r="CR20" s="621">
        <v>15137450</v>
      </c>
      <c r="CS20" s="622"/>
      <c r="CT20" s="622"/>
      <c r="CU20" s="622"/>
      <c r="CV20" s="622"/>
      <c r="CW20" s="622"/>
      <c r="CX20" s="622"/>
      <c r="CY20" s="623"/>
      <c r="CZ20" s="659">
        <v>100</v>
      </c>
      <c r="DA20" s="659"/>
      <c r="DB20" s="659"/>
      <c r="DC20" s="659"/>
      <c r="DD20" s="627">
        <v>2385452</v>
      </c>
      <c r="DE20" s="622"/>
      <c r="DF20" s="622"/>
      <c r="DG20" s="622"/>
      <c r="DH20" s="622"/>
      <c r="DI20" s="622"/>
      <c r="DJ20" s="622"/>
      <c r="DK20" s="622"/>
      <c r="DL20" s="622"/>
      <c r="DM20" s="622"/>
      <c r="DN20" s="622"/>
      <c r="DO20" s="622"/>
      <c r="DP20" s="623"/>
      <c r="DQ20" s="627">
        <v>10036606</v>
      </c>
      <c r="DR20" s="622"/>
      <c r="DS20" s="622"/>
      <c r="DT20" s="622"/>
      <c r="DU20" s="622"/>
      <c r="DV20" s="622"/>
      <c r="DW20" s="622"/>
      <c r="DX20" s="622"/>
      <c r="DY20" s="622"/>
      <c r="DZ20" s="622"/>
      <c r="EA20" s="622"/>
      <c r="EB20" s="622"/>
      <c r="EC20" s="658"/>
    </row>
    <row r="21" spans="2:133" ht="11.25" customHeight="1" x14ac:dyDescent="0.2">
      <c r="B21" s="618" t="s">
        <v>281</v>
      </c>
      <c r="C21" s="619"/>
      <c r="D21" s="619"/>
      <c r="E21" s="619"/>
      <c r="F21" s="619"/>
      <c r="G21" s="619"/>
      <c r="H21" s="619"/>
      <c r="I21" s="619"/>
      <c r="J21" s="619"/>
      <c r="K21" s="619"/>
      <c r="L21" s="619"/>
      <c r="M21" s="619"/>
      <c r="N21" s="619"/>
      <c r="O21" s="619"/>
      <c r="P21" s="619"/>
      <c r="Q21" s="620"/>
      <c r="R21" s="621">
        <v>5312492</v>
      </c>
      <c r="S21" s="622"/>
      <c r="T21" s="622"/>
      <c r="U21" s="622"/>
      <c r="V21" s="622"/>
      <c r="W21" s="622"/>
      <c r="X21" s="622"/>
      <c r="Y21" s="623"/>
      <c r="Z21" s="659">
        <v>32.9</v>
      </c>
      <c r="AA21" s="659"/>
      <c r="AB21" s="659"/>
      <c r="AC21" s="659"/>
      <c r="AD21" s="660">
        <v>4964622</v>
      </c>
      <c r="AE21" s="660"/>
      <c r="AF21" s="660"/>
      <c r="AG21" s="660"/>
      <c r="AH21" s="660"/>
      <c r="AI21" s="660"/>
      <c r="AJ21" s="660"/>
      <c r="AK21" s="660"/>
      <c r="AL21" s="624">
        <v>54.4</v>
      </c>
      <c r="AM21" s="625"/>
      <c r="AN21" s="625"/>
      <c r="AO21" s="661"/>
      <c r="AP21" s="618" t="s">
        <v>282</v>
      </c>
      <c r="AQ21" s="699"/>
      <c r="AR21" s="699"/>
      <c r="AS21" s="699"/>
      <c r="AT21" s="699"/>
      <c r="AU21" s="699"/>
      <c r="AV21" s="699"/>
      <c r="AW21" s="699"/>
      <c r="AX21" s="699"/>
      <c r="AY21" s="699"/>
      <c r="AZ21" s="699"/>
      <c r="BA21" s="699"/>
      <c r="BB21" s="699"/>
      <c r="BC21" s="699"/>
      <c r="BD21" s="699"/>
      <c r="BE21" s="699"/>
      <c r="BF21" s="700"/>
      <c r="BG21" s="621">
        <v>97107</v>
      </c>
      <c r="BH21" s="622"/>
      <c r="BI21" s="622"/>
      <c r="BJ21" s="622"/>
      <c r="BK21" s="622"/>
      <c r="BL21" s="622"/>
      <c r="BM21" s="622"/>
      <c r="BN21" s="623"/>
      <c r="BO21" s="659">
        <v>2.8</v>
      </c>
      <c r="BP21" s="659"/>
      <c r="BQ21" s="659"/>
      <c r="BR21" s="659"/>
      <c r="BS21" s="660" t="s">
        <v>130</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283</v>
      </c>
      <c r="C22" s="619"/>
      <c r="D22" s="619"/>
      <c r="E22" s="619"/>
      <c r="F22" s="619"/>
      <c r="G22" s="619"/>
      <c r="H22" s="619"/>
      <c r="I22" s="619"/>
      <c r="J22" s="619"/>
      <c r="K22" s="619"/>
      <c r="L22" s="619"/>
      <c r="M22" s="619"/>
      <c r="N22" s="619"/>
      <c r="O22" s="619"/>
      <c r="P22" s="619"/>
      <c r="Q22" s="620"/>
      <c r="R22" s="621">
        <v>4964622</v>
      </c>
      <c r="S22" s="622"/>
      <c r="T22" s="622"/>
      <c r="U22" s="622"/>
      <c r="V22" s="622"/>
      <c r="W22" s="622"/>
      <c r="X22" s="622"/>
      <c r="Y22" s="623"/>
      <c r="Z22" s="659">
        <v>30.8</v>
      </c>
      <c r="AA22" s="659"/>
      <c r="AB22" s="659"/>
      <c r="AC22" s="659"/>
      <c r="AD22" s="660">
        <v>4964622</v>
      </c>
      <c r="AE22" s="660"/>
      <c r="AF22" s="660"/>
      <c r="AG22" s="660"/>
      <c r="AH22" s="660"/>
      <c r="AI22" s="660"/>
      <c r="AJ22" s="660"/>
      <c r="AK22" s="660"/>
      <c r="AL22" s="624">
        <v>54.4</v>
      </c>
      <c r="AM22" s="625"/>
      <c r="AN22" s="625"/>
      <c r="AO22" s="661"/>
      <c r="AP22" s="618" t="s">
        <v>284</v>
      </c>
      <c r="AQ22" s="699"/>
      <c r="AR22" s="699"/>
      <c r="AS22" s="699"/>
      <c r="AT22" s="699"/>
      <c r="AU22" s="699"/>
      <c r="AV22" s="699"/>
      <c r="AW22" s="699"/>
      <c r="AX22" s="699"/>
      <c r="AY22" s="699"/>
      <c r="AZ22" s="699"/>
      <c r="BA22" s="699"/>
      <c r="BB22" s="699"/>
      <c r="BC22" s="699"/>
      <c r="BD22" s="699"/>
      <c r="BE22" s="699"/>
      <c r="BF22" s="700"/>
      <c r="BG22" s="621" t="s">
        <v>232</v>
      </c>
      <c r="BH22" s="622"/>
      <c r="BI22" s="622"/>
      <c r="BJ22" s="622"/>
      <c r="BK22" s="622"/>
      <c r="BL22" s="622"/>
      <c r="BM22" s="622"/>
      <c r="BN22" s="623"/>
      <c r="BO22" s="659" t="s">
        <v>130</v>
      </c>
      <c r="BP22" s="659"/>
      <c r="BQ22" s="659"/>
      <c r="BR22" s="659"/>
      <c r="BS22" s="660" t="s">
        <v>232</v>
      </c>
      <c r="BT22" s="660"/>
      <c r="BU22" s="660"/>
      <c r="BV22" s="660"/>
      <c r="BW22" s="660"/>
      <c r="BX22" s="660"/>
      <c r="BY22" s="660"/>
      <c r="BZ22" s="660"/>
      <c r="CA22" s="660"/>
      <c r="CB22" s="698"/>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286</v>
      </c>
      <c r="C23" s="619"/>
      <c r="D23" s="619"/>
      <c r="E23" s="619"/>
      <c r="F23" s="619"/>
      <c r="G23" s="619"/>
      <c r="H23" s="619"/>
      <c r="I23" s="619"/>
      <c r="J23" s="619"/>
      <c r="K23" s="619"/>
      <c r="L23" s="619"/>
      <c r="M23" s="619"/>
      <c r="N23" s="619"/>
      <c r="O23" s="619"/>
      <c r="P23" s="619"/>
      <c r="Q23" s="620"/>
      <c r="R23" s="621">
        <v>347640</v>
      </c>
      <c r="S23" s="622"/>
      <c r="T23" s="622"/>
      <c r="U23" s="622"/>
      <c r="V23" s="622"/>
      <c r="W23" s="622"/>
      <c r="X23" s="622"/>
      <c r="Y23" s="623"/>
      <c r="Z23" s="659">
        <v>2.2000000000000002</v>
      </c>
      <c r="AA23" s="659"/>
      <c r="AB23" s="659"/>
      <c r="AC23" s="659"/>
      <c r="AD23" s="660" t="s">
        <v>232</v>
      </c>
      <c r="AE23" s="660"/>
      <c r="AF23" s="660"/>
      <c r="AG23" s="660"/>
      <c r="AH23" s="660"/>
      <c r="AI23" s="660"/>
      <c r="AJ23" s="660"/>
      <c r="AK23" s="660"/>
      <c r="AL23" s="624" t="s">
        <v>130</v>
      </c>
      <c r="AM23" s="625"/>
      <c r="AN23" s="625"/>
      <c r="AO23" s="661"/>
      <c r="AP23" s="618" t="s">
        <v>287</v>
      </c>
      <c r="AQ23" s="699"/>
      <c r="AR23" s="699"/>
      <c r="AS23" s="699"/>
      <c r="AT23" s="699"/>
      <c r="AU23" s="699"/>
      <c r="AV23" s="699"/>
      <c r="AW23" s="699"/>
      <c r="AX23" s="699"/>
      <c r="AY23" s="699"/>
      <c r="AZ23" s="699"/>
      <c r="BA23" s="699"/>
      <c r="BB23" s="699"/>
      <c r="BC23" s="699"/>
      <c r="BD23" s="699"/>
      <c r="BE23" s="699"/>
      <c r="BF23" s="700"/>
      <c r="BG23" s="621">
        <v>65626</v>
      </c>
      <c r="BH23" s="622"/>
      <c r="BI23" s="622"/>
      <c r="BJ23" s="622"/>
      <c r="BK23" s="622"/>
      <c r="BL23" s="622"/>
      <c r="BM23" s="622"/>
      <c r="BN23" s="623"/>
      <c r="BO23" s="659">
        <v>1.9</v>
      </c>
      <c r="BP23" s="659"/>
      <c r="BQ23" s="659"/>
      <c r="BR23" s="659"/>
      <c r="BS23" s="660" t="s">
        <v>130</v>
      </c>
      <c r="BT23" s="660"/>
      <c r="BU23" s="660"/>
      <c r="BV23" s="660"/>
      <c r="BW23" s="660"/>
      <c r="BX23" s="660"/>
      <c r="BY23" s="660"/>
      <c r="BZ23" s="660"/>
      <c r="CA23" s="660"/>
      <c r="CB23" s="698"/>
      <c r="CD23" s="673" t="s">
        <v>226</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2">
      <c r="B24" s="618" t="s">
        <v>293</v>
      </c>
      <c r="C24" s="619"/>
      <c r="D24" s="619"/>
      <c r="E24" s="619"/>
      <c r="F24" s="619"/>
      <c r="G24" s="619"/>
      <c r="H24" s="619"/>
      <c r="I24" s="619"/>
      <c r="J24" s="619"/>
      <c r="K24" s="619"/>
      <c r="L24" s="619"/>
      <c r="M24" s="619"/>
      <c r="N24" s="619"/>
      <c r="O24" s="619"/>
      <c r="P24" s="619"/>
      <c r="Q24" s="620"/>
      <c r="R24" s="621">
        <v>230</v>
      </c>
      <c r="S24" s="622"/>
      <c r="T24" s="622"/>
      <c r="U24" s="622"/>
      <c r="V24" s="622"/>
      <c r="W24" s="622"/>
      <c r="X24" s="622"/>
      <c r="Y24" s="623"/>
      <c r="Z24" s="659">
        <v>0</v>
      </c>
      <c r="AA24" s="659"/>
      <c r="AB24" s="659"/>
      <c r="AC24" s="659"/>
      <c r="AD24" s="660" t="s">
        <v>130</v>
      </c>
      <c r="AE24" s="660"/>
      <c r="AF24" s="660"/>
      <c r="AG24" s="660"/>
      <c r="AH24" s="660"/>
      <c r="AI24" s="660"/>
      <c r="AJ24" s="660"/>
      <c r="AK24" s="660"/>
      <c r="AL24" s="624" t="s">
        <v>232</v>
      </c>
      <c r="AM24" s="625"/>
      <c r="AN24" s="625"/>
      <c r="AO24" s="661"/>
      <c r="AP24" s="618" t="s">
        <v>294</v>
      </c>
      <c r="AQ24" s="699"/>
      <c r="AR24" s="699"/>
      <c r="AS24" s="699"/>
      <c r="AT24" s="699"/>
      <c r="AU24" s="699"/>
      <c r="AV24" s="699"/>
      <c r="AW24" s="699"/>
      <c r="AX24" s="699"/>
      <c r="AY24" s="699"/>
      <c r="AZ24" s="699"/>
      <c r="BA24" s="699"/>
      <c r="BB24" s="699"/>
      <c r="BC24" s="699"/>
      <c r="BD24" s="699"/>
      <c r="BE24" s="699"/>
      <c r="BF24" s="700"/>
      <c r="BG24" s="621" t="s">
        <v>130</v>
      </c>
      <c r="BH24" s="622"/>
      <c r="BI24" s="622"/>
      <c r="BJ24" s="622"/>
      <c r="BK24" s="622"/>
      <c r="BL24" s="622"/>
      <c r="BM24" s="622"/>
      <c r="BN24" s="623"/>
      <c r="BO24" s="659" t="s">
        <v>232</v>
      </c>
      <c r="BP24" s="659"/>
      <c r="BQ24" s="659"/>
      <c r="BR24" s="659"/>
      <c r="BS24" s="660" t="s">
        <v>130</v>
      </c>
      <c r="BT24" s="660"/>
      <c r="BU24" s="660"/>
      <c r="BV24" s="660"/>
      <c r="BW24" s="660"/>
      <c r="BX24" s="660"/>
      <c r="BY24" s="660"/>
      <c r="BZ24" s="660"/>
      <c r="CA24" s="660"/>
      <c r="CB24" s="698"/>
      <c r="CD24" s="679" t="s">
        <v>295</v>
      </c>
      <c r="CE24" s="680"/>
      <c r="CF24" s="680"/>
      <c r="CG24" s="680"/>
      <c r="CH24" s="680"/>
      <c r="CI24" s="680"/>
      <c r="CJ24" s="680"/>
      <c r="CK24" s="680"/>
      <c r="CL24" s="680"/>
      <c r="CM24" s="680"/>
      <c r="CN24" s="680"/>
      <c r="CO24" s="680"/>
      <c r="CP24" s="680"/>
      <c r="CQ24" s="681"/>
      <c r="CR24" s="676">
        <v>5514701</v>
      </c>
      <c r="CS24" s="677"/>
      <c r="CT24" s="677"/>
      <c r="CU24" s="677"/>
      <c r="CV24" s="677"/>
      <c r="CW24" s="677"/>
      <c r="CX24" s="677"/>
      <c r="CY24" s="702"/>
      <c r="CZ24" s="703">
        <v>36.4</v>
      </c>
      <c r="DA24" s="685"/>
      <c r="DB24" s="685"/>
      <c r="DC24" s="705"/>
      <c r="DD24" s="701">
        <v>4327339</v>
      </c>
      <c r="DE24" s="677"/>
      <c r="DF24" s="677"/>
      <c r="DG24" s="677"/>
      <c r="DH24" s="677"/>
      <c r="DI24" s="677"/>
      <c r="DJ24" s="677"/>
      <c r="DK24" s="702"/>
      <c r="DL24" s="701">
        <v>4281658</v>
      </c>
      <c r="DM24" s="677"/>
      <c r="DN24" s="677"/>
      <c r="DO24" s="677"/>
      <c r="DP24" s="677"/>
      <c r="DQ24" s="677"/>
      <c r="DR24" s="677"/>
      <c r="DS24" s="677"/>
      <c r="DT24" s="677"/>
      <c r="DU24" s="677"/>
      <c r="DV24" s="702"/>
      <c r="DW24" s="703">
        <v>46.3</v>
      </c>
      <c r="DX24" s="685"/>
      <c r="DY24" s="685"/>
      <c r="DZ24" s="685"/>
      <c r="EA24" s="685"/>
      <c r="EB24" s="685"/>
      <c r="EC24" s="704"/>
    </row>
    <row r="25" spans="2:133" ht="11.25" customHeight="1" x14ac:dyDescent="0.2">
      <c r="B25" s="618" t="s">
        <v>296</v>
      </c>
      <c r="C25" s="619"/>
      <c r="D25" s="619"/>
      <c r="E25" s="619"/>
      <c r="F25" s="619"/>
      <c r="G25" s="619"/>
      <c r="H25" s="619"/>
      <c r="I25" s="619"/>
      <c r="J25" s="619"/>
      <c r="K25" s="619"/>
      <c r="L25" s="619"/>
      <c r="M25" s="619"/>
      <c r="N25" s="619"/>
      <c r="O25" s="619"/>
      <c r="P25" s="619"/>
      <c r="Q25" s="620"/>
      <c r="R25" s="621">
        <v>9502717</v>
      </c>
      <c r="S25" s="622"/>
      <c r="T25" s="622"/>
      <c r="U25" s="622"/>
      <c r="V25" s="622"/>
      <c r="W25" s="622"/>
      <c r="X25" s="622"/>
      <c r="Y25" s="623"/>
      <c r="Z25" s="659">
        <v>58.9</v>
      </c>
      <c r="AA25" s="659"/>
      <c r="AB25" s="659"/>
      <c r="AC25" s="659"/>
      <c r="AD25" s="660">
        <v>9089221</v>
      </c>
      <c r="AE25" s="660"/>
      <c r="AF25" s="660"/>
      <c r="AG25" s="660"/>
      <c r="AH25" s="660"/>
      <c r="AI25" s="660"/>
      <c r="AJ25" s="660"/>
      <c r="AK25" s="660"/>
      <c r="AL25" s="624">
        <v>99.5</v>
      </c>
      <c r="AM25" s="625"/>
      <c r="AN25" s="625"/>
      <c r="AO25" s="661"/>
      <c r="AP25" s="618" t="s">
        <v>297</v>
      </c>
      <c r="AQ25" s="699"/>
      <c r="AR25" s="699"/>
      <c r="AS25" s="699"/>
      <c r="AT25" s="699"/>
      <c r="AU25" s="699"/>
      <c r="AV25" s="699"/>
      <c r="AW25" s="699"/>
      <c r="AX25" s="699"/>
      <c r="AY25" s="699"/>
      <c r="AZ25" s="699"/>
      <c r="BA25" s="699"/>
      <c r="BB25" s="699"/>
      <c r="BC25" s="699"/>
      <c r="BD25" s="699"/>
      <c r="BE25" s="699"/>
      <c r="BF25" s="700"/>
      <c r="BG25" s="621" t="s">
        <v>232</v>
      </c>
      <c r="BH25" s="622"/>
      <c r="BI25" s="622"/>
      <c r="BJ25" s="622"/>
      <c r="BK25" s="622"/>
      <c r="BL25" s="622"/>
      <c r="BM25" s="622"/>
      <c r="BN25" s="623"/>
      <c r="BO25" s="659" t="s">
        <v>130</v>
      </c>
      <c r="BP25" s="659"/>
      <c r="BQ25" s="659"/>
      <c r="BR25" s="659"/>
      <c r="BS25" s="660" t="s">
        <v>232</v>
      </c>
      <c r="BT25" s="660"/>
      <c r="BU25" s="660"/>
      <c r="BV25" s="660"/>
      <c r="BW25" s="660"/>
      <c r="BX25" s="660"/>
      <c r="BY25" s="660"/>
      <c r="BZ25" s="660"/>
      <c r="CA25" s="660"/>
      <c r="CB25" s="698"/>
      <c r="CD25" s="618" t="s">
        <v>298</v>
      </c>
      <c r="CE25" s="619"/>
      <c r="CF25" s="619"/>
      <c r="CG25" s="619"/>
      <c r="CH25" s="619"/>
      <c r="CI25" s="619"/>
      <c r="CJ25" s="619"/>
      <c r="CK25" s="619"/>
      <c r="CL25" s="619"/>
      <c r="CM25" s="619"/>
      <c r="CN25" s="619"/>
      <c r="CO25" s="619"/>
      <c r="CP25" s="619"/>
      <c r="CQ25" s="620"/>
      <c r="CR25" s="621">
        <v>1912704</v>
      </c>
      <c r="CS25" s="634"/>
      <c r="CT25" s="634"/>
      <c r="CU25" s="634"/>
      <c r="CV25" s="634"/>
      <c r="CW25" s="634"/>
      <c r="CX25" s="634"/>
      <c r="CY25" s="635"/>
      <c r="CZ25" s="624">
        <v>12.6</v>
      </c>
      <c r="DA25" s="636"/>
      <c r="DB25" s="636"/>
      <c r="DC25" s="637"/>
      <c r="DD25" s="627">
        <v>1871281</v>
      </c>
      <c r="DE25" s="634"/>
      <c r="DF25" s="634"/>
      <c r="DG25" s="634"/>
      <c r="DH25" s="634"/>
      <c r="DI25" s="634"/>
      <c r="DJ25" s="634"/>
      <c r="DK25" s="635"/>
      <c r="DL25" s="627">
        <v>1864267</v>
      </c>
      <c r="DM25" s="634"/>
      <c r="DN25" s="634"/>
      <c r="DO25" s="634"/>
      <c r="DP25" s="634"/>
      <c r="DQ25" s="634"/>
      <c r="DR25" s="634"/>
      <c r="DS25" s="634"/>
      <c r="DT25" s="634"/>
      <c r="DU25" s="634"/>
      <c r="DV25" s="635"/>
      <c r="DW25" s="624">
        <v>20.100000000000001</v>
      </c>
      <c r="DX25" s="636"/>
      <c r="DY25" s="636"/>
      <c r="DZ25" s="636"/>
      <c r="EA25" s="636"/>
      <c r="EB25" s="636"/>
      <c r="EC25" s="648"/>
    </row>
    <row r="26" spans="2:133" ht="11.25" customHeight="1" x14ac:dyDescent="0.2">
      <c r="B26" s="618" t="s">
        <v>299</v>
      </c>
      <c r="C26" s="619"/>
      <c r="D26" s="619"/>
      <c r="E26" s="619"/>
      <c r="F26" s="619"/>
      <c r="G26" s="619"/>
      <c r="H26" s="619"/>
      <c r="I26" s="619"/>
      <c r="J26" s="619"/>
      <c r="K26" s="619"/>
      <c r="L26" s="619"/>
      <c r="M26" s="619"/>
      <c r="N26" s="619"/>
      <c r="O26" s="619"/>
      <c r="P26" s="619"/>
      <c r="Q26" s="620"/>
      <c r="R26" s="621">
        <v>3692</v>
      </c>
      <c r="S26" s="622"/>
      <c r="T26" s="622"/>
      <c r="U26" s="622"/>
      <c r="V26" s="622"/>
      <c r="W26" s="622"/>
      <c r="X26" s="622"/>
      <c r="Y26" s="623"/>
      <c r="Z26" s="659">
        <v>0</v>
      </c>
      <c r="AA26" s="659"/>
      <c r="AB26" s="659"/>
      <c r="AC26" s="659"/>
      <c r="AD26" s="660">
        <v>3692</v>
      </c>
      <c r="AE26" s="660"/>
      <c r="AF26" s="660"/>
      <c r="AG26" s="660"/>
      <c r="AH26" s="660"/>
      <c r="AI26" s="660"/>
      <c r="AJ26" s="660"/>
      <c r="AK26" s="660"/>
      <c r="AL26" s="624">
        <v>0</v>
      </c>
      <c r="AM26" s="625"/>
      <c r="AN26" s="625"/>
      <c r="AO26" s="661"/>
      <c r="AP26" s="618" t="s">
        <v>300</v>
      </c>
      <c r="AQ26" s="699"/>
      <c r="AR26" s="699"/>
      <c r="AS26" s="699"/>
      <c r="AT26" s="699"/>
      <c r="AU26" s="699"/>
      <c r="AV26" s="699"/>
      <c r="AW26" s="699"/>
      <c r="AX26" s="699"/>
      <c r="AY26" s="699"/>
      <c r="AZ26" s="699"/>
      <c r="BA26" s="699"/>
      <c r="BB26" s="699"/>
      <c r="BC26" s="699"/>
      <c r="BD26" s="699"/>
      <c r="BE26" s="699"/>
      <c r="BF26" s="700"/>
      <c r="BG26" s="621" t="s">
        <v>130</v>
      </c>
      <c r="BH26" s="622"/>
      <c r="BI26" s="622"/>
      <c r="BJ26" s="622"/>
      <c r="BK26" s="622"/>
      <c r="BL26" s="622"/>
      <c r="BM26" s="622"/>
      <c r="BN26" s="623"/>
      <c r="BO26" s="659" t="s">
        <v>130</v>
      </c>
      <c r="BP26" s="659"/>
      <c r="BQ26" s="659"/>
      <c r="BR26" s="659"/>
      <c r="BS26" s="660" t="s">
        <v>232</v>
      </c>
      <c r="BT26" s="660"/>
      <c r="BU26" s="660"/>
      <c r="BV26" s="660"/>
      <c r="BW26" s="660"/>
      <c r="BX26" s="660"/>
      <c r="BY26" s="660"/>
      <c r="BZ26" s="660"/>
      <c r="CA26" s="660"/>
      <c r="CB26" s="698"/>
      <c r="CD26" s="618" t="s">
        <v>301</v>
      </c>
      <c r="CE26" s="619"/>
      <c r="CF26" s="619"/>
      <c r="CG26" s="619"/>
      <c r="CH26" s="619"/>
      <c r="CI26" s="619"/>
      <c r="CJ26" s="619"/>
      <c r="CK26" s="619"/>
      <c r="CL26" s="619"/>
      <c r="CM26" s="619"/>
      <c r="CN26" s="619"/>
      <c r="CO26" s="619"/>
      <c r="CP26" s="619"/>
      <c r="CQ26" s="620"/>
      <c r="CR26" s="621">
        <v>1181142</v>
      </c>
      <c r="CS26" s="622"/>
      <c r="CT26" s="622"/>
      <c r="CU26" s="622"/>
      <c r="CV26" s="622"/>
      <c r="CW26" s="622"/>
      <c r="CX26" s="622"/>
      <c r="CY26" s="623"/>
      <c r="CZ26" s="624">
        <v>7.8</v>
      </c>
      <c r="DA26" s="636"/>
      <c r="DB26" s="636"/>
      <c r="DC26" s="637"/>
      <c r="DD26" s="627">
        <v>1152822</v>
      </c>
      <c r="DE26" s="622"/>
      <c r="DF26" s="622"/>
      <c r="DG26" s="622"/>
      <c r="DH26" s="622"/>
      <c r="DI26" s="622"/>
      <c r="DJ26" s="622"/>
      <c r="DK26" s="623"/>
      <c r="DL26" s="627" t="s">
        <v>130</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2">
      <c r="B27" s="618" t="s">
        <v>302</v>
      </c>
      <c r="C27" s="619"/>
      <c r="D27" s="619"/>
      <c r="E27" s="619"/>
      <c r="F27" s="619"/>
      <c r="G27" s="619"/>
      <c r="H27" s="619"/>
      <c r="I27" s="619"/>
      <c r="J27" s="619"/>
      <c r="K27" s="619"/>
      <c r="L27" s="619"/>
      <c r="M27" s="619"/>
      <c r="N27" s="619"/>
      <c r="O27" s="619"/>
      <c r="P27" s="619"/>
      <c r="Q27" s="620"/>
      <c r="R27" s="621">
        <v>6939</v>
      </c>
      <c r="S27" s="622"/>
      <c r="T27" s="622"/>
      <c r="U27" s="622"/>
      <c r="V27" s="622"/>
      <c r="W27" s="622"/>
      <c r="X27" s="622"/>
      <c r="Y27" s="623"/>
      <c r="Z27" s="659">
        <v>0</v>
      </c>
      <c r="AA27" s="659"/>
      <c r="AB27" s="659"/>
      <c r="AC27" s="659"/>
      <c r="AD27" s="660" t="s">
        <v>130</v>
      </c>
      <c r="AE27" s="660"/>
      <c r="AF27" s="660"/>
      <c r="AG27" s="660"/>
      <c r="AH27" s="660"/>
      <c r="AI27" s="660"/>
      <c r="AJ27" s="660"/>
      <c r="AK27" s="660"/>
      <c r="AL27" s="624" t="s">
        <v>130</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3422528</v>
      </c>
      <c r="BH27" s="622"/>
      <c r="BI27" s="622"/>
      <c r="BJ27" s="622"/>
      <c r="BK27" s="622"/>
      <c r="BL27" s="622"/>
      <c r="BM27" s="622"/>
      <c r="BN27" s="623"/>
      <c r="BO27" s="659">
        <v>100</v>
      </c>
      <c r="BP27" s="659"/>
      <c r="BQ27" s="659"/>
      <c r="BR27" s="659"/>
      <c r="BS27" s="660" t="s">
        <v>232</v>
      </c>
      <c r="BT27" s="660"/>
      <c r="BU27" s="660"/>
      <c r="BV27" s="660"/>
      <c r="BW27" s="660"/>
      <c r="BX27" s="660"/>
      <c r="BY27" s="660"/>
      <c r="BZ27" s="660"/>
      <c r="CA27" s="660"/>
      <c r="CB27" s="698"/>
      <c r="CD27" s="618" t="s">
        <v>304</v>
      </c>
      <c r="CE27" s="619"/>
      <c r="CF27" s="619"/>
      <c r="CG27" s="619"/>
      <c r="CH27" s="619"/>
      <c r="CI27" s="619"/>
      <c r="CJ27" s="619"/>
      <c r="CK27" s="619"/>
      <c r="CL27" s="619"/>
      <c r="CM27" s="619"/>
      <c r="CN27" s="619"/>
      <c r="CO27" s="619"/>
      <c r="CP27" s="619"/>
      <c r="CQ27" s="620"/>
      <c r="CR27" s="621">
        <v>1598555</v>
      </c>
      <c r="CS27" s="634"/>
      <c r="CT27" s="634"/>
      <c r="CU27" s="634"/>
      <c r="CV27" s="634"/>
      <c r="CW27" s="634"/>
      <c r="CX27" s="634"/>
      <c r="CY27" s="635"/>
      <c r="CZ27" s="624">
        <v>10.6</v>
      </c>
      <c r="DA27" s="636"/>
      <c r="DB27" s="636"/>
      <c r="DC27" s="637"/>
      <c r="DD27" s="627">
        <v>455957</v>
      </c>
      <c r="DE27" s="634"/>
      <c r="DF27" s="634"/>
      <c r="DG27" s="634"/>
      <c r="DH27" s="634"/>
      <c r="DI27" s="634"/>
      <c r="DJ27" s="634"/>
      <c r="DK27" s="635"/>
      <c r="DL27" s="627">
        <v>417290</v>
      </c>
      <c r="DM27" s="634"/>
      <c r="DN27" s="634"/>
      <c r="DO27" s="634"/>
      <c r="DP27" s="634"/>
      <c r="DQ27" s="634"/>
      <c r="DR27" s="634"/>
      <c r="DS27" s="634"/>
      <c r="DT27" s="634"/>
      <c r="DU27" s="634"/>
      <c r="DV27" s="635"/>
      <c r="DW27" s="624">
        <v>4.5</v>
      </c>
      <c r="DX27" s="636"/>
      <c r="DY27" s="636"/>
      <c r="DZ27" s="636"/>
      <c r="EA27" s="636"/>
      <c r="EB27" s="636"/>
      <c r="EC27" s="648"/>
    </row>
    <row r="28" spans="2:133" ht="11.25" customHeight="1" x14ac:dyDescent="0.2">
      <c r="B28" s="618" t="s">
        <v>305</v>
      </c>
      <c r="C28" s="619"/>
      <c r="D28" s="619"/>
      <c r="E28" s="619"/>
      <c r="F28" s="619"/>
      <c r="G28" s="619"/>
      <c r="H28" s="619"/>
      <c r="I28" s="619"/>
      <c r="J28" s="619"/>
      <c r="K28" s="619"/>
      <c r="L28" s="619"/>
      <c r="M28" s="619"/>
      <c r="N28" s="619"/>
      <c r="O28" s="619"/>
      <c r="P28" s="619"/>
      <c r="Q28" s="620"/>
      <c r="R28" s="621">
        <v>185842</v>
      </c>
      <c r="S28" s="622"/>
      <c r="T28" s="622"/>
      <c r="U28" s="622"/>
      <c r="V28" s="622"/>
      <c r="W28" s="622"/>
      <c r="X28" s="622"/>
      <c r="Y28" s="623"/>
      <c r="Z28" s="659">
        <v>1.2</v>
      </c>
      <c r="AA28" s="659"/>
      <c r="AB28" s="659"/>
      <c r="AC28" s="659"/>
      <c r="AD28" s="660">
        <v>8472</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2003442</v>
      </c>
      <c r="CS28" s="622"/>
      <c r="CT28" s="622"/>
      <c r="CU28" s="622"/>
      <c r="CV28" s="622"/>
      <c r="CW28" s="622"/>
      <c r="CX28" s="622"/>
      <c r="CY28" s="623"/>
      <c r="CZ28" s="624">
        <v>13.2</v>
      </c>
      <c r="DA28" s="636"/>
      <c r="DB28" s="636"/>
      <c r="DC28" s="637"/>
      <c r="DD28" s="627">
        <v>2000101</v>
      </c>
      <c r="DE28" s="622"/>
      <c r="DF28" s="622"/>
      <c r="DG28" s="622"/>
      <c r="DH28" s="622"/>
      <c r="DI28" s="622"/>
      <c r="DJ28" s="622"/>
      <c r="DK28" s="623"/>
      <c r="DL28" s="627">
        <v>2000101</v>
      </c>
      <c r="DM28" s="622"/>
      <c r="DN28" s="622"/>
      <c r="DO28" s="622"/>
      <c r="DP28" s="622"/>
      <c r="DQ28" s="622"/>
      <c r="DR28" s="622"/>
      <c r="DS28" s="622"/>
      <c r="DT28" s="622"/>
      <c r="DU28" s="622"/>
      <c r="DV28" s="623"/>
      <c r="DW28" s="624">
        <v>21.6</v>
      </c>
      <c r="DX28" s="636"/>
      <c r="DY28" s="636"/>
      <c r="DZ28" s="636"/>
      <c r="EA28" s="636"/>
      <c r="EB28" s="636"/>
      <c r="EC28" s="648"/>
    </row>
    <row r="29" spans="2:133" ht="11.25" customHeight="1" x14ac:dyDescent="0.2">
      <c r="B29" s="618" t="s">
        <v>307</v>
      </c>
      <c r="C29" s="619"/>
      <c r="D29" s="619"/>
      <c r="E29" s="619"/>
      <c r="F29" s="619"/>
      <c r="G29" s="619"/>
      <c r="H29" s="619"/>
      <c r="I29" s="619"/>
      <c r="J29" s="619"/>
      <c r="K29" s="619"/>
      <c r="L29" s="619"/>
      <c r="M29" s="619"/>
      <c r="N29" s="619"/>
      <c r="O29" s="619"/>
      <c r="P29" s="619"/>
      <c r="Q29" s="620"/>
      <c r="R29" s="621">
        <v>74104</v>
      </c>
      <c r="S29" s="622"/>
      <c r="T29" s="622"/>
      <c r="U29" s="622"/>
      <c r="V29" s="622"/>
      <c r="W29" s="622"/>
      <c r="X29" s="622"/>
      <c r="Y29" s="623"/>
      <c r="Z29" s="659">
        <v>0.5</v>
      </c>
      <c r="AA29" s="659"/>
      <c r="AB29" s="659"/>
      <c r="AC29" s="659"/>
      <c r="AD29" s="660" t="s">
        <v>130</v>
      </c>
      <c r="AE29" s="660"/>
      <c r="AF29" s="660"/>
      <c r="AG29" s="660"/>
      <c r="AH29" s="660"/>
      <c r="AI29" s="660"/>
      <c r="AJ29" s="660"/>
      <c r="AK29" s="660"/>
      <c r="AL29" s="624" t="s">
        <v>130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308</v>
      </c>
      <c r="CE29" s="641"/>
      <c r="CF29" s="618" t="s">
        <v>309</v>
      </c>
      <c r="CG29" s="619"/>
      <c r="CH29" s="619"/>
      <c r="CI29" s="619"/>
      <c r="CJ29" s="619"/>
      <c r="CK29" s="619"/>
      <c r="CL29" s="619"/>
      <c r="CM29" s="619"/>
      <c r="CN29" s="619"/>
      <c r="CO29" s="619"/>
      <c r="CP29" s="619"/>
      <c r="CQ29" s="620"/>
      <c r="CR29" s="621">
        <v>2003442</v>
      </c>
      <c r="CS29" s="634"/>
      <c r="CT29" s="634"/>
      <c r="CU29" s="634"/>
      <c r="CV29" s="634"/>
      <c r="CW29" s="634"/>
      <c r="CX29" s="634"/>
      <c r="CY29" s="635"/>
      <c r="CZ29" s="624">
        <v>13.2</v>
      </c>
      <c r="DA29" s="636"/>
      <c r="DB29" s="636"/>
      <c r="DC29" s="637"/>
      <c r="DD29" s="627">
        <v>2000101</v>
      </c>
      <c r="DE29" s="634"/>
      <c r="DF29" s="634"/>
      <c r="DG29" s="634"/>
      <c r="DH29" s="634"/>
      <c r="DI29" s="634"/>
      <c r="DJ29" s="634"/>
      <c r="DK29" s="635"/>
      <c r="DL29" s="627">
        <v>2000101</v>
      </c>
      <c r="DM29" s="634"/>
      <c r="DN29" s="634"/>
      <c r="DO29" s="634"/>
      <c r="DP29" s="634"/>
      <c r="DQ29" s="634"/>
      <c r="DR29" s="634"/>
      <c r="DS29" s="634"/>
      <c r="DT29" s="634"/>
      <c r="DU29" s="634"/>
      <c r="DV29" s="635"/>
      <c r="DW29" s="624">
        <v>21.6</v>
      </c>
      <c r="DX29" s="636"/>
      <c r="DY29" s="636"/>
      <c r="DZ29" s="636"/>
      <c r="EA29" s="636"/>
      <c r="EB29" s="636"/>
      <c r="EC29" s="648"/>
    </row>
    <row r="30" spans="2:133" ht="11.25" customHeight="1" x14ac:dyDescent="0.2">
      <c r="B30" s="618" t="s">
        <v>310</v>
      </c>
      <c r="C30" s="619"/>
      <c r="D30" s="619"/>
      <c r="E30" s="619"/>
      <c r="F30" s="619"/>
      <c r="G30" s="619"/>
      <c r="H30" s="619"/>
      <c r="I30" s="619"/>
      <c r="J30" s="619"/>
      <c r="K30" s="619"/>
      <c r="L30" s="619"/>
      <c r="M30" s="619"/>
      <c r="N30" s="619"/>
      <c r="O30" s="619"/>
      <c r="P30" s="619"/>
      <c r="Q30" s="620"/>
      <c r="R30" s="621">
        <v>1701633</v>
      </c>
      <c r="S30" s="622"/>
      <c r="T30" s="622"/>
      <c r="U30" s="622"/>
      <c r="V30" s="622"/>
      <c r="W30" s="622"/>
      <c r="X30" s="622"/>
      <c r="Y30" s="623"/>
      <c r="Z30" s="659">
        <v>10.6</v>
      </c>
      <c r="AA30" s="659"/>
      <c r="AB30" s="659"/>
      <c r="AC30" s="659"/>
      <c r="AD30" s="660" t="s">
        <v>130</v>
      </c>
      <c r="AE30" s="660"/>
      <c r="AF30" s="660"/>
      <c r="AG30" s="660"/>
      <c r="AH30" s="660"/>
      <c r="AI30" s="660"/>
      <c r="AJ30" s="660"/>
      <c r="AK30" s="660"/>
      <c r="AL30" s="624" t="s">
        <v>232</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311</v>
      </c>
      <c r="BH30" s="696"/>
      <c r="BI30" s="696"/>
      <c r="BJ30" s="696"/>
      <c r="BK30" s="696"/>
      <c r="BL30" s="696"/>
      <c r="BM30" s="696"/>
      <c r="BN30" s="696"/>
      <c r="BO30" s="696"/>
      <c r="BP30" s="696"/>
      <c r="BQ30" s="697"/>
      <c r="BR30" s="673" t="s">
        <v>312</v>
      </c>
      <c r="BS30" s="696"/>
      <c r="BT30" s="696"/>
      <c r="BU30" s="696"/>
      <c r="BV30" s="696"/>
      <c r="BW30" s="696"/>
      <c r="BX30" s="696"/>
      <c r="BY30" s="696"/>
      <c r="BZ30" s="696"/>
      <c r="CA30" s="696"/>
      <c r="CB30" s="697"/>
      <c r="CD30" s="642"/>
      <c r="CE30" s="643"/>
      <c r="CF30" s="618" t="s">
        <v>313</v>
      </c>
      <c r="CG30" s="619"/>
      <c r="CH30" s="619"/>
      <c r="CI30" s="619"/>
      <c r="CJ30" s="619"/>
      <c r="CK30" s="619"/>
      <c r="CL30" s="619"/>
      <c r="CM30" s="619"/>
      <c r="CN30" s="619"/>
      <c r="CO30" s="619"/>
      <c r="CP30" s="619"/>
      <c r="CQ30" s="620"/>
      <c r="CR30" s="621">
        <v>1984151</v>
      </c>
      <c r="CS30" s="622"/>
      <c r="CT30" s="622"/>
      <c r="CU30" s="622"/>
      <c r="CV30" s="622"/>
      <c r="CW30" s="622"/>
      <c r="CX30" s="622"/>
      <c r="CY30" s="623"/>
      <c r="CZ30" s="624">
        <v>13.1</v>
      </c>
      <c r="DA30" s="636"/>
      <c r="DB30" s="636"/>
      <c r="DC30" s="637"/>
      <c r="DD30" s="627">
        <v>1980810</v>
      </c>
      <c r="DE30" s="622"/>
      <c r="DF30" s="622"/>
      <c r="DG30" s="622"/>
      <c r="DH30" s="622"/>
      <c r="DI30" s="622"/>
      <c r="DJ30" s="622"/>
      <c r="DK30" s="623"/>
      <c r="DL30" s="627">
        <v>1980810</v>
      </c>
      <c r="DM30" s="622"/>
      <c r="DN30" s="622"/>
      <c r="DO30" s="622"/>
      <c r="DP30" s="622"/>
      <c r="DQ30" s="622"/>
      <c r="DR30" s="622"/>
      <c r="DS30" s="622"/>
      <c r="DT30" s="622"/>
      <c r="DU30" s="622"/>
      <c r="DV30" s="623"/>
      <c r="DW30" s="624">
        <v>21.4</v>
      </c>
      <c r="DX30" s="636"/>
      <c r="DY30" s="636"/>
      <c r="DZ30" s="636"/>
      <c r="EA30" s="636"/>
      <c r="EB30" s="636"/>
      <c r="EC30" s="648"/>
    </row>
    <row r="31" spans="2:133" ht="11.25" customHeight="1" x14ac:dyDescent="0.2">
      <c r="B31" s="688" t="s">
        <v>314</v>
      </c>
      <c r="C31" s="689"/>
      <c r="D31" s="689"/>
      <c r="E31" s="689"/>
      <c r="F31" s="689"/>
      <c r="G31" s="689"/>
      <c r="H31" s="689"/>
      <c r="I31" s="689"/>
      <c r="J31" s="689"/>
      <c r="K31" s="689"/>
      <c r="L31" s="689"/>
      <c r="M31" s="689"/>
      <c r="N31" s="689"/>
      <c r="O31" s="689"/>
      <c r="P31" s="689"/>
      <c r="Q31" s="690"/>
      <c r="R31" s="621" t="s">
        <v>130</v>
      </c>
      <c r="S31" s="622"/>
      <c r="T31" s="622"/>
      <c r="U31" s="622"/>
      <c r="V31" s="622"/>
      <c r="W31" s="622"/>
      <c r="X31" s="622"/>
      <c r="Y31" s="623"/>
      <c r="Z31" s="659" t="s">
        <v>130</v>
      </c>
      <c r="AA31" s="659"/>
      <c r="AB31" s="659"/>
      <c r="AC31" s="659"/>
      <c r="AD31" s="660" t="s">
        <v>232</v>
      </c>
      <c r="AE31" s="660"/>
      <c r="AF31" s="660"/>
      <c r="AG31" s="660"/>
      <c r="AH31" s="660"/>
      <c r="AI31" s="660"/>
      <c r="AJ31" s="660"/>
      <c r="AK31" s="660"/>
      <c r="AL31" s="624" t="s">
        <v>130</v>
      </c>
      <c r="AM31" s="625"/>
      <c r="AN31" s="625"/>
      <c r="AO31" s="661"/>
      <c r="AP31" s="691" t="s">
        <v>315</v>
      </c>
      <c r="AQ31" s="692"/>
      <c r="AR31" s="692"/>
      <c r="AS31" s="692"/>
      <c r="AT31" s="693" t="s">
        <v>316</v>
      </c>
      <c r="AU31" s="218"/>
      <c r="AV31" s="218"/>
      <c r="AW31" s="218"/>
      <c r="AX31" s="679" t="s">
        <v>189</v>
      </c>
      <c r="AY31" s="680"/>
      <c r="AZ31" s="680"/>
      <c r="BA31" s="680"/>
      <c r="BB31" s="680"/>
      <c r="BC31" s="680"/>
      <c r="BD31" s="680"/>
      <c r="BE31" s="680"/>
      <c r="BF31" s="681"/>
      <c r="BG31" s="683">
        <v>97.7</v>
      </c>
      <c r="BH31" s="684"/>
      <c r="BI31" s="684"/>
      <c r="BJ31" s="684"/>
      <c r="BK31" s="684"/>
      <c r="BL31" s="684"/>
      <c r="BM31" s="685">
        <v>85.8</v>
      </c>
      <c r="BN31" s="684"/>
      <c r="BO31" s="684"/>
      <c r="BP31" s="684"/>
      <c r="BQ31" s="686"/>
      <c r="BR31" s="683">
        <v>98.1</v>
      </c>
      <c r="BS31" s="684"/>
      <c r="BT31" s="684"/>
      <c r="BU31" s="684"/>
      <c r="BV31" s="684"/>
      <c r="BW31" s="684"/>
      <c r="BX31" s="685">
        <v>84.6</v>
      </c>
      <c r="BY31" s="684"/>
      <c r="BZ31" s="684"/>
      <c r="CA31" s="684"/>
      <c r="CB31" s="686"/>
      <c r="CD31" s="642"/>
      <c r="CE31" s="643"/>
      <c r="CF31" s="618" t="s">
        <v>317</v>
      </c>
      <c r="CG31" s="619"/>
      <c r="CH31" s="619"/>
      <c r="CI31" s="619"/>
      <c r="CJ31" s="619"/>
      <c r="CK31" s="619"/>
      <c r="CL31" s="619"/>
      <c r="CM31" s="619"/>
      <c r="CN31" s="619"/>
      <c r="CO31" s="619"/>
      <c r="CP31" s="619"/>
      <c r="CQ31" s="620"/>
      <c r="CR31" s="621">
        <v>19291</v>
      </c>
      <c r="CS31" s="634"/>
      <c r="CT31" s="634"/>
      <c r="CU31" s="634"/>
      <c r="CV31" s="634"/>
      <c r="CW31" s="634"/>
      <c r="CX31" s="634"/>
      <c r="CY31" s="635"/>
      <c r="CZ31" s="624">
        <v>0.1</v>
      </c>
      <c r="DA31" s="636"/>
      <c r="DB31" s="636"/>
      <c r="DC31" s="637"/>
      <c r="DD31" s="627">
        <v>19291</v>
      </c>
      <c r="DE31" s="634"/>
      <c r="DF31" s="634"/>
      <c r="DG31" s="634"/>
      <c r="DH31" s="634"/>
      <c r="DI31" s="634"/>
      <c r="DJ31" s="634"/>
      <c r="DK31" s="635"/>
      <c r="DL31" s="627">
        <v>19291</v>
      </c>
      <c r="DM31" s="634"/>
      <c r="DN31" s="634"/>
      <c r="DO31" s="634"/>
      <c r="DP31" s="634"/>
      <c r="DQ31" s="634"/>
      <c r="DR31" s="634"/>
      <c r="DS31" s="634"/>
      <c r="DT31" s="634"/>
      <c r="DU31" s="634"/>
      <c r="DV31" s="635"/>
      <c r="DW31" s="624">
        <v>0.2</v>
      </c>
      <c r="DX31" s="636"/>
      <c r="DY31" s="636"/>
      <c r="DZ31" s="636"/>
      <c r="EA31" s="636"/>
      <c r="EB31" s="636"/>
      <c r="EC31" s="648"/>
    </row>
    <row r="32" spans="2:133" ht="11.25" customHeight="1" x14ac:dyDescent="0.2">
      <c r="B32" s="618" t="s">
        <v>318</v>
      </c>
      <c r="C32" s="619"/>
      <c r="D32" s="619"/>
      <c r="E32" s="619"/>
      <c r="F32" s="619"/>
      <c r="G32" s="619"/>
      <c r="H32" s="619"/>
      <c r="I32" s="619"/>
      <c r="J32" s="619"/>
      <c r="K32" s="619"/>
      <c r="L32" s="619"/>
      <c r="M32" s="619"/>
      <c r="N32" s="619"/>
      <c r="O32" s="619"/>
      <c r="P32" s="619"/>
      <c r="Q32" s="620"/>
      <c r="R32" s="621">
        <v>1096301</v>
      </c>
      <c r="S32" s="622"/>
      <c r="T32" s="622"/>
      <c r="U32" s="622"/>
      <c r="V32" s="622"/>
      <c r="W32" s="622"/>
      <c r="X32" s="622"/>
      <c r="Y32" s="623"/>
      <c r="Z32" s="659">
        <v>6.8</v>
      </c>
      <c r="AA32" s="659"/>
      <c r="AB32" s="659"/>
      <c r="AC32" s="659"/>
      <c r="AD32" s="660" t="s">
        <v>130</v>
      </c>
      <c r="AE32" s="660"/>
      <c r="AF32" s="660"/>
      <c r="AG32" s="660"/>
      <c r="AH32" s="660"/>
      <c r="AI32" s="660"/>
      <c r="AJ32" s="660"/>
      <c r="AK32" s="660"/>
      <c r="AL32" s="624" t="s">
        <v>130</v>
      </c>
      <c r="AM32" s="625"/>
      <c r="AN32" s="625"/>
      <c r="AO32" s="661"/>
      <c r="AP32" s="662"/>
      <c r="AQ32" s="663"/>
      <c r="AR32" s="663"/>
      <c r="AS32" s="663"/>
      <c r="AT32" s="694"/>
      <c r="AU32" s="214" t="s">
        <v>319</v>
      </c>
      <c r="AX32" s="618" t="s">
        <v>320</v>
      </c>
      <c r="AY32" s="619"/>
      <c r="AZ32" s="619"/>
      <c r="BA32" s="619"/>
      <c r="BB32" s="619"/>
      <c r="BC32" s="619"/>
      <c r="BD32" s="619"/>
      <c r="BE32" s="619"/>
      <c r="BF32" s="620"/>
      <c r="BG32" s="687">
        <v>97.9</v>
      </c>
      <c r="BH32" s="634"/>
      <c r="BI32" s="634"/>
      <c r="BJ32" s="634"/>
      <c r="BK32" s="634"/>
      <c r="BL32" s="634"/>
      <c r="BM32" s="625">
        <v>91.8</v>
      </c>
      <c r="BN32" s="634"/>
      <c r="BO32" s="634"/>
      <c r="BP32" s="634"/>
      <c r="BQ32" s="657"/>
      <c r="BR32" s="687">
        <v>98.8</v>
      </c>
      <c r="BS32" s="634"/>
      <c r="BT32" s="634"/>
      <c r="BU32" s="634"/>
      <c r="BV32" s="634"/>
      <c r="BW32" s="634"/>
      <c r="BX32" s="625">
        <v>92.5</v>
      </c>
      <c r="BY32" s="634"/>
      <c r="BZ32" s="634"/>
      <c r="CA32" s="634"/>
      <c r="CB32" s="657"/>
      <c r="CD32" s="644"/>
      <c r="CE32" s="645"/>
      <c r="CF32" s="618" t="s">
        <v>321</v>
      </c>
      <c r="CG32" s="619"/>
      <c r="CH32" s="619"/>
      <c r="CI32" s="619"/>
      <c r="CJ32" s="619"/>
      <c r="CK32" s="619"/>
      <c r="CL32" s="619"/>
      <c r="CM32" s="619"/>
      <c r="CN32" s="619"/>
      <c r="CO32" s="619"/>
      <c r="CP32" s="619"/>
      <c r="CQ32" s="620"/>
      <c r="CR32" s="621" t="s">
        <v>232</v>
      </c>
      <c r="CS32" s="622"/>
      <c r="CT32" s="622"/>
      <c r="CU32" s="622"/>
      <c r="CV32" s="622"/>
      <c r="CW32" s="622"/>
      <c r="CX32" s="622"/>
      <c r="CY32" s="623"/>
      <c r="CZ32" s="624" t="s">
        <v>130</v>
      </c>
      <c r="DA32" s="636"/>
      <c r="DB32" s="636"/>
      <c r="DC32" s="637"/>
      <c r="DD32" s="627" t="s">
        <v>130</v>
      </c>
      <c r="DE32" s="622"/>
      <c r="DF32" s="622"/>
      <c r="DG32" s="622"/>
      <c r="DH32" s="622"/>
      <c r="DI32" s="622"/>
      <c r="DJ32" s="622"/>
      <c r="DK32" s="623"/>
      <c r="DL32" s="627" t="s">
        <v>232</v>
      </c>
      <c r="DM32" s="622"/>
      <c r="DN32" s="622"/>
      <c r="DO32" s="622"/>
      <c r="DP32" s="622"/>
      <c r="DQ32" s="622"/>
      <c r="DR32" s="622"/>
      <c r="DS32" s="622"/>
      <c r="DT32" s="622"/>
      <c r="DU32" s="622"/>
      <c r="DV32" s="623"/>
      <c r="DW32" s="624" t="s">
        <v>130</v>
      </c>
      <c r="DX32" s="636"/>
      <c r="DY32" s="636"/>
      <c r="DZ32" s="636"/>
      <c r="EA32" s="636"/>
      <c r="EB32" s="636"/>
      <c r="EC32" s="648"/>
    </row>
    <row r="33" spans="2:133" ht="11.25" customHeight="1" x14ac:dyDescent="0.2">
      <c r="B33" s="618" t="s">
        <v>322</v>
      </c>
      <c r="C33" s="619"/>
      <c r="D33" s="619"/>
      <c r="E33" s="619"/>
      <c r="F33" s="619"/>
      <c r="G33" s="619"/>
      <c r="H33" s="619"/>
      <c r="I33" s="619"/>
      <c r="J33" s="619"/>
      <c r="K33" s="619"/>
      <c r="L33" s="619"/>
      <c r="M33" s="619"/>
      <c r="N33" s="619"/>
      <c r="O33" s="619"/>
      <c r="P33" s="619"/>
      <c r="Q33" s="620"/>
      <c r="R33" s="621">
        <v>33349</v>
      </c>
      <c r="S33" s="622"/>
      <c r="T33" s="622"/>
      <c r="U33" s="622"/>
      <c r="V33" s="622"/>
      <c r="W33" s="622"/>
      <c r="X33" s="622"/>
      <c r="Y33" s="623"/>
      <c r="Z33" s="659">
        <v>0.2</v>
      </c>
      <c r="AA33" s="659"/>
      <c r="AB33" s="659"/>
      <c r="AC33" s="659"/>
      <c r="AD33" s="660">
        <v>29546</v>
      </c>
      <c r="AE33" s="660"/>
      <c r="AF33" s="660"/>
      <c r="AG33" s="660"/>
      <c r="AH33" s="660"/>
      <c r="AI33" s="660"/>
      <c r="AJ33" s="660"/>
      <c r="AK33" s="660"/>
      <c r="AL33" s="624">
        <v>0.3</v>
      </c>
      <c r="AM33" s="625"/>
      <c r="AN33" s="625"/>
      <c r="AO33" s="661"/>
      <c r="AP33" s="664"/>
      <c r="AQ33" s="665"/>
      <c r="AR33" s="665"/>
      <c r="AS33" s="665"/>
      <c r="AT33" s="695"/>
      <c r="AU33" s="219"/>
      <c r="AV33" s="219"/>
      <c r="AW33" s="219"/>
      <c r="AX33" s="602" t="s">
        <v>323</v>
      </c>
      <c r="AY33" s="603"/>
      <c r="AZ33" s="603"/>
      <c r="BA33" s="603"/>
      <c r="BB33" s="603"/>
      <c r="BC33" s="603"/>
      <c r="BD33" s="603"/>
      <c r="BE33" s="603"/>
      <c r="BF33" s="604"/>
      <c r="BG33" s="682">
        <v>97.5</v>
      </c>
      <c r="BH33" s="606"/>
      <c r="BI33" s="606"/>
      <c r="BJ33" s="606"/>
      <c r="BK33" s="606"/>
      <c r="BL33" s="606"/>
      <c r="BM33" s="652">
        <v>83.1</v>
      </c>
      <c r="BN33" s="606"/>
      <c r="BO33" s="606"/>
      <c r="BP33" s="606"/>
      <c r="BQ33" s="669"/>
      <c r="BR33" s="682">
        <v>97.7</v>
      </c>
      <c r="BS33" s="606"/>
      <c r="BT33" s="606"/>
      <c r="BU33" s="606"/>
      <c r="BV33" s="606"/>
      <c r="BW33" s="606"/>
      <c r="BX33" s="652">
        <v>81.2</v>
      </c>
      <c r="BY33" s="606"/>
      <c r="BZ33" s="606"/>
      <c r="CA33" s="606"/>
      <c r="CB33" s="669"/>
      <c r="CD33" s="618" t="s">
        <v>324</v>
      </c>
      <c r="CE33" s="619"/>
      <c r="CF33" s="619"/>
      <c r="CG33" s="619"/>
      <c r="CH33" s="619"/>
      <c r="CI33" s="619"/>
      <c r="CJ33" s="619"/>
      <c r="CK33" s="619"/>
      <c r="CL33" s="619"/>
      <c r="CM33" s="619"/>
      <c r="CN33" s="619"/>
      <c r="CO33" s="619"/>
      <c r="CP33" s="619"/>
      <c r="CQ33" s="620"/>
      <c r="CR33" s="621">
        <v>7200040</v>
      </c>
      <c r="CS33" s="634"/>
      <c r="CT33" s="634"/>
      <c r="CU33" s="634"/>
      <c r="CV33" s="634"/>
      <c r="CW33" s="634"/>
      <c r="CX33" s="634"/>
      <c r="CY33" s="635"/>
      <c r="CZ33" s="624">
        <v>47.6</v>
      </c>
      <c r="DA33" s="636"/>
      <c r="DB33" s="636"/>
      <c r="DC33" s="637"/>
      <c r="DD33" s="627">
        <v>5054458</v>
      </c>
      <c r="DE33" s="634"/>
      <c r="DF33" s="634"/>
      <c r="DG33" s="634"/>
      <c r="DH33" s="634"/>
      <c r="DI33" s="634"/>
      <c r="DJ33" s="634"/>
      <c r="DK33" s="635"/>
      <c r="DL33" s="627">
        <v>4515844</v>
      </c>
      <c r="DM33" s="634"/>
      <c r="DN33" s="634"/>
      <c r="DO33" s="634"/>
      <c r="DP33" s="634"/>
      <c r="DQ33" s="634"/>
      <c r="DR33" s="634"/>
      <c r="DS33" s="634"/>
      <c r="DT33" s="634"/>
      <c r="DU33" s="634"/>
      <c r="DV33" s="635"/>
      <c r="DW33" s="624">
        <v>48.8</v>
      </c>
      <c r="DX33" s="636"/>
      <c r="DY33" s="636"/>
      <c r="DZ33" s="636"/>
      <c r="EA33" s="636"/>
      <c r="EB33" s="636"/>
      <c r="EC33" s="648"/>
    </row>
    <row r="34" spans="2:133" ht="11.25" customHeight="1" x14ac:dyDescent="0.2">
      <c r="B34" s="618" t="s">
        <v>325</v>
      </c>
      <c r="C34" s="619"/>
      <c r="D34" s="619"/>
      <c r="E34" s="619"/>
      <c r="F34" s="619"/>
      <c r="G34" s="619"/>
      <c r="H34" s="619"/>
      <c r="I34" s="619"/>
      <c r="J34" s="619"/>
      <c r="K34" s="619"/>
      <c r="L34" s="619"/>
      <c r="M34" s="619"/>
      <c r="N34" s="619"/>
      <c r="O34" s="619"/>
      <c r="P34" s="619"/>
      <c r="Q34" s="620"/>
      <c r="R34" s="621">
        <v>793027</v>
      </c>
      <c r="S34" s="622"/>
      <c r="T34" s="622"/>
      <c r="U34" s="622"/>
      <c r="V34" s="622"/>
      <c r="W34" s="622"/>
      <c r="X34" s="622"/>
      <c r="Y34" s="623"/>
      <c r="Z34" s="659">
        <v>4.9000000000000004</v>
      </c>
      <c r="AA34" s="659"/>
      <c r="AB34" s="659"/>
      <c r="AC34" s="659"/>
      <c r="AD34" s="660" t="s">
        <v>232</v>
      </c>
      <c r="AE34" s="660"/>
      <c r="AF34" s="660"/>
      <c r="AG34" s="660"/>
      <c r="AH34" s="660"/>
      <c r="AI34" s="660"/>
      <c r="AJ34" s="660"/>
      <c r="AK34" s="660"/>
      <c r="AL34" s="624" t="s">
        <v>232</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2109526</v>
      </c>
      <c r="CS34" s="622"/>
      <c r="CT34" s="622"/>
      <c r="CU34" s="622"/>
      <c r="CV34" s="622"/>
      <c r="CW34" s="622"/>
      <c r="CX34" s="622"/>
      <c r="CY34" s="623"/>
      <c r="CZ34" s="624">
        <v>13.9</v>
      </c>
      <c r="DA34" s="636"/>
      <c r="DB34" s="636"/>
      <c r="DC34" s="637"/>
      <c r="DD34" s="627">
        <v>1613655</v>
      </c>
      <c r="DE34" s="622"/>
      <c r="DF34" s="622"/>
      <c r="DG34" s="622"/>
      <c r="DH34" s="622"/>
      <c r="DI34" s="622"/>
      <c r="DJ34" s="622"/>
      <c r="DK34" s="623"/>
      <c r="DL34" s="627">
        <v>1562971</v>
      </c>
      <c r="DM34" s="622"/>
      <c r="DN34" s="622"/>
      <c r="DO34" s="622"/>
      <c r="DP34" s="622"/>
      <c r="DQ34" s="622"/>
      <c r="DR34" s="622"/>
      <c r="DS34" s="622"/>
      <c r="DT34" s="622"/>
      <c r="DU34" s="622"/>
      <c r="DV34" s="623"/>
      <c r="DW34" s="624">
        <v>16.899999999999999</v>
      </c>
      <c r="DX34" s="636"/>
      <c r="DY34" s="636"/>
      <c r="DZ34" s="636"/>
      <c r="EA34" s="636"/>
      <c r="EB34" s="636"/>
      <c r="EC34" s="648"/>
    </row>
    <row r="35" spans="2:133" ht="11.25" customHeight="1" x14ac:dyDescent="0.2">
      <c r="B35" s="618" t="s">
        <v>327</v>
      </c>
      <c r="C35" s="619"/>
      <c r="D35" s="619"/>
      <c r="E35" s="619"/>
      <c r="F35" s="619"/>
      <c r="G35" s="619"/>
      <c r="H35" s="619"/>
      <c r="I35" s="619"/>
      <c r="J35" s="619"/>
      <c r="K35" s="619"/>
      <c r="L35" s="619"/>
      <c r="M35" s="619"/>
      <c r="N35" s="619"/>
      <c r="O35" s="619"/>
      <c r="P35" s="619"/>
      <c r="Q35" s="620"/>
      <c r="R35" s="621">
        <v>601455</v>
      </c>
      <c r="S35" s="622"/>
      <c r="T35" s="622"/>
      <c r="U35" s="622"/>
      <c r="V35" s="622"/>
      <c r="W35" s="622"/>
      <c r="X35" s="622"/>
      <c r="Y35" s="623"/>
      <c r="Z35" s="659">
        <v>3.7</v>
      </c>
      <c r="AA35" s="659"/>
      <c r="AB35" s="659"/>
      <c r="AC35" s="659"/>
      <c r="AD35" s="660" t="s">
        <v>130</v>
      </c>
      <c r="AE35" s="660"/>
      <c r="AF35" s="660"/>
      <c r="AG35" s="660"/>
      <c r="AH35" s="660"/>
      <c r="AI35" s="660"/>
      <c r="AJ35" s="660"/>
      <c r="AK35" s="660"/>
      <c r="AL35" s="624" t="s">
        <v>130</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399109</v>
      </c>
      <c r="CS35" s="634"/>
      <c r="CT35" s="634"/>
      <c r="CU35" s="634"/>
      <c r="CV35" s="634"/>
      <c r="CW35" s="634"/>
      <c r="CX35" s="634"/>
      <c r="CY35" s="635"/>
      <c r="CZ35" s="624">
        <v>2.6</v>
      </c>
      <c r="DA35" s="636"/>
      <c r="DB35" s="636"/>
      <c r="DC35" s="637"/>
      <c r="DD35" s="627">
        <v>368788</v>
      </c>
      <c r="DE35" s="634"/>
      <c r="DF35" s="634"/>
      <c r="DG35" s="634"/>
      <c r="DH35" s="634"/>
      <c r="DI35" s="634"/>
      <c r="DJ35" s="634"/>
      <c r="DK35" s="635"/>
      <c r="DL35" s="627">
        <v>368788</v>
      </c>
      <c r="DM35" s="634"/>
      <c r="DN35" s="634"/>
      <c r="DO35" s="634"/>
      <c r="DP35" s="634"/>
      <c r="DQ35" s="634"/>
      <c r="DR35" s="634"/>
      <c r="DS35" s="634"/>
      <c r="DT35" s="634"/>
      <c r="DU35" s="634"/>
      <c r="DV35" s="635"/>
      <c r="DW35" s="624">
        <v>4</v>
      </c>
      <c r="DX35" s="636"/>
      <c r="DY35" s="636"/>
      <c r="DZ35" s="636"/>
      <c r="EA35" s="636"/>
      <c r="EB35" s="636"/>
      <c r="EC35" s="648"/>
    </row>
    <row r="36" spans="2:133" ht="11.25" customHeight="1" x14ac:dyDescent="0.2">
      <c r="B36" s="618" t="s">
        <v>331</v>
      </c>
      <c r="C36" s="619"/>
      <c r="D36" s="619"/>
      <c r="E36" s="619"/>
      <c r="F36" s="619"/>
      <c r="G36" s="619"/>
      <c r="H36" s="619"/>
      <c r="I36" s="619"/>
      <c r="J36" s="619"/>
      <c r="K36" s="619"/>
      <c r="L36" s="619"/>
      <c r="M36" s="619"/>
      <c r="N36" s="619"/>
      <c r="O36" s="619"/>
      <c r="P36" s="619"/>
      <c r="Q36" s="620"/>
      <c r="R36" s="621">
        <v>510094</v>
      </c>
      <c r="S36" s="622"/>
      <c r="T36" s="622"/>
      <c r="U36" s="622"/>
      <c r="V36" s="622"/>
      <c r="W36" s="622"/>
      <c r="X36" s="622"/>
      <c r="Y36" s="623"/>
      <c r="Z36" s="659">
        <v>3.2</v>
      </c>
      <c r="AA36" s="659"/>
      <c r="AB36" s="659"/>
      <c r="AC36" s="659"/>
      <c r="AD36" s="660" t="s">
        <v>232</v>
      </c>
      <c r="AE36" s="660"/>
      <c r="AF36" s="660"/>
      <c r="AG36" s="660"/>
      <c r="AH36" s="660"/>
      <c r="AI36" s="660"/>
      <c r="AJ36" s="660"/>
      <c r="AK36" s="660"/>
      <c r="AL36" s="624" t="s">
        <v>130</v>
      </c>
      <c r="AM36" s="625"/>
      <c r="AN36" s="625"/>
      <c r="AO36" s="661"/>
      <c r="AP36" s="222"/>
      <c r="AQ36" s="670" t="s">
        <v>332</v>
      </c>
      <c r="AR36" s="671"/>
      <c r="AS36" s="671"/>
      <c r="AT36" s="671"/>
      <c r="AU36" s="671"/>
      <c r="AV36" s="671"/>
      <c r="AW36" s="671"/>
      <c r="AX36" s="671"/>
      <c r="AY36" s="672"/>
      <c r="AZ36" s="676">
        <v>1564974</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123108</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2546871</v>
      </c>
      <c r="CS36" s="622"/>
      <c r="CT36" s="622"/>
      <c r="CU36" s="622"/>
      <c r="CV36" s="622"/>
      <c r="CW36" s="622"/>
      <c r="CX36" s="622"/>
      <c r="CY36" s="623"/>
      <c r="CZ36" s="624">
        <v>16.8</v>
      </c>
      <c r="DA36" s="636"/>
      <c r="DB36" s="636"/>
      <c r="DC36" s="637"/>
      <c r="DD36" s="627">
        <v>1725825</v>
      </c>
      <c r="DE36" s="622"/>
      <c r="DF36" s="622"/>
      <c r="DG36" s="622"/>
      <c r="DH36" s="622"/>
      <c r="DI36" s="622"/>
      <c r="DJ36" s="622"/>
      <c r="DK36" s="623"/>
      <c r="DL36" s="627">
        <v>1284914</v>
      </c>
      <c r="DM36" s="622"/>
      <c r="DN36" s="622"/>
      <c r="DO36" s="622"/>
      <c r="DP36" s="622"/>
      <c r="DQ36" s="622"/>
      <c r="DR36" s="622"/>
      <c r="DS36" s="622"/>
      <c r="DT36" s="622"/>
      <c r="DU36" s="622"/>
      <c r="DV36" s="623"/>
      <c r="DW36" s="624">
        <v>13.9</v>
      </c>
      <c r="DX36" s="636"/>
      <c r="DY36" s="636"/>
      <c r="DZ36" s="636"/>
      <c r="EA36" s="636"/>
      <c r="EB36" s="636"/>
      <c r="EC36" s="648"/>
    </row>
    <row r="37" spans="2:133" ht="11.25" customHeight="1" x14ac:dyDescent="0.2">
      <c r="B37" s="618" t="s">
        <v>335</v>
      </c>
      <c r="C37" s="619"/>
      <c r="D37" s="619"/>
      <c r="E37" s="619"/>
      <c r="F37" s="619"/>
      <c r="G37" s="619"/>
      <c r="H37" s="619"/>
      <c r="I37" s="619"/>
      <c r="J37" s="619"/>
      <c r="K37" s="619"/>
      <c r="L37" s="619"/>
      <c r="M37" s="619"/>
      <c r="N37" s="619"/>
      <c r="O37" s="619"/>
      <c r="P37" s="619"/>
      <c r="Q37" s="620"/>
      <c r="R37" s="621">
        <v>357921</v>
      </c>
      <c r="S37" s="622"/>
      <c r="T37" s="622"/>
      <c r="U37" s="622"/>
      <c r="V37" s="622"/>
      <c r="W37" s="622"/>
      <c r="X37" s="622"/>
      <c r="Y37" s="623"/>
      <c r="Z37" s="659">
        <v>2.2000000000000002</v>
      </c>
      <c r="AA37" s="659"/>
      <c r="AB37" s="659"/>
      <c r="AC37" s="659"/>
      <c r="AD37" s="660">
        <v>1267</v>
      </c>
      <c r="AE37" s="660"/>
      <c r="AF37" s="660"/>
      <c r="AG37" s="660"/>
      <c r="AH37" s="660"/>
      <c r="AI37" s="660"/>
      <c r="AJ37" s="660"/>
      <c r="AK37" s="660"/>
      <c r="AL37" s="624">
        <v>0</v>
      </c>
      <c r="AM37" s="625"/>
      <c r="AN37" s="625"/>
      <c r="AO37" s="661"/>
      <c r="AQ37" s="654" t="s">
        <v>336</v>
      </c>
      <c r="AR37" s="655"/>
      <c r="AS37" s="655"/>
      <c r="AT37" s="655"/>
      <c r="AU37" s="655"/>
      <c r="AV37" s="655"/>
      <c r="AW37" s="655"/>
      <c r="AX37" s="655"/>
      <c r="AY37" s="656"/>
      <c r="AZ37" s="621">
        <v>433273</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110055</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884750</v>
      </c>
      <c r="CS37" s="634"/>
      <c r="CT37" s="634"/>
      <c r="CU37" s="634"/>
      <c r="CV37" s="634"/>
      <c r="CW37" s="634"/>
      <c r="CX37" s="634"/>
      <c r="CY37" s="635"/>
      <c r="CZ37" s="624">
        <v>5.8</v>
      </c>
      <c r="DA37" s="636"/>
      <c r="DB37" s="636"/>
      <c r="DC37" s="637"/>
      <c r="DD37" s="627">
        <v>877896</v>
      </c>
      <c r="DE37" s="634"/>
      <c r="DF37" s="634"/>
      <c r="DG37" s="634"/>
      <c r="DH37" s="634"/>
      <c r="DI37" s="634"/>
      <c r="DJ37" s="634"/>
      <c r="DK37" s="635"/>
      <c r="DL37" s="627">
        <v>871347</v>
      </c>
      <c r="DM37" s="634"/>
      <c r="DN37" s="634"/>
      <c r="DO37" s="634"/>
      <c r="DP37" s="634"/>
      <c r="DQ37" s="634"/>
      <c r="DR37" s="634"/>
      <c r="DS37" s="634"/>
      <c r="DT37" s="634"/>
      <c r="DU37" s="634"/>
      <c r="DV37" s="635"/>
      <c r="DW37" s="624">
        <v>9.4</v>
      </c>
      <c r="DX37" s="636"/>
      <c r="DY37" s="636"/>
      <c r="DZ37" s="636"/>
      <c r="EA37" s="636"/>
      <c r="EB37" s="636"/>
      <c r="EC37" s="648"/>
    </row>
    <row r="38" spans="2:133" ht="11.25" customHeight="1" x14ac:dyDescent="0.2">
      <c r="B38" s="618" t="s">
        <v>339</v>
      </c>
      <c r="C38" s="619"/>
      <c r="D38" s="619"/>
      <c r="E38" s="619"/>
      <c r="F38" s="619"/>
      <c r="G38" s="619"/>
      <c r="H38" s="619"/>
      <c r="I38" s="619"/>
      <c r="J38" s="619"/>
      <c r="K38" s="619"/>
      <c r="L38" s="619"/>
      <c r="M38" s="619"/>
      <c r="N38" s="619"/>
      <c r="O38" s="619"/>
      <c r="P38" s="619"/>
      <c r="Q38" s="620"/>
      <c r="R38" s="621">
        <v>1261200</v>
      </c>
      <c r="S38" s="622"/>
      <c r="T38" s="622"/>
      <c r="U38" s="622"/>
      <c r="V38" s="622"/>
      <c r="W38" s="622"/>
      <c r="X38" s="622"/>
      <c r="Y38" s="623"/>
      <c r="Z38" s="659">
        <v>7.8</v>
      </c>
      <c r="AA38" s="659"/>
      <c r="AB38" s="659"/>
      <c r="AC38" s="659"/>
      <c r="AD38" s="660" t="s">
        <v>130</v>
      </c>
      <c r="AE38" s="660"/>
      <c r="AF38" s="660"/>
      <c r="AG38" s="660"/>
      <c r="AH38" s="660"/>
      <c r="AI38" s="660"/>
      <c r="AJ38" s="660"/>
      <c r="AK38" s="660"/>
      <c r="AL38" s="624" t="s">
        <v>130</v>
      </c>
      <c r="AM38" s="625"/>
      <c r="AN38" s="625"/>
      <c r="AO38" s="661"/>
      <c r="AQ38" s="654" t="s">
        <v>340</v>
      </c>
      <c r="AR38" s="655"/>
      <c r="AS38" s="655"/>
      <c r="AT38" s="655"/>
      <c r="AU38" s="655"/>
      <c r="AV38" s="655"/>
      <c r="AW38" s="655"/>
      <c r="AX38" s="655"/>
      <c r="AY38" s="656"/>
      <c r="AZ38" s="621">
        <v>63996</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2939</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1500978</v>
      </c>
      <c r="CS38" s="622"/>
      <c r="CT38" s="622"/>
      <c r="CU38" s="622"/>
      <c r="CV38" s="622"/>
      <c r="CW38" s="622"/>
      <c r="CX38" s="622"/>
      <c r="CY38" s="623"/>
      <c r="CZ38" s="624">
        <v>9.9</v>
      </c>
      <c r="DA38" s="636"/>
      <c r="DB38" s="636"/>
      <c r="DC38" s="637"/>
      <c r="DD38" s="627">
        <v>1323982</v>
      </c>
      <c r="DE38" s="622"/>
      <c r="DF38" s="622"/>
      <c r="DG38" s="622"/>
      <c r="DH38" s="622"/>
      <c r="DI38" s="622"/>
      <c r="DJ38" s="622"/>
      <c r="DK38" s="623"/>
      <c r="DL38" s="627">
        <v>1299171</v>
      </c>
      <c r="DM38" s="622"/>
      <c r="DN38" s="622"/>
      <c r="DO38" s="622"/>
      <c r="DP38" s="622"/>
      <c r="DQ38" s="622"/>
      <c r="DR38" s="622"/>
      <c r="DS38" s="622"/>
      <c r="DT38" s="622"/>
      <c r="DU38" s="622"/>
      <c r="DV38" s="623"/>
      <c r="DW38" s="624">
        <v>14</v>
      </c>
      <c r="DX38" s="636"/>
      <c r="DY38" s="636"/>
      <c r="DZ38" s="636"/>
      <c r="EA38" s="636"/>
      <c r="EB38" s="636"/>
      <c r="EC38" s="648"/>
    </row>
    <row r="39" spans="2:133" ht="11.25" customHeight="1" x14ac:dyDescent="0.2">
      <c r="B39" s="618" t="s">
        <v>343</v>
      </c>
      <c r="C39" s="619"/>
      <c r="D39" s="619"/>
      <c r="E39" s="619"/>
      <c r="F39" s="619"/>
      <c r="G39" s="619"/>
      <c r="H39" s="619"/>
      <c r="I39" s="619"/>
      <c r="J39" s="619"/>
      <c r="K39" s="619"/>
      <c r="L39" s="619"/>
      <c r="M39" s="619"/>
      <c r="N39" s="619"/>
      <c r="O39" s="619"/>
      <c r="P39" s="619"/>
      <c r="Q39" s="620"/>
      <c r="R39" s="621" t="s">
        <v>232</v>
      </c>
      <c r="S39" s="622"/>
      <c r="T39" s="622"/>
      <c r="U39" s="622"/>
      <c r="V39" s="622"/>
      <c r="W39" s="622"/>
      <c r="X39" s="622"/>
      <c r="Y39" s="623"/>
      <c r="Z39" s="659" t="s">
        <v>232</v>
      </c>
      <c r="AA39" s="659"/>
      <c r="AB39" s="659"/>
      <c r="AC39" s="659"/>
      <c r="AD39" s="660" t="s">
        <v>232</v>
      </c>
      <c r="AE39" s="660"/>
      <c r="AF39" s="660"/>
      <c r="AG39" s="660"/>
      <c r="AH39" s="660"/>
      <c r="AI39" s="660"/>
      <c r="AJ39" s="660"/>
      <c r="AK39" s="660"/>
      <c r="AL39" s="624" t="s">
        <v>232</v>
      </c>
      <c r="AM39" s="625"/>
      <c r="AN39" s="625"/>
      <c r="AO39" s="661"/>
      <c r="AQ39" s="654" t="s">
        <v>344</v>
      </c>
      <c r="AR39" s="655"/>
      <c r="AS39" s="655"/>
      <c r="AT39" s="655"/>
      <c r="AU39" s="655"/>
      <c r="AV39" s="655"/>
      <c r="AW39" s="655"/>
      <c r="AX39" s="655"/>
      <c r="AY39" s="656"/>
      <c r="AZ39" s="621" t="s">
        <v>130</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4564</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627556</v>
      </c>
      <c r="CS39" s="634"/>
      <c r="CT39" s="634"/>
      <c r="CU39" s="634"/>
      <c r="CV39" s="634"/>
      <c r="CW39" s="634"/>
      <c r="CX39" s="634"/>
      <c r="CY39" s="635"/>
      <c r="CZ39" s="624">
        <v>4.0999999999999996</v>
      </c>
      <c r="DA39" s="636"/>
      <c r="DB39" s="636"/>
      <c r="DC39" s="637"/>
      <c r="DD39" s="627">
        <v>22208</v>
      </c>
      <c r="DE39" s="634"/>
      <c r="DF39" s="634"/>
      <c r="DG39" s="634"/>
      <c r="DH39" s="634"/>
      <c r="DI39" s="634"/>
      <c r="DJ39" s="634"/>
      <c r="DK39" s="635"/>
      <c r="DL39" s="627" t="s">
        <v>232</v>
      </c>
      <c r="DM39" s="634"/>
      <c r="DN39" s="634"/>
      <c r="DO39" s="634"/>
      <c r="DP39" s="634"/>
      <c r="DQ39" s="634"/>
      <c r="DR39" s="634"/>
      <c r="DS39" s="634"/>
      <c r="DT39" s="634"/>
      <c r="DU39" s="634"/>
      <c r="DV39" s="635"/>
      <c r="DW39" s="624" t="s">
        <v>232</v>
      </c>
      <c r="DX39" s="636"/>
      <c r="DY39" s="636"/>
      <c r="DZ39" s="636"/>
      <c r="EA39" s="636"/>
      <c r="EB39" s="636"/>
      <c r="EC39" s="648"/>
    </row>
    <row r="40" spans="2:133" ht="11.25" customHeight="1" x14ac:dyDescent="0.2">
      <c r="B40" s="618" t="s">
        <v>347</v>
      </c>
      <c r="C40" s="619"/>
      <c r="D40" s="619"/>
      <c r="E40" s="619"/>
      <c r="F40" s="619"/>
      <c r="G40" s="619"/>
      <c r="H40" s="619"/>
      <c r="I40" s="619"/>
      <c r="J40" s="619"/>
      <c r="K40" s="619"/>
      <c r="L40" s="619"/>
      <c r="M40" s="619"/>
      <c r="N40" s="619"/>
      <c r="O40" s="619"/>
      <c r="P40" s="619"/>
      <c r="Q40" s="620"/>
      <c r="R40" s="621">
        <v>120600</v>
      </c>
      <c r="S40" s="622"/>
      <c r="T40" s="622"/>
      <c r="U40" s="622"/>
      <c r="V40" s="622"/>
      <c r="W40" s="622"/>
      <c r="X40" s="622"/>
      <c r="Y40" s="623"/>
      <c r="Z40" s="659">
        <v>0.7</v>
      </c>
      <c r="AA40" s="659"/>
      <c r="AB40" s="659"/>
      <c r="AC40" s="659"/>
      <c r="AD40" s="660" t="s">
        <v>130</v>
      </c>
      <c r="AE40" s="660"/>
      <c r="AF40" s="660"/>
      <c r="AG40" s="660"/>
      <c r="AH40" s="660"/>
      <c r="AI40" s="660"/>
      <c r="AJ40" s="660"/>
      <c r="AK40" s="660"/>
      <c r="AL40" s="624" t="s">
        <v>130</v>
      </c>
      <c r="AM40" s="625"/>
      <c r="AN40" s="625"/>
      <c r="AO40" s="661"/>
      <c r="AQ40" s="654" t="s">
        <v>348</v>
      </c>
      <c r="AR40" s="655"/>
      <c r="AS40" s="655"/>
      <c r="AT40" s="655"/>
      <c r="AU40" s="655"/>
      <c r="AV40" s="655"/>
      <c r="AW40" s="655"/>
      <c r="AX40" s="655"/>
      <c r="AY40" s="656"/>
      <c r="AZ40" s="621" t="s">
        <v>232</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90</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16000</v>
      </c>
      <c r="CS40" s="622"/>
      <c r="CT40" s="622"/>
      <c r="CU40" s="622"/>
      <c r="CV40" s="622"/>
      <c r="CW40" s="622"/>
      <c r="CX40" s="622"/>
      <c r="CY40" s="623"/>
      <c r="CZ40" s="624">
        <v>0.1</v>
      </c>
      <c r="DA40" s="636"/>
      <c r="DB40" s="636"/>
      <c r="DC40" s="637"/>
      <c r="DD40" s="627" t="s">
        <v>130</v>
      </c>
      <c r="DE40" s="622"/>
      <c r="DF40" s="622"/>
      <c r="DG40" s="622"/>
      <c r="DH40" s="622"/>
      <c r="DI40" s="622"/>
      <c r="DJ40" s="622"/>
      <c r="DK40" s="623"/>
      <c r="DL40" s="627" t="s">
        <v>130</v>
      </c>
      <c r="DM40" s="622"/>
      <c r="DN40" s="622"/>
      <c r="DO40" s="622"/>
      <c r="DP40" s="622"/>
      <c r="DQ40" s="622"/>
      <c r="DR40" s="622"/>
      <c r="DS40" s="622"/>
      <c r="DT40" s="622"/>
      <c r="DU40" s="622"/>
      <c r="DV40" s="623"/>
      <c r="DW40" s="624" t="s">
        <v>232</v>
      </c>
      <c r="DX40" s="636"/>
      <c r="DY40" s="636"/>
      <c r="DZ40" s="636"/>
      <c r="EA40" s="636"/>
      <c r="EB40" s="636"/>
      <c r="EC40" s="648"/>
    </row>
    <row r="41" spans="2:133" ht="11.25" customHeight="1" x14ac:dyDescent="0.2">
      <c r="B41" s="602" t="s">
        <v>352</v>
      </c>
      <c r="C41" s="603"/>
      <c r="D41" s="603"/>
      <c r="E41" s="603"/>
      <c r="F41" s="603"/>
      <c r="G41" s="603"/>
      <c r="H41" s="603"/>
      <c r="I41" s="603"/>
      <c r="J41" s="603"/>
      <c r="K41" s="603"/>
      <c r="L41" s="603"/>
      <c r="M41" s="603"/>
      <c r="N41" s="603"/>
      <c r="O41" s="603"/>
      <c r="P41" s="603"/>
      <c r="Q41" s="604"/>
      <c r="R41" s="605">
        <v>16128274</v>
      </c>
      <c r="S41" s="646"/>
      <c r="T41" s="646"/>
      <c r="U41" s="646"/>
      <c r="V41" s="646"/>
      <c r="W41" s="646"/>
      <c r="X41" s="646"/>
      <c r="Y41" s="649"/>
      <c r="Z41" s="650">
        <v>100</v>
      </c>
      <c r="AA41" s="650"/>
      <c r="AB41" s="650"/>
      <c r="AC41" s="650"/>
      <c r="AD41" s="651">
        <v>9132198</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181551</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232</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232</v>
      </c>
      <c r="CS41" s="634"/>
      <c r="CT41" s="634"/>
      <c r="CU41" s="634"/>
      <c r="CV41" s="634"/>
      <c r="CW41" s="634"/>
      <c r="CX41" s="634"/>
      <c r="CY41" s="635"/>
      <c r="CZ41" s="624" t="s">
        <v>130</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356</v>
      </c>
      <c r="AR42" s="667"/>
      <c r="AS42" s="667"/>
      <c r="AT42" s="667"/>
      <c r="AU42" s="667"/>
      <c r="AV42" s="667"/>
      <c r="AW42" s="667"/>
      <c r="AX42" s="667"/>
      <c r="AY42" s="668"/>
      <c r="AZ42" s="605">
        <v>886154</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345</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2422709</v>
      </c>
      <c r="CS42" s="634"/>
      <c r="CT42" s="634"/>
      <c r="CU42" s="634"/>
      <c r="CV42" s="634"/>
      <c r="CW42" s="634"/>
      <c r="CX42" s="634"/>
      <c r="CY42" s="635"/>
      <c r="CZ42" s="624">
        <v>16</v>
      </c>
      <c r="DA42" s="636"/>
      <c r="DB42" s="636"/>
      <c r="DC42" s="637"/>
      <c r="DD42" s="627">
        <v>654809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359</v>
      </c>
      <c r="CD43" s="618" t="s">
        <v>360</v>
      </c>
      <c r="CE43" s="619"/>
      <c r="CF43" s="619"/>
      <c r="CG43" s="619"/>
      <c r="CH43" s="619"/>
      <c r="CI43" s="619"/>
      <c r="CJ43" s="619"/>
      <c r="CK43" s="619"/>
      <c r="CL43" s="619"/>
      <c r="CM43" s="619"/>
      <c r="CN43" s="619"/>
      <c r="CO43" s="619"/>
      <c r="CP43" s="619"/>
      <c r="CQ43" s="620"/>
      <c r="CR43" s="621">
        <v>52305</v>
      </c>
      <c r="CS43" s="634"/>
      <c r="CT43" s="634"/>
      <c r="CU43" s="634"/>
      <c r="CV43" s="634"/>
      <c r="CW43" s="634"/>
      <c r="CX43" s="634"/>
      <c r="CY43" s="635"/>
      <c r="CZ43" s="624">
        <v>0.3</v>
      </c>
      <c r="DA43" s="636"/>
      <c r="DB43" s="636"/>
      <c r="DC43" s="637"/>
      <c r="DD43" s="627">
        <v>52305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2385452</v>
      </c>
      <c r="CS44" s="622"/>
      <c r="CT44" s="622"/>
      <c r="CU44" s="622"/>
      <c r="CV44" s="622"/>
      <c r="CW44" s="622"/>
      <c r="CX44" s="622"/>
      <c r="CY44" s="623"/>
      <c r="CZ44" s="624">
        <v>15.8</v>
      </c>
      <c r="DA44" s="625"/>
      <c r="DB44" s="625"/>
      <c r="DC44" s="626"/>
      <c r="DD44" s="627">
        <v>654809</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915282</v>
      </c>
      <c r="CS45" s="634"/>
      <c r="CT45" s="634"/>
      <c r="CU45" s="634"/>
      <c r="CV45" s="634"/>
      <c r="CW45" s="634"/>
      <c r="CX45" s="634"/>
      <c r="CY45" s="635"/>
      <c r="CZ45" s="624">
        <v>6</v>
      </c>
      <c r="DA45" s="636"/>
      <c r="DB45" s="636"/>
      <c r="DC45" s="637"/>
      <c r="DD45" s="627">
        <v>174059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365</v>
      </c>
      <c r="CG46" s="619"/>
      <c r="CH46" s="619"/>
      <c r="CI46" s="619"/>
      <c r="CJ46" s="619"/>
      <c r="CK46" s="619"/>
      <c r="CL46" s="619"/>
      <c r="CM46" s="619"/>
      <c r="CN46" s="619"/>
      <c r="CO46" s="619"/>
      <c r="CP46" s="619"/>
      <c r="CQ46" s="620"/>
      <c r="CR46" s="621">
        <v>1441086</v>
      </c>
      <c r="CS46" s="622"/>
      <c r="CT46" s="622"/>
      <c r="CU46" s="622"/>
      <c r="CV46" s="622"/>
      <c r="CW46" s="622"/>
      <c r="CX46" s="622"/>
      <c r="CY46" s="623"/>
      <c r="CZ46" s="624">
        <v>9.5</v>
      </c>
      <c r="DA46" s="625"/>
      <c r="DB46" s="625"/>
      <c r="DC46" s="626"/>
      <c r="DD46" s="627">
        <v>454749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366</v>
      </c>
      <c r="CG47" s="619"/>
      <c r="CH47" s="619"/>
      <c r="CI47" s="619"/>
      <c r="CJ47" s="619"/>
      <c r="CK47" s="619"/>
      <c r="CL47" s="619"/>
      <c r="CM47" s="619"/>
      <c r="CN47" s="619"/>
      <c r="CO47" s="619"/>
      <c r="CP47" s="619"/>
      <c r="CQ47" s="620"/>
      <c r="CR47" s="621">
        <v>37257</v>
      </c>
      <c r="CS47" s="634"/>
      <c r="CT47" s="634"/>
      <c r="CU47" s="634"/>
      <c r="CV47" s="634"/>
      <c r="CW47" s="634"/>
      <c r="CX47" s="634"/>
      <c r="CY47" s="635"/>
      <c r="CZ47" s="624">
        <v>0.2</v>
      </c>
      <c r="DA47" s="636"/>
      <c r="DB47" s="636"/>
      <c r="DC47" s="637"/>
      <c r="DD47" s="627" t="s">
        <v>130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367</v>
      </c>
      <c r="CG48" s="619"/>
      <c r="CH48" s="619"/>
      <c r="CI48" s="619"/>
      <c r="CJ48" s="619"/>
      <c r="CK48" s="619"/>
      <c r="CL48" s="619"/>
      <c r="CM48" s="619"/>
      <c r="CN48" s="619"/>
      <c r="CO48" s="619"/>
      <c r="CP48" s="619"/>
      <c r="CQ48" s="620"/>
      <c r="CR48" s="621" t="s">
        <v>130</v>
      </c>
      <c r="CS48" s="622"/>
      <c r="CT48" s="622"/>
      <c r="CU48" s="622"/>
      <c r="CV48" s="622"/>
      <c r="CW48" s="622"/>
      <c r="CX48" s="622"/>
      <c r="CY48" s="623"/>
      <c r="CZ48" s="624" t="s">
        <v>130</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368</v>
      </c>
      <c r="CE49" s="603"/>
      <c r="CF49" s="603"/>
      <c r="CG49" s="603"/>
      <c r="CH49" s="603"/>
      <c r="CI49" s="603"/>
      <c r="CJ49" s="603"/>
      <c r="CK49" s="603"/>
      <c r="CL49" s="603"/>
      <c r="CM49" s="603"/>
      <c r="CN49" s="603"/>
      <c r="CO49" s="603"/>
      <c r="CP49" s="603"/>
      <c r="CQ49" s="604"/>
      <c r="CR49" s="605">
        <v>15137450</v>
      </c>
      <c r="CS49" s="606"/>
      <c r="CT49" s="606"/>
      <c r="CU49" s="606"/>
      <c r="CV49" s="606"/>
      <c r="CW49" s="606"/>
      <c r="CX49" s="606"/>
      <c r="CY49" s="607"/>
      <c r="CZ49" s="608">
        <v>100</v>
      </c>
      <c r="DA49" s="609"/>
      <c r="DB49" s="609"/>
      <c r="DC49" s="610"/>
      <c r="DD49" s="611">
        <v>10036606</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JCa9qHbLaOXeNpBz9R7cmsB0/XnfloEAHtvhWLrH2PgltVlQOT0qn9xeHxz3YFEFd8lOEX4w0Wm3pl2jjFDQ0g==" saltValue="RRfvCVYeNRJkZjydajSq4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391</v>
      </c>
      <c r="C7" s="1048"/>
      <c r="D7" s="1048"/>
      <c r="E7" s="1048"/>
      <c r="F7" s="1048"/>
      <c r="G7" s="1048"/>
      <c r="H7" s="1048"/>
      <c r="I7" s="1048"/>
      <c r="J7" s="1048"/>
      <c r="K7" s="1048"/>
      <c r="L7" s="1048"/>
      <c r="M7" s="1048"/>
      <c r="N7" s="1048"/>
      <c r="O7" s="1048"/>
      <c r="P7" s="1049"/>
      <c r="Q7" s="1102">
        <v>16131</v>
      </c>
      <c r="R7" s="1103"/>
      <c r="S7" s="1103"/>
      <c r="T7" s="1103"/>
      <c r="U7" s="1103"/>
      <c r="V7" s="1103">
        <v>15140</v>
      </c>
      <c r="W7" s="1103"/>
      <c r="X7" s="1103"/>
      <c r="Y7" s="1103"/>
      <c r="Z7" s="1103"/>
      <c r="AA7" s="1103">
        <v>991</v>
      </c>
      <c r="AB7" s="1103"/>
      <c r="AC7" s="1103"/>
      <c r="AD7" s="1103"/>
      <c r="AE7" s="1104"/>
      <c r="AF7" s="1105">
        <v>781</v>
      </c>
      <c r="AG7" s="1106"/>
      <c r="AH7" s="1106"/>
      <c r="AI7" s="1106"/>
      <c r="AJ7" s="1107"/>
      <c r="AK7" s="1108">
        <v>601</v>
      </c>
      <c r="AL7" s="1109"/>
      <c r="AM7" s="1109"/>
      <c r="AN7" s="1109"/>
      <c r="AO7" s="1109"/>
      <c r="AP7" s="1109">
        <v>8970</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585</v>
      </c>
      <c r="BT7" s="1100"/>
      <c r="BU7" s="1100"/>
      <c r="BV7" s="1100"/>
      <c r="BW7" s="1100"/>
      <c r="BX7" s="1100"/>
      <c r="BY7" s="1100"/>
      <c r="BZ7" s="1100"/>
      <c r="CA7" s="1100"/>
      <c r="CB7" s="1100"/>
      <c r="CC7" s="1100"/>
      <c r="CD7" s="1100"/>
      <c r="CE7" s="1100"/>
      <c r="CF7" s="1100"/>
      <c r="CG7" s="1112"/>
      <c r="CH7" s="1096">
        <v>3</v>
      </c>
      <c r="CI7" s="1097"/>
      <c r="CJ7" s="1097"/>
      <c r="CK7" s="1097"/>
      <c r="CL7" s="1098"/>
      <c r="CM7" s="1096">
        <v>5</v>
      </c>
      <c r="CN7" s="1097"/>
      <c r="CO7" s="1097"/>
      <c r="CP7" s="1097"/>
      <c r="CQ7" s="1098"/>
      <c r="CR7" s="1096">
        <v>9</v>
      </c>
      <c r="CS7" s="1097"/>
      <c r="CT7" s="1097"/>
      <c r="CU7" s="1097"/>
      <c r="CV7" s="1098"/>
      <c r="CW7" s="1096" t="s">
        <v>581</v>
      </c>
      <c r="CX7" s="1097"/>
      <c r="CY7" s="1097"/>
      <c r="CZ7" s="1097"/>
      <c r="DA7" s="1098"/>
      <c r="DB7" s="1096" t="s">
        <v>581</v>
      </c>
      <c r="DC7" s="1097"/>
      <c r="DD7" s="1097"/>
      <c r="DE7" s="1097"/>
      <c r="DF7" s="1098"/>
      <c r="DG7" s="1096" t="s">
        <v>581</v>
      </c>
      <c r="DH7" s="1097"/>
      <c r="DI7" s="1097"/>
      <c r="DJ7" s="1097"/>
      <c r="DK7" s="1098"/>
      <c r="DL7" s="1096" t="s">
        <v>581</v>
      </c>
      <c r="DM7" s="1097"/>
      <c r="DN7" s="1097"/>
      <c r="DO7" s="1097"/>
      <c r="DP7" s="1098"/>
      <c r="DQ7" s="1096" t="s">
        <v>581</v>
      </c>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586</v>
      </c>
      <c r="BT8" s="993"/>
      <c r="BU8" s="993"/>
      <c r="BV8" s="993"/>
      <c r="BW8" s="993"/>
      <c r="BX8" s="993"/>
      <c r="BY8" s="993"/>
      <c r="BZ8" s="993"/>
      <c r="CA8" s="993"/>
      <c r="CB8" s="993"/>
      <c r="CC8" s="993"/>
      <c r="CD8" s="993"/>
      <c r="CE8" s="993"/>
      <c r="CF8" s="993"/>
      <c r="CG8" s="1014"/>
      <c r="CH8" s="989">
        <v>28</v>
      </c>
      <c r="CI8" s="990"/>
      <c r="CJ8" s="990"/>
      <c r="CK8" s="990"/>
      <c r="CL8" s="991"/>
      <c r="CM8" s="989">
        <v>117</v>
      </c>
      <c r="CN8" s="990"/>
      <c r="CO8" s="990"/>
      <c r="CP8" s="990"/>
      <c r="CQ8" s="991"/>
      <c r="CR8" s="989">
        <v>9</v>
      </c>
      <c r="CS8" s="990"/>
      <c r="CT8" s="990"/>
      <c r="CU8" s="990"/>
      <c r="CV8" s="991"/>
      <c r="CW8" s="989" t="s">
        <v>581</v>
      </c>
      <c r="CX8" s="990"/>
      <c r="CY8" s="990"/>
      <c r="CZ8" s="990"/>
      <c r="DA8" s="991"/>
      <c r="DB8" s="989" t="s">
        <v>581</v>
      </c>
      <c r="DC8" s="990"/>
      <c r="DD8" s="990"/>
      <c r="DE8" s="990"/>
      <c r="DF8" s="991"/>
      <c r="DG8" s="989" t="s">
        <v>581</v>
      </c>
      <c r="DH8" s="990"/>
      <c r="DI8" s="990"/>
      <c r="DJ8" s="990"/>
      <c r="DK8" s="991"/>
      <c r="DL8" s="989" t="s">
        <v>581</v>
      </c>
      <c r="DM8" s="990"/>
      <c r="DN8" s="990"/>
      <c r="DO8" s="990"/>
      <c r="DP8" s="991"/>
      <c r="DQ8" s="989" t="s">
        <v>581</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587</v>
      </c>
      <c r="BT9" s="993"/>
      <c r="BU9" s="993"/>
      <c r="BV9" s="993"/>
      <c r="BW9" s="993"/>
      <c r="BX9" s="993"/>
      <c r="BY9" s="993"/>
      <c r="BZ9" s="993"/>
      <c r="CA9" s="993"/>
      <c r="CB9" s="993"/>
      <c r="CC9" s="993"/>
      <c r="CD9" s="993"/>
      <c r="CE9" s="993"/>
      <c r="CF9" s="993"/>
      <c r="CG9" s="1014"/>
      <c r="CH9" s="989">
        <v>2</v>
      </c>
      <c r="CI9" s="990"/>
      <c r="CJ9" s="990"/>
      <c r="CK9" s="990"/>
      <c r="CL9" s="991"/>
      <c r="CM9" s="989">
        <v>18</v>
      </c>
      <c r="CN9" s="990"/>
      <c r="CO9" s="990"/>
      <c r="CP9" s="990"/>
      <c r="CQ9" s="991"/>
      <c r="CR9" s="989">
        <v>25</v>
      </c>
      <c r="CS9" s="990"/>
      <c r="CT9" s="990"/>
      <c r="CU9" s="990"/>
      <c r="CV9" s="991"/>
      <c r="CW9" s="989">
        <v>0</v>
      </c>
      <c r="CX9" s="990"/>
      <c r="CY9" s="990"/>
      <c r="CZ9" s="990"/>
      <c r="DA9" s="991"/>
      <c r="DB9" s="989" t="s">
        <v>581</v>
      </c>
      <c r="DC9" s="990"/>
      <c r="DD9" s="990"/>
      <c r="DE9" s="990"/>
      <c r="DF9" s="991"/>
      <c r="DG9" s="989" t="s">
        <v>581</v>
      </c>
      <c r="DH9" s="990"/>
      <c r="DI9" s="990"/>
      <c r="DJ9" s="990"/>
      <c r="DK9" s="991"/>
      <c r="DL9" s="989" t="s">
        <v>581</v>
      </c>
      <c r="DM9" s="990"/>
      <c r="DN9" s="990"/>
      <c r="DO9" s="990"/>
      <c r="DP9" s="991"/>
      <c r="DQ9" s="989" t="s">
        <v>581</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t="s">
        <v>589</v>
      </c>
      <c r="BS10" s="992" t="s">
        <v>588</v>
      </c>
      <c r="BT10" s="993"/>
      <c r="BU10" s="993"/>
      <c r="BV10" s="993"/>
      <c r="BW10" s="993"/>
      <c r="BX10" s="993"/>
      <c r="BY10" s="993"/>
      <c r="BZ10" s="993"/>
      <c r="CA10" s="993"/>
      <c r="CB10" s="993"/>
      <c r="CC10" s="993"/>
      <c r="CD10" s="993"/>
      <c r="CE10" s="993"/>
      <c r="CF10" s="993"/>
      <c r="CG10" s="1014"/>
      <c r="CH10" s="989">
        <v>0</v>
      </c>
      <c r="CI10" s="990"/>
      <c r="CJ10" s="990"/>
      <c r="CK10" s="990"/>
      <c r="CL10" s="991"/>
      <c r="CM10" s="989">
        <v>43</v>
      </c>
      <c r="CN10" s="990"/>
      <c r="CO10" s="990"/>
      <c r="CP10" s="990"/>
      <c r="CQ10" s="991"/>
      <c r="CR10" s="989">
        <v>5</v>
      </c>
      <c r="CS10" s="990"/>
      <c r="CT10" s="990"/>
      <c r="CU10" s="990"/>
      <c r="CV10" s="991"/>
      <c r="CW10" s="989">
        <v>1</v>
      </c>
      <c r="CX10" s="990"/>
      <c r="CY10" s="990"/>
      <c r="CZ10" s="990"/>
      <c r="DA10" s="991"/>
      <c r="DB10" s="989" t="s">
        <v>581</v>
      </c>
      <c r="DC10" s="990"/>
      <c r="DD10" s="990"/>
      <c r="DE10" s="990"/>
      <c r="DF10" s="991"/>
      <c r="DG10" s="989">
        <v>64</v>
      </c>
      <c r="DH10" s="990"/>
      <c r="DI10" s="990"/>
      <c r="DJ10" s="990"/>
      <c r="DK10" s="991"/>
      <c r="DL10" s="989" t="s">
        <v>581</v>
      </c>
      <c r="DM10" s="990"/>
      <c r="DN10" s="990"/>
      <c r="DO10" s="990"/>
      <c r="DP10" s="991"/>
      <c r="DQ10" s="989" t="s">
        <v>581</v>
      </c>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393</v>
      </c>
      <c r="B23" s="937" t="s">
        <v>394</v>
      </c>
      <c r="C23" s="938"/>
      <c r="D23" s="938"/>
      <c r="E23" s="938"/>
      <c r="F23" s="938"/>
      <c r="G23" s="938"/>
      <c r="H23" s="938"/>
      <c r="I23" s="938"/>
      <c r="J23" s="938"/>
      <c r="K23" s="938"/>
      <c r="L23" s="938"/>
      <c r="M23" s="938"/>
      <c r="N23" s="938"/>
      <c r="O23" s="938"/>
      <c r="P23" s="948"/>
      <c r="Q23" s="1067">
        <v>16128</v>
      </c>
      <c r="R23" s="1061"/>
      <c r="S23" s="1061"/>
      <c r="T23" s="1061"/>
      <c r="U23" s="1061"/>
      <c r="V23" s="1061">
        <v>15137</v>
      </c>
      <c r="W23" s="1061"/>
      <c r="X23" s="1061"/>
      <c r="Y23" s="1061"/>
      <c r="Z23" s="1061"/>
      <c r="AA23" s="1061">
        <v>991</v>
      </c>
      <c r="AB23" s="1061"/>
      <c r="AC23" s="1061"/>
      <c r="AD23" s="1061"/>
      <c r="AE23" s="1068"/>
      <c r="AF23" s="1069">
        <v>781</v>
      </c>
      <c r="AG23" s="1061"/>
      <c r="AH23" s="1061"/>
      <c r="AI23" s="1061"/>
      <c r="AJ23" s="1070"/>
      <c r="AK23" s="1071"/>
      <c r="AL23" s="1072"/>
      <c r="AM23" s="1072"/>
      <c r="AN23" s="1072"/>
      <c r="AO23" s="1072"/>
      <c r="AP23" s="1061">
        <v>8970</v>
      </c>
      <c r="AQ23" s="1061"/>
      <c r="AR23" s="1061"/>
      <c r="AS23" s="1061"/>
      <c r="AT23" s="1061"/>
      <c r="AU23" s="1062"/>
      <c r="AV23" s="1062"/>
      <c r="AW23" s="1062"/>
      <c r="AX23" s="1062"/>
      <c r="AY23" s="1063"/>
      <c r="AZ23" s="1064" t="s">
        <v>130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374</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405</v>
      </c>
      <c r="C28" s="1048"/>
      <c r="D28" s="1048"/>
      <c r="E28" s="1048"/>
      <c r="F28" s="1048"/>
      <c r="G28" s="1048"/>
      <c r="H28" s="1048"/>
      <c r="I28" s="1048"/>
      <c r="J28" s="1048"/>
      <c r="K28" s="1048"/>
      <c r="L28" s="1048"/>
      <c r="M28" s="1048"/>
      <c r="N28" s="1048"/>
      <c r="O28" s="1048"/>
      <c r="P28" s="1049"/>
      <c r="Q28" s="1050">
        <v>2357</v>
      </c>
      <c r="R28" s="1051"/>
      <c r="S28" s="1051"/>
      <c r="T28" s="1051"/>
      <c r="U28" s="1051"/>
      <c r="V28" s="1051">
        <v>2234</v>
      </c>
      <c r="W28" s="1051"/>
      <c r="X28" s="1051"/>
      <c r="Y28" s="1051"/>
      <c r="Z28" s="1051"/>
      <c r="AA28" s="1051">
        <v>123</v>
      </c>
      <c r="AB28" s="1051"/>
      <c r="AC28" s="1051"/>
      <c r="AD28" s="1051"/>
      <c r="AE28" s="1052"/>
      <c r="AF28" s="1053">
        <v>123</v>
      </c>
      <c r="AG28" s="1051"/>
      <c r="AH28" s="1051"/>
      <c r="AI28" s="1051"/>
      <c r="AJ28" s="1054"/>
      <c r="AK28" s="1042">
        <v>151</v>
      </c>
      <c r="AL28" s="1043"/>
      <c r="AM28" s="1043"/>
      <c r="AN28" s="1043"/>
      <c r="AO28" s="1043"/>
      <c r="AP28" s="1043" t="s">
        <v>577</v>
      </c>
      <c r="AQ28" s="1043"/>
      <c r="AR28" s="1043"/>
      <c r="AS28" s="1043"/>
      <c r="AT28" s="1043"/>
      <c r="AU28" s="1043" t="s">
        <v>577</v>
      </c>
      <c r="AV28" s="1043"/>
      <c r="AW28" s="1043"/>
      <c r="AX28" s="1043"/>
      <c r="AY28" s="1043"/>
      <c r="AZ28" s="1044" t="s">
        <v>577</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406</v>
      </c>
      <c r="C29" s="1031"/>
      <c r="D29" s="1031"/>
      <c r="E29" s="1031"/>
      <c r="F29" s="1031"/>
      <c r="G29" s="1031"/>
      <c r="H29" s="1031"/>
      <c r="I29" s="1031"/>
      <c r="J29" s="1031"/>
      <c r="K29" s="1031"/>
      <c r="L29" s="1031"/>
      <c r="M29" s="1031"/>
      <c r="N29" s="1031"/>
      <c r="O29" s="1031"/>
      <c r="P29" s="1032"/>
      <c r="Q29" s="1038">
        <v>2868</v>
      </c>
      <c r="R29" s="1039"/>
      <c r="S29" s="1039"/>
      <c r="T29" s="1039"/>
      <c r="U29" s="1039"/>
      <c r="V29" s="1039">
        <v>2751</v>
      </c>
      <c r="W29" s="1039"/>
      <c r="X29" s="1039"/>
      <c r="Y29" s="1039"/>
      <c r="Z29" s="1039"/>
      <c r="AA29" s="1039">
        <v>118</v>
      </c>
      <c r="AB29" s="1039"/>
      <c r="AC29" s="1039"/>
      <c r="AD29" s="1039"/>
      <c r="AE29" s="1040"/>
      <c r="AF29" s="1035">
        <v>118</v>
      </c>
      <c r="AG29" s="1036"/>
      <c r="AH29" s="1036"/>
      <c r="AI29" s="1036"/>
      <c r="AJ29" s="1037"/>
      <c r="AK29" s="980">
        <v>403</v>
      </c>
      <c r="AL29" s="971"/>
      <c r="AM29" s="971"/>
      <c r="AN29" s="971"/>
      <c r="AO29" s="971"/>
      <c r="AP29" s="971" t="s">
        <v>577</v>
      </c>
      <c r="AQ29" s="971"/>
      <c r="AR29" s="971"/>
      <c r="AS29" s="971"/>
      <c r="AT29" s="971"/>
      <c r="AU29" s="971" t="s">
        <v>577</v>
      </c>
      <c r="AV29" s="971"/>
      <c r="AW29" s="971"/>
      <c r="AX29" s="971"/>
      <c r="AY29" s="971"/>
      <c r="AZ29" s="1041" t="s">
        <v>577</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407</v>
      </c>
      <c r="C30" s="1031"/>
      <c r="D30" s="1031"/>
      <c r="E30" s="1031"/>
      <c r="F30" s="1031"/>
      <c r="G30" s="1031"/>
      <c r="H30" s="1031"/>
      <c r="I30" s="1031"/>
      <c r="J30" s="1031"/>
      <c r="K30" s="1031"/>
      <c r="L30" s="1031"/>
      <c r="M30" s="1031"/>
      <c r="N30" s="1031"/>
      <c r="O30" s="1031"/>
      <c r="P30" s="1032"/>
      <c r="Q30" s="1038">
        <v>323</v>
      </c>
      <c r="R30" s="1039"/>
      <c r="S30" s="1039"/>
      <c r="T30" s="1039"/>
      <c r="U30" s="1039"/>
      <c r="V30" s="1039">
        <v>297</v>
      </c>
      <c r="W30" s="1039"/>
      <c r="X30" s="1039"/>
      <c r="Y30" s="1039"/>
      <c r="Z30" s="1039"/>
      <c r="AA30" s="1039">
        <v>26</v>
      </c>
      <c r="AB30" s="1039"/>
      <c r="AC30" s="1039"/>
      <c r="AD30" s="1039"/>
      <c r="AE30" s="1040"/>
      <c r="AF30" s="1035">
        <v>26</v>
      </c>
      <c r="AG30" s="1036"/>
      <c r="AH30" s="1036"/>
      <c r="AI30" s="1036"/>
      <c r="AJ30" s="1037"/>
      <c r="AK30" s="980">
        <v>89</v>
      </c>
      <c r="AL30" s="971"/>
      <c r="AM30" s="971"/>
      <c r="AN30" s="971"/>
      <c r="AO30" s="971"/>
      <c r="AP30" s="971" t="s">
        <v>577</v>
      </c>
      <c r="AQ30" s="971"/>
      <c r="AR30" s="971"/>
      <c r="AS30" s="971"/>
      <c r="AT30" s="971"/>
      <c r="AU30" s="971" t="s">
        <v>577</v>
      </c>
      <c r="AV30" s="971"/>
      <c r="AW30" s="971"/>
      <c r="AX30" s="971"/>
      <c r="AY30" s="971"/>
      <c r="AZ30" s="1041" t="s">
        <v>577</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408</v>
      </c>
      <c r="C31" s="1031"/>
      <c r="D31" s="1031"/>
      <c r="E31" s="1031"/>
      <c r="F31" s="1031"/>
      <c r="G31" s="1031"/>
      <c r="H31" s="1031"/>
      <c r="I31" s="1031"/>
      <c r="J31" s="1031"/>
      <c r="K31" s="1031"/>
      <c r="L31" s="1031"/>
      <c r="M31" s="1031"/>
      <c r="N31" s="1031"/>
      <c r="O31" s="1031"/>
      <c r="P31" s="1032"/>
      <c r="Q31" s="1038">
        <v>376</v>
      </c>
      <c r="R31" s="1039"/>
      <c r="S31" s="1039"/>
      <c r="T31" s="1039"/>
      <c r="U31" s="1039"/>
      <c r="V31" s="1039">
        <v>351</v>
      </c>
      <c r="W31" s="1039"/>
      <c r="X31" s="1039"/>
      <c r="Y31" s="1039"/>
      <c r="Z31" s="1039"/>
      <c r="AA31" s="1039">
        <v>25</v>
      </c>
      <c r="AB31" s="1039"/>
      <c r="AC31" s="1039"/>
      <c r="AD31" s="1039"/>
      <c r="AE31" s="1040"/>
      <c r="AF31" s="1035">
        <v>646</v>
      </c>
      <c r="AG31" s="1036"/>
      <c r="AH31" s="1036"/>
      <c r="AI31" s="1036"/>
      <c r="AJ31" s="1037"/>
      <c r="AK31" s="980">
        <v>64</v>
      </c>
      <c r="AL31" s="971"/>
      <c r="AM31" s="971"/>
      <c r="AN31" s="971"/>
      <c r="AO31" s="971"/>
      <c r="AP31" s="971">
        <v>757</v>
      </c>
      <c r="AQ31" s="971"/>
      <c r="AR31" s="971"/>
      <c r="AS31" s="971"/>
      <c r="AT31" s="971"/>
      <c r="AU31" s="971">
        <v>302</v>
      </c>
      <c r="AV31" s="971"/>
      <c r="AW31" s="971"/>
      <c r="AX31" s="971"/>
      <c r="AY31" s="971"/>
      <c r="AZ31" s="1041" t="s">
        <v>577</v>
      </c>
      <c r="BA31" s="1041"/>
      <c r="BB31" s="1041"/>
      <c r="BC31" s="1041"/>
      <c r="BD31" s="1041"/>
      <c r="BE31" s="972" t="s">
        <v>409</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410</v>
      </c>
      <c r="C32" s="1031"/>
      <c r="D32" s="1031"/>
      <c r="E32" s="1031"/>
      <c r="F32" s="1031"/>
      <c r="G32" s="1031"/>
      <c r="H32" s="1031"/>
      <c r="I32" s="1031"/>
      <c r="J32" s="1031"/>
      <c r="K32" s="1031"/>
      <c r="L32" s="1031"/>
      <c r="M32" s="1031"/>
      <c r="N32" s="1031"/>
      <c r="O32" s="1031"/>
      <c r="P32" s="1032"/>
      <c r="Q32" s="1038">
        <v>840</v>
      </c>
      <c r="R32" s="1039"/>
      <c r="S32" s="1039"/>
      <c r="T32" s="1039"/>
      <c r="U32" s="1039"/>
      <c r="V32" s="1039">
        <v>809</v>
      </c>
      <c r="W32" s="1039"/>
      <c r="X32" s="1039"/>
      <c r="Y32" s="1039"/>
      <c r="Z32" s="1039"/>
      <c r="AA32" s="1039">
        <v>31</v>
      </c>
      <c r="AB32" s="1039"/>
      <c r="AC32" s="1039"/>
      <c r="AD32" s="1039"/>
      <c r="AE32" s="1040"/>
      <c r="AF32" s="1035">
        <v>31</v>
      </c>
      <c r="AG32" s="1036"/>
      <c r="AH32" s="1036"/>
      <c r="AI32" s="1036"/>
      <c r="AJ32" s="1037"/>
      <c r="AK32" s="980">
        <v>435</v>
      </c>
      <c r="AL32" s="971"/>
      <c r="AM32" s="971"/>
      <c r="AN32" s="971"/>
      <c r="AO32" s="971"/>
      <c r="AP32" s="971">
        <v>2875</v>
      </c>
      <c r="AQ32" s="971"/>
      <c r="AR32" s="971"/>
      <c r="AS32" s="971"/>
      <c r="AT32" s="971"/>
      <c r="AU32" s="971">
        <v>2570</v>
      </c>
      <c r="AV32" s="971"/>
      <c r="AW32" s="971"/>
      <c r="AX32" s="971"/>
      <c r="AY32" s="971"/>
      <c r="AZ32" s="1041" t="s">
        <v>577</v>
      </c>
      <c r="BA32" s="1041"/>
      <c r="BB32" s="1041"/>
      <c r="BC32" s="1041"/>
      <c r="BD32" s="1041"/>
      <c r="BE32" s="972" t="s">
        <v>411</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393</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944</v>
      </c>
      <c r="AG63" s="959"/>
      <c r="AH63" s="959"/>
      <c r="AI63" s="959"/>
      <c r="AJ63" s="1022"/>
      <c r="AK63" s="1023"/>
      <c r="AL63" s="963"/>
      <c r="AM63" s="963"/>
      <c r="AN63" s="963"/>
      <c r="AO63" s="963"/>
      <c r="AP63" s="959">
        <v>3632</v>
      </c>
      <c r="AQ63" s="959"/>
      <c r="AR63" s="959"/>
      <c r="AS63" s="959"/>
      <c r="AT63" s="959"/>
      <c r="AU63" s="959">
        <v>2872</v>
      </c>
      <c r="AV63" s="959"/>
      <c r="AW63" s="959"/>
      <c r="AX63" s="959"/>
      <c r="AY63" s="959"/>
      <c r="AZ63" s="1017"/>
      <c r="BA63" s="1017"/>
      <c r="BB63" s="1017"/>
      <c r="BC63" s="1017"/>
      <c r="BD63" s="1017"/>
      <c r="BE63" s="960"/>
      <c r="BF63" s="960"/>
      <c r="BG63" s="960"/>
      <c r="BH63" s="960"/>
      <c r="BI63" s="961"/>
      <c r="BJ63" s="1018" t="s">
        <v>130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415</v>
      </c>
      <c r="B66" s="996"/>
      <c r="C66" s="996"/>
      <c r="D66" s="996"/>
      <c r="E66" s="996"/>
      <c r="F66" s="996"/>
      <c r="G66" s="996"/>
      <c r="H66" s="996"/>
      <c r="I66" s="996"/>
      <c r="J66" s="996"/>
      <c r="K66" s="996"/>
      <c r="L66" s="996"/>
      <c r="M66" s="996"/>
      <c r="N66" s="996"/>
      <c r="O66" s="996"/>
      <c r="P66" s="997"/>
      <c r="Q66" s="1001" t="s">
        <v>397</v>
      </c>
      <c r="R66" s="1002"/>
      <c r="S66" s="1002"/>
      <c r="T66" s="1002"/>
      <c r="U66" s="1003"/>
      <c r="V66" s="1001" t="s">
        <v>416</v>
      </c>
      <c r="W66" s="1002"/>
      <c r="X66" s="1002"/>
      <c r="Y66" s="1002"/>
      <c r="Z66" s="1003"/>
      <c r="AA66" s="1001" t="s">
        <v>417</v>
      </c>
      <c r="AB66" s="1002"/>
      <c r="AC66" s="1002"/>
      <c r="AD66" s="1002"/>
      <c r="AE66" s="1003"/>
      <c r="AF66" s="1007" t="s">
        <v>418</v>
      </c>
      <c r="AG66" s="1008"/>
      <c r="AH66" s="1008"/>
      <c r="AI66" s="1008"/>
      <c r="AJ66" s="1009"/>
      <c r="AK66" s="1001" t="s">
        <v>401</v>
      </c>
      <c r="AL66" s="996"/>
      <c r="AM66" s="996"/>
      <c r="AN66" s="996"/>
      <c r="AO66" s="997"/>
      <c r="AP66" s="1001" t="s">
        <v>419</v>
      </c>
      <c r="AQ66" s="1002"/>
      <c r="AR66" s="1002"/>
      <c r="AS66" s="1002"/>
      <c r="AT66" s="1003"/>
      <c r="AU66" s="1001" t="s">
        <v>420</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578</v>
      </c>
      <c r="C68" s="986"/>
      <c r="D68" s="986"/>
      <c r="E68" s="986"/>
      <c r="F68" s="986"/>
      <c r="G68" s="986"/>
      <c r="H68" s="986"/>
      <c r="I68" s="986"/>
      <c r="J68" s="986"/>
      <c r="K68" s="986"/>
      <c r="L68" s="986"/>
      <c r="M68" s="986"/>
      <c r="N68" s="986"/>
      <c r="O68" s="986"/>
      <c r="P68" s="987"/>
      <c r="Q68" s="988">
        <v>538</v>
      </c>
      <c r="R68" s="982"/>
      <c r="S68" s="982"/>
      <c r="T68" s="982"/>
      <c r="U68" s="982"/>
      <c r="V68" s="982">
        <v>513</v>
      </c>
      <c r="W68" s="982"/>
      <c r="X68" s="982"/>
      <c r="Y68" s="982"/>
      <c r="Z68" s="982"/>
      <c r="AA68" s="982">
        <v>25</v>
      </c>
      <c r="AB68" s="982"/>
      <c r="AC68" s="982"/>
      <c r="AD68" s="982"/>
      <c r="AE68" s="982"/>
      <c r="AF68" s="982">
        <v>25</v>
      </c>
      <c r="AG68" s="982"/>
      <c r="AH68" s="982"/>
      <c r="AI68" s="982"/>
      <c r="AJ68" s="982"/>
      <c r="AK68" s="982">
        <v>11</v>
      </c>
      <c r="AL68" s="982"/>
      <c r="AM68" s="982"/>
      <c r="AN68" s="982"/>
      <c r="AO68" s="982"/>
      <c r="AP68" s="982">
        <v>74</v>
      </c>
      <c r="AQ68" s="982"/>
      <c r="AR68" s="982"/>
      <c r="AS68" s="982"/>
      <c r="AT68" s="982"/>
      <c r="AU68" s="982">
        <v>74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579</v>
      </c>
      <c r="C69" s="975"/>
      <c r="D69" s="975"/>
      <c r="E69" s="975"/>
      <c r="F69" s="975"/>
      <c r="G69" s="975"/>
      <c r="H69" s="975"/>
      <c r="I69" s="975"/>
      <c r="J69" s="975"/>
      <c r="K69" s="975"/>
      <c r="L69" s="975"/>
      <c r="M69" s="975"/>
      <c r="N69" s="975"/>
      <c r="O69" s="975"/>
      <c r="P69" s="976"/>
      <c r="Q69" s="977">
        <v>2094</v>
      </c>
      <c r="R69" s="971"/>
      <c r="S69" s="971"/>
      <c r="T69" s="971"/>
      <c r="U69" s="971"/>
      <c r="V69" s="971">
        <v>2057</v>
      </c>
      <c r="W69" s="971"/>
      <c r="X69" s="971"/>
      <c r="Y69" s="971"/>
      <c r="Z69" s="971"/>
      <c r="AA69" s="971">
        <v>37</v>
      </c>
      <c r="AB69" s="971"/>
      <c r="AC69" s="971"/>
      <c r="AD69" s="971"/>
      <c r="AE69" s="971"/>
      <c r="AF69" s="971">
        <v>37</v>
      </c>
      <c r="AG69" s="971"/>
      <c r="AH69" s="971"/>
      <c r="AI69" s="971"/>
      <c r="AJ69" s="971"/>
      <c r="AK69" s="971">
        <v>104</v>
      </c>
      <c r="AL69" s="971"/>
      <c r="AM69" s="971"/>
      <c r="AN69" s="971"/>
      <c r="AO69" s="971"/>
      <c r="AP69" s="971">
        <v>980</v>
      </c>
      <c r="AQ69" s="971"/>
      <c r="AR69" s="971"/>
      <c r="AS69" s="971"/>
      <c r="AT69" s="971"/>
      <c r="AU69" s="971">
        <v>215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580</v>
      </c>
      <c r="C70" s="975"/>
      <c r="D70" s="975"/>
      <c r="E70" s="975"/>
      <c r="F70" s="975"/>
      <c r="G70" s="975"/>
      <c r="H70" s="975"/>
      <c r="I70" s="975"/>
      <c r="J70" s="975"/>
      <c r="K70" s="975"/>
      <c r="L70" s="975"/>
      <c r="M70" s="975"/>
      <c r="N70" s="975"/>
      <c r="O70" s="975"/>
      <c r="P70" s="976"/>
      <c r="Q70" s="977">
        <v>159</v>
      </c>
      <c r="R70" s="971"/>
      <c r="S70" s="971"/>
      <c r="T70" s="971"/>
      <c r="U70" s="971"/>
      <c r="V70" s="971">
        <v>134</v>
      </c>
      <c r="W70" s="971"/>
      <c r="X70" s="971"/>
      <c r="Y70" s="971"/>
      <c r="Z70" s="971"/>
      <c r="AA70" s="971">
        <v>24</v>
      </c>
      <c r="AB70" s="971"/>
      <c r="AC70" s="971"/>
      <c r="AD70" s="971"/>
      <c r="AE70" s="971"/>
      <c r="AF70" s="971">
        <v>24</v>
      </c>
      <c r="AG70" s="971"/>
      <c r="AH70" s="971"/>
      <c r="AI70" s="971"/>
      <c r="AJ70" s="971"/>
      <c r="AK70" s="971">
        <v>9</v>
      </c>
      <c r="AL70" s="971"/>
      <c r="AM70" s="971"/>
      <c r="AN70" s="971"/>
      <c r="AO70" s="971"/>
      <c r="AP70" s="971" t="s">
        <v>581</v>
      </c>
      <c r="AQ70" s="971"/>
      <c r="AR70" s="971"/>
      <c r="AS70" s="971"/>
      <c r="AT70" s="971"/>
      <c r="AU70" s="971" t="s">
        <v>581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582</v>
      </c>
      <c r="C71" s="975"/>
      <c r="D71" s="975"/>
      <c r="E71" s="975"/>
      <c r="F71" s="975"/>
      <c r="G71" s="975"/>
      <c r="H71" s="975"/>
      <c r="I71" s="975"/>
      <c r="J71" s="975"/>
      <c r="K71" s="975"/>
      <c r="L71" s="975"/>
      <c r="M71" s="975"/>
      <c r="N71" s="975"/>
      <c r="O71" s="975"/>
      <c r="P71" s="976"/>
      <c r="Q71" s="977">
        <v>4301</v>
      </c>
      <c r="R71" s="971"/>
      <c r="S71" s="971"/>
      <c r="T71" s="971"/>
      <c r="U71" s="971"/>
      <c r="V71" s="971">
        <v>3692</v>
      </c>
      <c r="W71" s="971"/>
      <c r="X71" s="971"/>
      <c r="Y71" s="971"/>
      <c r="Z71" s="971"/>
      <c r="AA71" s="971">
        <v>609</v>
      </c>
      <c r="AB71" s="971"/>
      <c r="AC71" s="971"/>
      <c r="AD71" s="971"/>
      <c r="AE71" s="971"/>
      <c r="AF71" s="971">
        <v>609</v>
      </c>
      <c r="AG71" s="971"/>
      <c r="AH71" s="971"/>
      <c r="AI71" s="971"/>
      <c r="AJ71" s="971"/>
      <c r="AK71" s="971">
        <v>6</v>
      </c>
      <c r="AL71" s="971"/>
      <c r="AM71" s="971"/>
      <c r="AN71" s="971"/>
      <c r="AO71" s="971"/>
      <c r="AP71" s="971" t="s">
        <v>581</v>
      </c>
      <c r="AQ71" s="971"/>
      <c r="AR71" s="971"/>
      <c r="AS71" s="971"/>
      <c r="AT71" s="971"/>
      <c r="AU71" s="971" t="s">
        <v>581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583</v>
      </c>
      <c r="C72" s="975"/>
      <c r="D72" s="975"/>
      <c r="E72" s="975"/>
      <c r="F72" s="975"/>
      <c r="G72" s="975"/>
      <c r="H72" s="975"/>
      <c r="I72" s="975"/>
      <c r="J72" s="975"/>
      <c r="K72" s="975"/>
      <c r="L72" s="975"/>
      <c r="M72" s="975"/>
      <c r="N72" s="975"/>
      <c r="O72" s="975"/>
      <c r="P72" s="976"/>
      <c r="Q72" s="977">
        <v>91</v>
      </c>
      <c r="R72" s="971"/>
      <c r="S72" s="971"/>
      <c r="T72" s="971"/>
      <c r="U72" s="971"/>
      <c r="V72" s="971">
        <v>85</v>
      </c>
      <c r="W72" s="971"/>
      <c r="X72" s="971"/>
      <c r="Y72" s="971"/>
      <c r="Z72" s="971"/>
      <c r="AA72" s="971">
        <v>5</v>
      </c>
      <c r="AB72" s="971"/>
      <c r="AC72" s="971"/>
      <c r="AD72" s="971"/>
      <c r="AE72" s="971"/>
      <c r="AF72" s="971">
        <v>5</v>
      </c>
      <c r="AG72" s="971"/>
      <c r="AH72" s="971"/>
      <c r="AI72" s="971"/>
      <c r="AJ72" s="971"/>
      <c r="AK72" s="971">
        <v>5</v>
      </c>
      <c r="AL72" s="971"/>
      <c r="AM72" s="971"/>
      <c r="AN72" s="971"/>
      <c r="AO72" s="971"/>
      <c r="AP72" s="971" t="s">
        <v>581</v>
      </c>
      <c r="AQ72" s="971"/>
      <c r="AR72" s="971"/>
      <c r="AS72" s="971"/>
      <c r="AT72" s="971"/>
      <c r="AU72" s="971" t="s">
        <v>581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584</v>
      </c>
      <c r="C73" s="975"/>
      <c r="D73" s="975"/>
      <c r="E73" s="975"/>
      <c r="F73" s="975"/>
      <c r="G73" s="975"/>
      <c r="H73" s="975"/>
      <c r="I73" s="975"/>
      <c r="J73" s="975"/>
      <c r="K73" s="975"/>
      <c r="L73" s="975"/>
      <c r="M73" s="975"/>
      <c r="N73" s="975"/>
      <c r="O73" s="975"/>
      <c r="P73" s="976"/>
      <c r="Q73" s="977">
        <v>258426</v>
      </c>
      <c r="R73" s="971"/>
      <c r="S73" s="971"/>
      <c r="T73" s="971"/>
      <c r="U73" s="971"/>
      <c r="V73" s="971">
        <v>253681</v>
      </c>
      <c r="W73" s="971"/>
      <c r="X73" s="971"/>
      <c r="Y73" s="971"/>
      <c r="Z73" s="971"/>
      <c r="AA73" s="971">
        <v>4745</v>
      </c>
      <c r="AB73" s="971"/>
      <c r="AC73" s="971"/>
      <c r="AD73" s="971"/>
      <c r="AE73" s="971"/>
      <c r="AF73" s="971">
        <v>4745</v>
      </c>
      <c r="AG73" s="971"/>
      <c r="AH73" s="971"/>
      <c r="AI73" s="971"/>
      <c r="AJ73" s="971"/>
      <c r="AK73" s="971">
        <v>1906</v>
      </c>
      <c r="AL73" s="971"/>
      <c r="AM73" s="971"/>
      <c r="AN73" s="971"/>
      <c r="AO73" s="971"/>
      <c r="AP73" s="971" t="s">
        <v>581</v>
      </c>
      <c r="AQ73" s="971"/>
      <c r="AR73" s="971"/>
      <c r="AS73" s="971"/>
      <c r="AT73" s="971"/>
      <c r="AU73" s="971" t="s">
        <v>581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393</v>
      </c>
      <c r="B88" s="937" t="s">
        <v>421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5446</v>
      </c>
      <c r="AG88" s="959"/>
      <c r="AH88" s="959"/>
      <c r="AI88" s="959"/>
      <c r="AJ88" s="959"/>
      <c r="AK88" s="963"/>
      <c r="AL88" s="963"/>
      <c r="AM88" s="963"/>
      <c r="AN88" s="963"/>
      <c r="AO88" s="963"/>
      <c r="AP88" s="959">
        <v>1055</v>
      </c>
      <c r="AQ88" s="959"/>
      <c r="AR88" s="959"/>
      <c r="AS88" s="959"/>
      <c r="AT88" s="959"/>
      <c r="AU88" s="959">
        <v>289</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47</v>
      </c>
      <c r="CS102" s="953"/>
      <c r="CT102" s="953"/>
      <c r="CU102" s="953"/>
      <c r="CV102" s="954"/>
      <c r="CW102" s="952">
        <v>2</v>
      </c>
      <c r="CX102" s="953"/>
      <c r="CY102" s="953"/>
      <c r="CZ102" s="953"/>
      <c r="DA102" s="954"/>
      <c r="DB102" s="952" t="s">
        <v>581</v>
      </c>
      <c r="DC102" s="953"/>
      <c r="DD102" s="953"/>
      <c r="DE102" s="953"/>
      <c r="DF102" s="954"/>
      <c r="DG102" s="952">
        <v>64</v>
      </c>
      <c r="DH102" s="953"/>
      <c r="DI102" s="953"/>
      <c r="DJ102" s="953"/>
      <c r="DK102" s="954"/>
      <c r="DL102" s="952" t="s">
        <v>581</v>
      </c>
      <c r="DM102" s="953"/>
      <c r="DN102" s="953"/>
      <c r="DO102" s="953"/>
      <c r="DP102" s="954"/>
      <c r="DQ102" s="952" t="s">
        <v>581</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311</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311</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311</v>
      </c>
      <c r="DR109" s="896"/>
      <c r="DS109" s="896"/>
      <c r="DT109" s="896"/>
      <c r="DU109" s="897"/>
      <c r="DV109" s="898" t="s">
        <v>432</v>
      </c>
      <c r="DW109" s="896"/>
      <c r="DX109" s="896"/>
      <c r="DY109" s="896"/>
      <c r="DZ109" s="929"/>
    </row>
    <row r="110" spans="1:131" s="230" customFormat="1" ht="26.25" customHeight="1" x14ac:dyDescent="0.2">
      <c r="A110" s="807" t="s">
        <v>434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2169515</v>
      </c>
      <c r="AB110" s="889"/>
      <c r="AC110" s="889"/>
      <c r="AD110" s="889"/>
      <c r="AE110" s="890"/>
      <c r="AF110" s="891">
        <v>2019177</v>
      </c>
      <c r="AG110" s="889"/>
      <c r="AH110" s="889"/>
      <c r="AI110" s="889"/>
      <c r="AJ110" s="890"/>
      <c r="AK110" s="891">
        <v>2003442</v>
      </c>
      <c r="AL110" s="889"/>
      <c r="AM110" s="889"/>
      <c r="AN110" s="889"/>
      <c r="AO110" s="890"/>
      <c r="AP110" s="892">
        <v>26.8</v>
      </c>
      <c r="AQ110" s="893"/>
      <c r="AR110" s="893"/>
      <c r="AS110" s="893"/>
      <c r="AT110" s="894"/>
      <c r="AU110" s="930" t="s">
        <v>75</v>
      </c>
      <c r="AV110" s="931"/>
      <c r="AW110" s="931"/>
      <c r="AX110" s="931"/>
      <c r="AY110" s="931"/>
      <c r="AZ110" s="860" t="s">
        <v>435</v>
      </c>
      <c r="BA110" s="808"/>
      <c r="BB110" s="808"/>
      <c r="BC110" s="808"/>
      <c r="BD110" s="808"/>
      <c r="BE110" s="808"/>
      <c r="BF110" s="808"/>
      <c r="BG110" s="808"/>
      <c r="BH110" s="808"/>
      <c r="BI110" s="808"/>
      <c r="BJ110" s="808"/>
      <c r="BK110" s="808"/>
      <c r="BL110" s="808"/>
      <c r="BM110" s="808"/>
      <c r="BN110" s="808"/>
      <c r="BO110" s="808"/>
      <c r="BP110" s="809"/>
      <c r="BQ110" s="861">
        <v>9709282</v>
      </c>
      <c r="BR110" s="842"/>
      <c r="BS110" s="842"/>
      <c r="BT110" s="842"/>
      <c r="BU110" s="842"/>
      <c r="BV110" s="842">
        <v>9692773</v>
      </c>
      <c r="BW110" s="842"/>
      <c r="BX110" s="842"/>
      <c r="BY110" s="842"/>
      <c r="BZ110" s="842"/>
      <c r="CA110" s="842">
        <v>8969822</v>
      </c>
      <c r="CB110" s="842"/>
      <c r="CC110" s="842"/>
      <c r="CD110" s="842"/>
      <c r="CE110" s="842"/>
      <c r="CF110" s="866">
        <v>120</v>
      </c>
      <c r="CG110" s="867"/>
      <c r="CH110" s="867"/>
      <c r="CI110" s="867"/>
      <c r="CJ110" s="867"/>
      <c r="CK110" s="926" t="s">
        <v>436</v>
      </c>
      <c r="CL110" s="819"/>
      <c r="CM110" s="860" t="s">
        <v>437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438</v>
      </c>
      <c r="DH110" s="842"/>
      <c r="DI110" s="842"/>
      <c r="DJ110" s="842"/>
      <c r="DK110" s="842"/>
      <c r="DL110" s="842" t="s">
        <v>439</v>
      </c>
      <c r="DM110" s="842"/>
      <c r="DN110" s="842"/>
      <c r="DO110" s="842"/>
      <c r="DP110" s="842"/>
      <c r="DQ110" s="842" t="s">
        <v>130</v>
      </c>
      <c r="DR110" s="842"/>
      <c r="DS110" s="842"/>
      <c r="DT110" s="842"/>
      <c r="DU110" s="842"/>
      <c r="DV110" s="843" t="s">
        <v>130</v>
      </c>
      <c r="DW110" s="843"/>
      <c r="DX110" s="843"/>
      <c r="DY110" s="843"/>
      <c r="DZ110" s="844"/>
    </row>
    <row r="111" spans="1:131" s="230" customFormat="1" ht="26.25" customHeight="1" x14ac:dyDescent="0.2">
      <c r="A111" s="774" t="s">
        <v>440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438</v>
      </c>
      <c r="AB111" s="919"/>
      <c r="AC111" s="919"/>
      <c r="AD111" s="919"/>
      <c r="AE111" s="920"/>
      <c r="AF111" s="921" t="s">
        <v>130</v>
      </c>
      <c r="AG111" s="919"/>
      <c r="AH111" s="919"/>
      <c r="AI111" s="919"/>
      <c r="AJ111" s="920"/>
      <c r="AK111" s="921" t="s">
        <v>130</v>
      </c>
      <c r="AL111" s="919"/>
      <c r="AM111" s="919"/>
      <c r="AN111" s="919"/>
      <c r="AO111" s="920"/>
      <c r="AP111" s="922" t="s">
        <v>130</v>
      </c>
      <c r="AQ111" s="923"/>
      <c r="AR111" s="923"/>
      <c r="AS111" s="923"/>
      <c r="AT111" s="924"/>
      <c r="AU111" s="932"/>
      <c r="AV111" s="933"/>
      <c r="AW111" s="933"/>
      <c r="AX111" s="933"/>
      <c r="AY111" s="933"/>
      <c r="AZ111" s="815" t="s">
        <v>441</v>
      </c>
      <c r="BA111" s="752"/>
      <c r="BB111" s="752"/>
      <c r="BC111" s="752"/>
      <c r="BD111" s="752"/>
      <c r="BE111" s="752"/>
      <c r="BF111" s="752"/>
      <c r="BG111" s="752"/>
      <c r="BH111" s="752"/>
      <c r="BI111" s="752"/>
      <c r="BJ111" s="752"/>
      <c r="BK111" s="752"/>
      <c r="BL111" s="752"/>
      <c r="BM111" s="752"/>
      <c r="BN111" s="752"/>
      <c r="BO111" s="752"/>
      <c r="BP111" s="753"/>
      <c r="BQ111" s="816" t="s">
        <v>438</v>
      </c>
      <c r="BR111" s="817"/>
      <c r="BS111" s="817"/>
      <c r="BT111" s="817"/>
      <c r="BU111" s="817"/>
      <c r="BV111" s="817" t="s">
        <v>438</v>
      </c>
      <c r="BW111" s="817"/>
      <c r="BX111" s="817"/>
      <c r="BY111" s="817"/>
      <c r="BZ111" s="817"/>
      <c r="CA111" s="817" t="s">
        <v>438</v>
      </c>
      <c r="CB111" s="817"/>
      <c r="CC111" s="817"/>
      <c r="CD111" s="817"/>
      <c r="CE111" s="817"/>
      <c r="CF111" s="875" t="s">
        <v>438</v>
      </c>
      <c r="CG111" s="876"/>
      <c r="CH111" s="876"/>
      <c r="CI111" s="876"/>
      <c r="CJ111" s="876"/>
      <c r="CK111" s="927"/>
      <c r="CL111" s="821"/>
      <c r="CM111" s="815" t="s">
        <v>442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130</v>
      </c>
      <c r="DH111" s="817"/>
      <c r="DI111" s="817"/>
      <c r="DJ111" s="817"/>
      <c r="DK111" s="817"/>
      <c r="DL111" s="817" t="s">
        <v>439</v>
      </c>
      <c r="DM111" s="817"/>
      <c r="DN111" s="817"/>
      <c r="DO111" s="817"/>
      <c r="DP111" s="817"/>
      <c r="DQ111" s="817" t="s">
        <v>438</v>
      </c>
      <c r="DR111" s="817"/>
      <c r="DS111" s="817"/>
      <c r="DT111" s="817"/>
      <c r="DU111" s="817"/>
      <c r="DV111" s="794" t="s">
        <v>443</v>
      </c>
      <c r="DW111" s="794"/>
      <c r="DX111" s="794"/>
      <c r="DY111" s="794"/>
      <c r="DZ111" s="795"/>
    </row>
    <row r="112" spans="1:131" s="230" customFormat="1" ht="26.25" customHeight="1" x14ac:dyDescent="0.2">
      <c r="A112" s="912" t="s">
        <v>444</v>
      </c>
      <c r="B112" s="913"/>
      <c r="C112" s="752" t="s">
        <v>445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130</v>
      </c>
      <c r="AB112" s="780"/>
      <c r="AC112" s="780"/>
      <c r="AD112" s="780"/>
      <c r="AE112" s="781"/>
      <c r="AF112" s="782" t="s">
        <v>130</v>
      </c>
      <c r="AG112" s="780"/>
      <c r="AH112" s="780"/>
      <c r="AI112" s="780"/>
      <c r="AJ112" s="781"/>
      <c r="AK112" s="782" t="s">
        <v>443</v>
      </c>
      <c r="AL112" s="780"/>
      <c r="AM112" s="780"/>
      <c r="AN112" s="780"/>
      <c r="AO112" s="781"/>
      <c r="AP112" s="824" t="s">
        <v>130</v>
      </c>
      <c r="AQ112" s="825"/>
      <c r="AR112" s="825"/>
      <c r="AS112" s="825"/>
      <c r="AT112" s="826"/>
      <c r="AU112" s="932"/>
      <c r="AV112" s="933"/>
      <c r="AW112" s="933"/>
      <c r="AX112" s="933"/>
      <c r="AY112" s="933"/>
      <c r="AZ112" s="815" t="s">
        <v>446</v>
      </c>
      <c r="BA112" s="752"/>
      <c r="BB112" s="752"/>
      <c r="BC112" s="752"/>
      <c r="BD112" s="752"/>
      <c r="BE112" s="752"/>
      <c r="BF112" s="752"/>
      <c r="BG112" s="752"/>
      <c r="BH112" s="752"/>
      <c r="BI112" s="752"/>
      <c r="BJ112" s="752"/>
      <c r="BK112" s="752"/>
      <c r="BL112" s="752"/>
      <c r="BM112" s="752"/>
      <c r="BN112" s="752"/>
      <c r="BO112" s="752"/>
      <c r="BP112" s="753"/>
      <c r="BQ112" s="816">
        <v>3729511</v>
      </c>
      <c r="BR112" s="817"/>
      <c r="BS112" s="817"/>
      <c r="BT112" s="817"/>
      <c r="BU112" s="817"/>
      <c r="BV112" s="817">
        <v>3076756</v>
      </c>
      <c r="BW112" s="817"/>
      <c r="BX112" s="817"/>
      <c r="BY112" s="817"/>
      <c r="BZ112" s="817"/>
      <c r="CA112" s="817">
        <v>2872091</v>
      </c>
      <c r="CB112" s="817"/>
      <c r="CC112" s="817"/>
      <c r="CD112" s="817"/>
      <c r="CE112" s="817"/>
      <c r="CF112" s="875">
        <v>38.4</v>
      </c>
      <c r="CG112" s="876"/>
      <c r="CH112" s="876"/>
      <c r="CI112" s="876"/>
      <c r="CJ112" s="876"/>
      <c r="CK112" s="927"/>
      <c r="CL112" s="821"/>
      <c r="CM112" s="815" t="s">
        <v>447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130</v>
      </c>
      <c r="DH112" s="817"/>
      <c r="DI112" s="817"/>
      <c r="DJ112" s="817"/>
      <c r="DK112" s="817"/>
      <c r="DL112" s="817" t="s">
        <v>439</v>
      </c>
      <c r="DM112" s="817"/>
      <c r="DN112" s="817"/>
      <c r="DO112" s="817"/>
      <c r="DP112" s="817"/>
      <c r="DQ112" s="817" t="s">
        <v>130</v>
      </c>
      <c r="DR112" s="817"/>
      <c r="DS112" s="817"/>
      <c r="DT112" s="817"/>
      <c r="DU112" s="817"/>
      <c r="DV112" s="794" t="s">
        <v>130</v>
      </c>
      <c r="DW112" s="794"/>
      <c r="DX112" s="794"/>
      <c r="DY112" s="794"/>
      <c r="DZ112" s="795"/>
    </row>
    <row r="113" spans="1:130" s="230" customFormat="1" ht="26.25" customHeight="1" x14ac:dyDescent="0.2">
      <c r="A113" s="914"/>
      <c r="B113" s="915"/>
      <c r="C113" s="752" t="s">
        <v>448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365587</v>
      </c>
      <c r="AB113" s="919"/>
      <c r="AC113" s="919"/>
      <c r="AD113" s="919"/>
      <c r="AE113" s="920"/>
      <c r="AF113" s="921">
        <v>348689</v>
      </c>
      <c r="AG113" s="919"/>
      <c r="AH113" s="919"/>
      <c r="AI113" s="919"/>
      <c r="AJ113" s="920"/>
      <c r="AK113" s="921">
        <v>394492</v>
      </c>
      <c r="AL113" s="919"/>
      <c r="AM113" s="919"/>
      <c r="AN113" s="919"/>
      <c r="AO113" s="920"/>
      <c r="AP113" s="922">
        <v>5.3</v>
      </c>
      <c r="AQ113" s="923"/>
      <c r="AR113" s="923"/>
      <c r="AS113" s="923"/>
      <c r="AT113" s="924"/>
      <c r="AU113" s="932"/>
      <c r="AV113" s="933"/>
      <c r="AW113" s="933"/>
      <c r="AX113" s="933"/>
      <c r="AY113" s="933"/>
      <c r="AZ113" s="815" t="s">
        <v>449</v>
      </c>
      <c r="BA113" s="752"/>
      <c r="BB113" s="752"/>
      <c r="BC113" s="752"/>
      <c r="BD113" s="752"/>
      <c r="BE113" s="752"/>
      <c r="BF113" s="752"/>
      <c r="BG113" s="752"/>
      <c r="BH113" s="752"/>
      <c r="BI113" s="752"/>
      <c r="BJ113" s="752"/>
      <c r="BK113" s="752"/>
      <c r="BL113" s="752"/>
      <c r="BM113" s="752"/>
      <c r="BN113" s="752"/>
      <c r="BO113" s="752"/>
      <c r="BP113" s="753"/>
      <c r="BQ113" s="816">
        <v>367116</v>
      </c>
      <c r="BR113" s="817"/>
      <c r="BS113" s="817"/>
      <c r="BT113" s="817"/>
      <c r="BU113" s="817"/>
      <c r="BV113" s="817">
        <v>327662</v>
      </c>
      <c r="BW113" s="817"/>
      <c r="BX113" s="817"/>
      <c r="BY113" s="817"/>
      <c r="BZ113" s="817"/>
      <c r="CA113" s="817">
        <v>288824</v>
      </c>
      <c r="CB113" s="817"/>
      <c r="CC113" s="817"/>
      <c r="CD113" s="817"/>
      <c r="CE113" s="817"/>
      <c r="CF113" s="875">
        <v>3.9</v>
      </c>
      <c r="CG113" s="876"/>
      <c r="CH113" s="876"/>
      <c r="CI113" s="876"/>
      <c r="CJ113" s="876"/>
      <c r="CK113" s="927"/>
      <c r="CL113" s="821"/>
      <c r="CM113" s="815" t="s">
        <v>450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438</v>
      </c>
      <c r="DH113" s="780"/>
      <c r="DI113" s="780"/>
      <c r="DJ113" s="780"/>
      <c r="DK113" s="781"/>
      <c r="DL113" s="782" t="s">
        <v>438</v>
      </c>
      <c r="DM113" s="780"/>
      <c r="DN113" s="780"/>
      <c r="DO113" s="780"/>
      <c r="DP113" s="781"/>
      <c r="DQ113" s="782" t="s">
        <v>439</v>
      </c>
      <c r="DR113" s="780"/>
      <c r="DS113" s="780"/>
      <c r="DT113" s="780"/>
      <c r="DU113" s="781"/>
      <c r="DV113" s="824" t="s">
        <v>130</v>
      </c>
      <c r="DW113" s="825"/>
      <c r="DX113" s="825"/>
      <c r="DY113" s="825"/>
      <c r="DZ113" s="826"/>
    </row>
    <row r="114" spans="1:130" s="230" customFormat="1" ht="26.25" customHeight="1" x14ac:dyDescent="0.2">
      <c r="A114" s="914"/>
      <c r="B114" s="915"/>
      <c r="C114" s="752" t="s">
        <v>451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15711</v>
      </c>
      <c r="AB114" s="780"/>
      <c r="AC114" s="780"/>
      <c r="AD114" s="780"/>
      <c r="AE114" s="781"/>
      <c r="AF114" s="782">
        <v>3876</v>
      </c>
      <c r="AG114" s="780"/>
      <c r="AH114" s="780"/>
      <c r="AI114" s="780"/>
      <c r="AJ114" s="781"/>
      <c r="AK114" s="782">
        <v>3876</v>
      </c>
      <c r="AL114" s="780"/>
      <c r="AM114" s="780"/>
      <c r="AN114" s="780"/>
      <c r="AO114" s="781"/>
      <c r="AP114" s="824">
        <v>0.1</v>
      </c>
      <c r="AQ114" s="825"/>
      <c r="AR114" s="825"/>
      <c r="AS114" s="825"/>
      <c r="AT114" s="826"/>
      <c r="AU114" s="932"/>
      <c r="AV114" s="933"/>
      <c r="AW114" s="933"/>
      <c r="AX114" s="933"/>
      <c r="AY114" s="933"/>
      <c r="AZ114" s="815" t="s">
        <v>452</v>
      </c>
      <c r="BA114" s="752"/>
      <c r="BB114" s="752"/>
      <c r="BC114" s="752"/>
      <c r="BD114" s="752"/>
      <c r="BE114" s="752"/>
      <c r="BF114" s="752"/>
      <c r="BG114" s="752"/>
      <c r="BH114" s="752"/>
      <c r="BI114" s="752"/>
      <c r="BJ114" s="752"/>
      <c r="BK114" s="752"/>
      <c r="BL114" s="752"/>
      <c r="BM114" s="752"/>
      <c r="BN114" s="752"/>
      <c r="BO114" s="752"/>
      <c r="BP114" s="753"/>
      <c r="BQ114" s="816">
        <v>3957765</v>
      </c>
      <c r="BR114" s="817"/>
      <c r="BS114" s="817"/>
      <c r="BT114" s="817"/>
      <c r="BU114" s="817"/>
      <c r="BV114" s="817">
        <v>3967012</v>
      </c>
      <c r="BW114" s="817"/>
      <c r="BX114" s="817"/>
      <c r="BY114" s="817"/>
      <c r="BZ114" s="817"/>
      <c r="CA114" s="817">
        <v>3847497</v>
      </c>
      <c r="CB114" s="817"/>
      <c r="CC114" s="817"/>
      <c r="CD114" s="817"/>
      <c r="CE114" s="817"/>
      <c r="CF114" s="875">
        <v>51.5</v>
      </c>
      <c r="CG114" s="876"/>
      <c r="CH114" s="876"/>
      <c r="CI114" s="876"/>
      <c r="CJ114" s="876"/>
      <c r="CK114" s="927"/>
      <c r="CL114" s="821"/>
      <c r="CM114" s="815" t="s">
        <v>453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130</v>
      </c>
      <c r="DH114" s="780"/>
      <c r="DI114" s="780"/>
      <c r="DJ114" s="780"/>
      <c r="DK114" s="781"/>
      <c r="DL114" s="782" t="s">
        <v>439</v>
      </c>
      <c r="DM114" s="780"/>
      <c r="DN114" s="780"/>
      <c r="DO114" s="780"/>
      <c r="DP114" s="781"/>
      <c r="DQ114" s="782" t="s">
        <v>439</v>
      </c>
      <c r="DR114" s="780"/>
      <c r="DS114" s="780"/>
      <c r="DT114" s="780"/>
      <c r="DU114" s="781"/>
      <c r="DV114" s="824" t="s">
        <v>438</v>
      </c>
      <c r="DW114" s="825"/>
      <c r="DX114" s="825"/>
      <c r="DY114" s="825"/>
      <c r="DZ114" s="826"/>
    </row>
    <row r="115" spans="1:130" s="230" customFormat="1" ht="26.25" customHeight="1" x14ac:dyDescent="0.2">
      <c r="A115" s="914"/>
      <c r="B115" s="915"/>
      <c r="C115" s="752" t="s">
        <v>454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130</v>
      </c>
      <c r="AB115" s="919"/>
      <c r="AC115" s="919"/>
      <c r="AD115" s="919"/>
      <c r="AE115" s="920"/>
      <c r="AF115" s="921" t="s">
        <v>130</v>
      </c>
      <c r="AG115" s="919"/>
      <c r="AH115" s="919"/>
      <c r="AI115" s="919"/>
      <c r="AJ115" s="920"/>
      <c r="AK115" s="921" t="s">
        <v>130</v>
      </c>
      <c r="AL115" s="919"/>
      <c r="AM115" s="919"/>
      <c r="AN115" s="919"/>
      <c r="AO115" s="920"/>
      <c r="AP115" s="922" t="s">
        <v>438</v>
      </c>
      <c r="AQ115" s="923"/>
      <c r="AR115" s="923"/>
      <c r="AS115" s="923"/>
      <c r="AT115" s="924"/>
      <c r="AU115" s="932"/>
      <c r="AV115" s="933"/>
      <c r="AW115" s="933"/>
      <c r="AX115" s="933"/>
      <c r="AY115" s="933"/>
      <c r="AZ115" s="815" t="s">
        <v>455</v>
      </c>
      <c r="BA115" s="752"/>
      <c r="BB115" s="752"/>
      <c r="BC115" s="752"/>
      <c r="BD115" s="752"/>
      <c r="BE115" s="752"/>
      <c r="BF115" s="752"/>
      <c r="BG115" s="752"/>
      <c r="BH115" s="752"/>
      <c r="BI115" s="752"/>
      <c r="BJ115" s="752"/>
      <c r="BK115" s="752"/>
      <c r="BL115" s="752"/>
      <c r="BM115" s="752"/>
      <c r="BN115" s="752"/>
      <c r="BO115" s="752"/>
      <c r="BP115" s="753"/>
      <c r="BQ115" s="816" t="s">
        <v>130</v>
      </c>
      <c r="BR115" s="817"/>
      <c r="BS115" s="817"/>
      <c r="BT115" s="817"/>
      <c r="BU115" s="817"/>
      <c r="BV115" s="817" t="s">
        <v>130</v>
      </c>
      <c r="BW115" s="817"/>
      <c r="BX115" s="817"/>
      <c r="BY115" s="817"/>
      <c r="BZ115" s="817"/>
      <c r="CA115" s="817" t="s">
        <v>130</v>
      </c>
      <c r="CB115" s="817"/>
      <c r="CC115" s="817"/>
      <c r="CD115" s="817"/>
      <c r="CE115" s="817"/>
      <c r="CF115" s="875" t="s">
        <v>438</v>
      </c>
      <c r="CG115" s="876"/>
      <c r="CH115" s="876"/>
      <c r="CI115" s="876"/>
      <c r="CJ115" s="876"/>
      <c r="CK115" s="927"/>
      <c r="CL115" s="821"/>
      <c r="CM115" s="815" t="s">
        <v>456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439</v>
      </c>
      <c r="DH115" s="780"/>
      <c r="DI115" s="780"/>
      <c r="DJ115" s="780"/>
      <c r="DK115" s="781"/>
      <c r="DL115" s="782" t="s">
        <v>438</v>
      </c>
      <c r="DM115" s="780"/>
      <c r="DN115" s="780"/>
      <c r="DO115" s="780"/>
      <c r="DP115" s="781"/>
      <c r="DQ115" s="782" t="s">
        <v>438</v>
      </c>
      <c r="DR115" s="780"/>
      <c r="DS115" s="780"/>
      <c r="DT115" s="780"/>
      <c r="DU115" s="781"/>
      <c r="DV115" s="824" t="s">
        <v>130</v>
      </c>
      <c r="DW115" s="825"/>
      <c r="DX115" s="825"/>
      <c r="DY115" s="825"/>
      <c r="DZ115" s="826"/>
    </row>
    <row r="116" spans="1:130" s="230" customFormat="1" ht="26.25" customHeight="1" x14ac:dyDescent="0.2">
      <c r="A116" s="916"/>
      <c r="B116" s="917"/>
      <c r="C116" s="839" t="s">
        <v>457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130</v>
      </c>
      <c r="AB116" s="780"/>
      <c r="AC116" s="780"/>
      <c r="AD116" s="780"/>
      <c r="AE116" s="781"/>
      <c r="AF116" s="782" t="s">
        <v>130</v>
      </c>
      <c r="AG116" s="780"/>
      <c r="AH116" s="780"/>
      <c r="AI116" s="780"/>
      <c r="AJ116" s="781"/>
      <c r="AK116" s="782" t="s">
        <v>130</v>
      </c>
      <c r="AL116" s="780"/>
      <c r="AM116" s="780"/>
      <c r="AN116" s="780"/>
      <c r="AO116" s="781"/>
      <c r="AP116" s="824" t="s">
        <v>130</v>
      </c>
      <c r="AQ116" s="825"/>
      <c r="AR116" s="825"/>
      <c r="AS116" s="825"/>
      <c r="AT116" s="826"/>
      <c r="AU116" s="932"/>
      <c r="AV116" s="933"/>
      <c r="AW116" s="933"/>
      <c r="AX116" s="933"/>
      <c r="AY116" s="933"/>
      <c r="AZ116" s="909" t="s">
        <v>458</v>
      </c>
      <c r="BA116" s="910"/>
      <c r="BB116" s="910"/>
      <c r="BC116" s="910"/>
      <c r="BD116" s="910"/>
      <c r="BE116" s="910"/>
      <c r="BF116" s="910"/>
      <c r="BG116" s="910"/>
      <c r="BH116" s="910"/>
      <c r="BI116" s="910"/>
      <c r="BJ116" s="910"/>
      <c r="BK116" s="910"/>
      <c r="BL116" s="910"/>
      <c r="BM116" s="910"/>
      <c r="BN116" s="910"/>
      <c r="BO116" s="910"/>
      <c r="BP116" s="911"/>
      <c r="BQ116" s="816" t="s">
        <v>130</v>
      </c>
      <c r="BR116" s="817"/>
      <c r="BS116" s="817"/>
      <c r="BT116" s="817"/>
      <c r="BU116" s="817"/>
      <c r="BV116" s="817" t="s">
        <v>130</v>
      </c>
      <c r="BW116" s="817"/>
      <c r="BX116" s="817"/>
      <c r="BY116" s="817"/>
      <c r="BZ116" s="817"/>
      <c r="CA116" s="817" t="s">
        <v>130</v>
      </c>
      <c r="CB116" s="817"/>
      <c r="CC116" s="817"/>
      <c r="CD116" s="817"/>
      <c r="CE116" s="817"/>
      <c r="CF116" s="875" t="s">
        <v>438</v>
      </c>
      <c r="CG116" s="876"/>
      <c r="CH116" s="876"/>
      <c r="CI116" s="876"/>
      <c r="CJ116" s="876"/>
      <c r="CK116" s="927"/>
      <c r="CL116" s="821"/>
      <c r="CM116" s="815" t="s">
        <v>459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130</v>
      </c>
      <c r="DH116" s="780"/>
      <c r="DI116" s="780"/>
      <c r="DJ116" s="780"/>
      <c r="DK116" s="781"/>
      <c r="DL116" s="782" t="s">
        <v>130</v>
      </c>
      <c r="DM116" s="780"/>
      <c r="DN116" s="780"/>
      <c r="DO116" s="780"/>
      <c r="DP116" s="781"/>
      <c r="DQ116" s="782" t="s">
        <v>443</v>
      </c>
      <c r="DR116" s="780"/>
      <c r="DS116" s="780"/>
      <c r="DT116" s="780"/>
      <c r="DU116" s="781"/>
      <c r="DV116" s="824" t="s">
        <v>438</v>
      </c>
      <c r="DW116" s="825"/>
      <c r="DX116" s="825"/>
      <c r="DY116" s="825"/>
      <c r="DZ116" s="826"/>
    </row>
    <row r="117" spans="1:130" s="230" customFormat="1" ht="26.25" customHeight="1" x14ac:dyDescent="0.2">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460</v>
      </c>
      <c r="Z117" s="897"/>
      <c r="AA117" s="902">
        <v>2550813</v>
      </c>
      <c r="AB117" s="903"/>
      <c r="AC117" s="903"/>
      <c r="AD117" s="903"/>
      <c r="AE117" s="904"/>
      <c r="AF117" s="905">
        <v>2371742</v>
      </c>
      <c r="AG117" s="903"/>
      <c r="AH117" s="903"/>
      <c r="AI117" s="903"/>
      <c r="AJ117" s="904"/>
      <c r="AK117" s="905">
        <v>2401810</v>
      </c>
      <c r="AL117" s="903"/>
      <c r="AM117" s="903"/>
      <c r="AN117" s="903"/>
      <c r="AO117" s="904"/>
      <c r="AP117" s="906"/>
      <c r="AQ117" s="907"/>
      <c r="AR117" s="907"/>
      <c r="AS117" s="907"/>
      <c r="AT117" s="908"/>
      <c r="AU117" s="932"/>
      <c r="AV117" s="933"/>
      <c r="AW117" s="933"/>
      <c r="AX117" s="933"/>
      <c r="AY117" s="933"/>
      <c r="AZ117" s="863" t="s">
        <v>461</v>
      </c>
      <c r="BA117" s="864"/>
      <c r="BB117" s="864"/>
      <c r="BC117" s="864"/>
      <c r="BD117" s="864"/>
      <c r="BE117" s="864"/>
      <c r="BF117" s="864"/>
      <c r="BG117" s="864"/>
      <c r="BH117" s="864"/>
      <c r="BI117" s="864"/>
      <c r="BJ117" s="864"/>
      <c r="BK117" s="864"/>
      <c r="BL117" s="864"/>
      <c r="BM117" s="864"/>
      <c r="BN117" s="864"/>
      <c r="BO117" s="864"/>
      <c r="BP117" s="865"/>
      <c r="BQ117" s="816" t="s">
        <v>130</v>
      </c>
      <c r="BR117" s="817"/>
      <c r="BS117" s="817"/>
      <c r="BT117" s="817"/>
      <c r="BU117" s="817"/>
      <c r="BV117" s="817" t="s">
        <v>439</v>
      </c>
      <c r="BW117" s="817"/>
      <c r="BX117" s="817"/>
      <c r="BY117" s="817"/>
      <c r="BZ117" s="817"/>
      <c r="CA117" s="817" t="s">
        <v>130</v>
      </c>
      <c r="CB117" s="817"/>
      <c r="CC117" s="817"/>
      <c r="CD117" s="817"/>
      <c r="CE117" s="817"/>
      <c r="CF117" s="875" t="s">
        <v>130</v>
      </c>
      <c r="CG117" s="876"/>
      <c r="CH117" s="876"/>
      <c r="CI117" s="876"/>
      <c r="CJ117" s="876"/>
      <c r="CK117" s="927"/>
      <c r="CL117" s="821"/>
      <c r="CM117" s="815" t="s">
        <v>462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439</v>
      </c>
      <c r="DH117" s="780"/>
      <c r="DI117" s="780"/>
      <c r="DJ117" s="780"/>
      <c r="DK117" s="781"/>
      <c r="DL117" s="782" t="s">
        <v>130</v>
      </c>
      <c r="DM117" s="780"/>
      <c r="DN117" s="780"/>
      <c r="DO117" s="780"/>
      <c r="DP117" s="781"/>
      <c r="DQ117" s="782" t="s">
        <v>130</v>
      </c>
      <c r="DR117" s="780"/>
      <c r="DS117" s="780"/>
      <c r="DT117" s="780"/>
      <c r="DU117" s="781"/>
      <c r="DV117" s="824" t="s">
        <v>130</v>
      </c>
      <c r="DW117" s="825"/>
      <c r="DX117" s="825"/>
      <c r="DY117" s="825"/>
      <c r="DZ117" s="826"/>
    </row>
    <row r="118" spans="1:130" s="230" customFormat="1" ht="26.25" customHeight="1" x14ac:dyDescent="0.2">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311</v>
      </c>
      <c r="AL118" s="896"/>
      <c r="AM118" s="896"/>
      <c r="AN118" s="896"/>
      <c r="AO118" s="897"/>
      <c r="AP118" s="899" t="s">
        <v>432</v>
      </c>
      <c r="AQ118" s="900"/>
      <c r="AR118" s="900"/>
      <c r="AS118" s="900"/>
      <c r="AT118" s="901"/>
      <c r="AU118" s="932"/>
      <c r="AV118" s="933"/>
      <c r="AW118" s="933"/>
      <c r="AX118" s="933"/>
      <c r="AY118" s="933"/>
      <c r="AZ118" s="838" t="s">
        <v>463</v>
      </c>
      <c r="BA118" s="839"/>
      <c r="BB118" s="839"/>
      <c r="BC118" s="839"/>
      <c r="BD118" s="839"/>
      <c r="BE118" s="839"/>
      <c r="BF118" s="839"/>
      <c r="BG118" s="839"/>
      <c r="BH118" s="839"/>
      <c r="BI118" s="839"/>
      <c r="BJ118" s="839"/>
      <c r="BK118" s="839"/>
      <c r="BL118" s="839"/>
      <c r="BM118" s="839"/>
      <c r="BN118" s="839"/>
      <c r="BO118" s="839"/>
      <c r="BP118" s="840"/>
      <c r="BQ118" s="879" t="s">
        <v>130</v>
      </c>
      <c r="BR118" s="845"/>
      <c r="BS118" s="845"/>
      <c r="BT118" s="845"/>
      <c r="BU118" s="845"/>
      <c r="BV118" s="845" t="s">
        <v>439</v>
      </c>
      <c r="BW118" s="845"/>
      <c r="BX118" s="845"/>
      <c r="BY118" s="845"/>
      <c r="BZ118" s="845"/>
      <c r="CA118" s="845" t="s">
        <v>443</v>
      </c>
      <c r="CB118" s="845"/>
      <c r="CC118" s="845"/>
      <c r="CD118" s="845"/>
      <c r="CE118" s="845"/>
      <c r="CF118" s="875" t="s">
        <v>439</v>
      </c>
      <c r="CG118" s="876"/>
      <c r="CH118" s="876"/>
      <c r="CI118" s="876"/>
      <c r="CJ118" s="876"/>
      <c r="CK118" s="927"/>
      <c r="CL118" s="821"/>
      <c r="CM118" s="815" t="s">
        <v>464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439</v>
      </c>
      <c r="DH118" s="780"/>
      <c r="DI118" s="780"/>
      <c r="DJ118" s="780"/>
      <c r="DK118" s="781"/>
      <c r="DL118" s="782" t="s">
        <v>443</v>
      </c>
      <c r="DM118" s="780"/>
      <c r="DN118" s="780"/>
      <c r="DO118" s="780"/>
      <c r="DP118" s="781"/>
      <c r="DQ118" s="782" t="s">
        <v>443</v>
      </c>
      <c r="DR118" s="780"/>
      <c r="DS118" s="780"/>
      <c r="DT118" s="780"/>
      <c r="DU118" s="781"/>
      <c r="DV118" s="824" t="s">
        <v>443</v>
      </c>
      <c r="DW118" s="825"/>
      <c r="DX118" s="825"/>
      <c r="DY118" s="825"/>
      <c r="DZ118" s="826"/>
    </row>
    <row r="119" spans="1:130" s="230" customFormat="1" ht="26.25" customHeight="1" x14ac:dyDescent="0.2">
      <c r="A119" s="818" t="s">
        <v>436</v>
      </c>
      <c r="B119" s="819"/>
      <c r="C119" s="860" t="s">
        <v>437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443</v>
      </c>
      <c r="AB119" s="889"/>
      <c r="AC119" s="889"/>
      <c r="AD119" s="889"/>
      <c r="AE119" s="890"/>
      <c r="AF119" s="891" t="s">
        <v>130</v>
      </c>
      <c r="AG119" s="889"/>
      <c r="AH119" s="889"/>
      <c r="AI119" s="889"/>
      <c r="AJ119" s="890"/>
      <c r="AK119" s="891" t="s">
        <v>443</v>
      </c>
      <c r="AL119" s="889"/>
      <c r="AM119" s="889"/>
      <c r="AN119" s="889"/>
      <c r="AO119" s="890"/>
      <c r="AP119" s="892" t="s">
        <v>443</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465</v>
      </c>
      <c r="BP119" s="878"/>
      <c r="BQ119" s="879">
        <v>17763674</v>
      </c>
      <c r="BR119" s="845"/>
      <c r="BS119" s="845"/>
      <c r="BT119" s="845"/>
      <c r="BU119" s="845"/>
      <c r="BV119" s="845">
        <v>17064203</v>
      </c>
      <c r="BW119" s="845"/>
      <c r="BX119" s="845"/>
      <c r="BY119" s="845"/>
      <c r="BZ119" s="845"/>
      <c r="CA119" s="845">
        <v>15978234</v>
      </c>
      <c r="CB119" s="845"/>
      <c r="CC119" s="845"/>
      <c r="CD119" s="845"/>
      <c r="CE119" s="845"/>
      <c r="CF119" s="748"/>
      <c r="CG119" s="749"/>
      <c r="CH119" s="749"/>
      <c r="CI119" s="749"/>
      <c r="CJ119" s="834"/>
      <c r="CK119" s="928"/>
      <c r="CL119" s="823"/>
      <c r="CM119" s="838" t="s">
        <v>466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130</v>
      </c>
      <c r="DH119" s="764"/>
      <c r="DI119" s="764"/>
      <c r="DJ119" s="764"/>
      <c r="DK119" s="765"/>
      <c r="DL119" s="766" t="s">
        <v>130</v>
      </c>
      <c r="DM119" s="764"/>
      <c r="DN119" s="764"/>
      <c r="DO119" s="764"/>
      <c r="DP119" s="765"/>
      <c r="DQ119" s="766" t="s">
        <v>443</v>
      </c>
      <c r="DR119" s="764"/>
      <c r="DS119" s="764"/>
      <c r="DT119" s="764"/>
      <c r="DU119" s="765"/>
      <c r="DV119" s="848" t="s">
        <v>130</v>
      </c>
      <c r="DW119" s="849"/>
      <c r="DX119" s="849"/>
      <c r="DY119" s="849"/>
      <c r="DZ119" s="850"/>
    </row>
    <row r="120" spans="1:130" s="230" customFormat="1" ht="26.25" customHeight="1" x14ac:dyDescent="0.2">
      <c r="A120" s="820"/>
      <c r="B120" s="821"/>
      <c r="C120" s="815" t="s">
        <v>442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130</v>
      </c>
      <c r="AB120" s="780"/>
      <c r="AC120" s="780"/>
      <c r="AD120" s="780"/>
      <c r="AE120" s="781"/>
      <c r="AF120" s="782" t="s">
        <v>130</v>
      </c>
      <c r="AG120" s="780"/>
      <c r="AH120" s="780"/>
      <c r="AI120" s="780"/>
      <c r="AJ120" s="781"/>
      <c r="AK120" s="782" t="s">
        <v>130</v>
      </c>
      <c r="AL120" s="780"/>
      <c r="AM120" s="780"/>
      <c r="AN120" s="780"/>
      <c r="AO120" s="781"/>
      <c r="AP120" s="824" t="s">
        <v>443</v>
      </c>
      <c r="AQ120" s="825"/>
      <c r="AR120" s="825"/>
      <c r="AS120" s="825"/>
      <c r="AT120" s="826"/>
      <c r="AU120" s="880" t="s">
        <v>467</v>
      </c>
      <c r="AV120" s="881"/>
      <c r="AW120" s="881"/>
      <c r="AX120" s="881"/>
      <c r="AY120" s="882"/>
      <c r="AZ120" s="860" t="s">
        <v>468</v>
      </c>
      <c r="BA120" s="808"/>
      <c r="BB120" s="808"/>
      <c r="BC120" s="808"/>
      <c r="BD120" s="808"/>
      <c r="BE120" s="808"/>
      <c r="BF120" s="808"/>
      <c r="BG120" s="808"/>
      <c r="BH120" s="808"/>
      <c r="BI120" s="808"/>
      <c r="BJ120" s="808"/>
      <c r="BK120" s="808"/>
      <c r="BL120" s="808"/>
      <c r="BM120" s="808"/>
      <c r="BN120" s="808"/>
      <c r="BO120" s="808"/>
      <c r="BP120" s="809"/>
      <c r="BQ120" s="861">
        <v>6265449</v>
      </c>
      <c r="BR120" s="842"/>
      <c r="BS120" s="842"/>
      <c r="BT120" s="842"/>
      <c r="BU120" s="842"/>
      <c r="BV120" s="842">
        <v>7019064</v>
      </c>
      <c r="BW120" s="842"/>
      <c r="BX120" s="842"/>
      <c r="BY120" s="842"/>
      <c r="BZ120" s="842"/>
      <c r="CA120" s="842">
        <v>7480627</v>
      </c>
      <c r="CB120" s="842"/>
      <c r="CC120" s="842"/>
      <c r="CD120" s="842"/>
      <c r="CE120" s="842"/>
      <c r="CF120" s="866">
        <v>100</v>
      </c>
      <c r="CG120" s="867"/>
      <c r="CH120" s="867"/>
      <c r="CI120" s="867"/>
      <c r="CJ120" s="867"/>
      <c r="CK120" s="868" t="s">
        <v>469</v>
      </c>
      <c r="CL120" s="852"/>
      <c r="CM120" s="852"/>
      <c r="CN120" s="852"/>
      <c r="CO120" s="853"/>
      <c r="CP120" s="872" t="s">
        <v>410</v>
      </c>
      <c r="CQ120" s="873"/>
      <c r="CR120" s="873"/>
      <c r="CS120" s="873"/>
      <c r="CT120" s="873"/>
      <c r="CU120" s="873"/>
      <c r="CV120" s="873"/>
      <c r="CW120" s="873"/>
      <c r="CX120" s="873"/>
      <c r="CY120" s="873"/>
      <c r="CZ120" s="873"/>
      <c r="DA120" s="873"/>
      <c r="DB120" s="873"/>
      <c r="DC120" s="873"/>
      <c r="DD120" s="873"/>
      <c r="DE120" s="873"/>
      <c r="DF120" s="874"/>
      <c r="DG120" s="861">
        <v>3214019</v>
      </c>
      <c r="DH120" s="842"/>
      <c r="DI120" s="842"/>
      <c r="DJ120" s="842"/>
      <c r="DK120" s="842"/>
      <c r="DL120" s="842">
        <v>2742439</v>
      </c>
      <c r="DM120" s="842"/>
      <c r="DN120" s="842"/>
      <c r="DO120" s="842"/>
      <c r="DP120" s="842"/>
      <c r="DQ120" s="842">
        <v>2569853</v>
      </c>
      <c r="DR120" s="842"/>
      <c r="DS120" s="842"/>
      <c r="DT120" s="842"/>
      <c r="DU120" s="842"/>
      <c r="DV120" s="843">
        <v>34.4</v>
      </c>
      <c r="DW120" s="843"/>
      <c r="DX120" s="843"/>
      <c r="DY120" s="843"/>
      <c r="DZ120" s="844"/>
    </row>
    <row r="121" spans="1:130" s="230" customFormat="1" ht="26.25" customHeight="1" x14ac:dyDescent="0.2">
      <c r="A121" s="820"/>
      <c r="B121" s="821"/>
      <c r="C121" s="863" t="s">
        <v>470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130</v>
      </c>
      <c r="AB121" s="780"/>
      <c r="AC121" s="780"/>
      <c r="AD121" s="780"/>
      <c r="AE121" s="781"/>
      <c r="AF121" s="782" t="s">
        <v>130</v>
      </c>
      <c r="AG121" s="780"/>
      <c r="AH121" s="780"/>
      <c r="AI121" s="780"/>
      <c r="AJ121" s="781"/>
      <c r="AK121" s="782" t="s">
        <v>130</v>
      </c>
      <c r="AL121" s="780"/>
      <c r="AM121" s="780"/>
      <c r="AN121" s="780"/>
      <c r="AO121" s="781"/>
      <c r="AP121" s="824" t="s">
        <v>130</v>
      </c>
      <c r="AQ121" s="825"/>
      <c r="AR121" s="825"/>
      <c r="AS121" s="825"/>
      <c r="AT121" s="826"/>
      <c r="AU121" s="883"/>
      <c r="AV121" s="884"/>
      <c r="AW121" s="884"/>
      <c r="AX121" s="884"/>
      <c r="AY121" s="885"/>
      <c r="AZ121" s="815" t="s">
        <v>471</v>
      </c>
      <c r="BA121" s="752"/>
      <c r="BB121" s="752"/>
      <c r="BC121" s="752"/>
      <c r="BD121" s="752"/>
      <c r="BE121" s="752"/>
      <c r="BF121" s="752"/>
      <c r="BG121" s="752"/>
      <c r="BH121" s="752"/>
      <c r="BI121" s="752"/>
      <c r="BJ121" s="752"/>
      <c r="BK121" s="752"/>
      <c r="BL121" s="752"/>
      <c r="BM121" s="752"/>
      <c r="BN121" s="752"/>
      <c r="BO121" s="752"/>
      <c r="BP121" s="753"/>
      <c r="BQ121" s="816">
        <v>505255</v>
      </c>
      <c r="BR121" s="817"/>
      <c r="BS121" s="817"/>
      <c r="BT121" s="817"/>
      <c r="BU121" s="817"/>
      <c r="BV121" s="817">
        <v>489416</v>
      </c>
      <c r="BW121" s="817"/>
      <c r="BX121" s="817"/>
      <c r="BY121" s="817"/>
      <c r="BZ121" s="817"/>
      <c r="CA121" s="817">
        <v>329513</v>
      </c>
      <c r="CB121" s="817"/>
      <c r="CC121" s="817"/>
      <c r="CD121" s="817"/>
      <c r="CE121" s="817"/>
      <c r="CF121" s="875">
        <v>4.4000000000000004</v>
      </c>
      <c r="CG121" s="876"/>
      <c r="CH121" s="876"/>
      <c r="CI121" s="876"/>
      <c r="CJ121" s="876"/>
      <c r="CK121" s="869"/>
      <c r="CL121" s="855"/>
      <c r="CM121" s="855"/>
      <c r="CN121" s="855"/>
      <c r="CO121" s="856"/>
      <c r="CP121" s="835" t="s">
        <v>472</v>
      </c>
      <c r="CQ121" s="836"/>
      <c r="CR121" s="836"/>
      <c r="CS121" s="836"/>
      <c r="CT121" s="836"/>
      <c r="CU121" s="836"/>
      <c r="CV121" s="836"/>
      <c r="CW121" s="836"/>
      <c r="CX121" s="836"/>
      <c r="CY121" s="836"/>
      <c r="CZ121" s="836"/>
      <c r="DA121" s="836"/>
      <c r="DB121" s="836"/>
      <c r="DC121" s="836"/>
      <c r="DD121" s="836"/>
      <c r="DE121" s="836"/>
      <c r="DF121" s="837"/>
      <c r="DG121" s="816">
        <v>515492</v>
      </c>
      <c r="DH121" s="817"/>
      <c r="DI121" s="817"/>
      <c r="DJ121" s="817"/>
      <c r="DK121" s="817"/>
      <c r="DL121" s="817">
        <v>334317</v>
      </c>
      <c r="DM121" s="817"/>
      <c r="DN121" s="817"/>
      <c r="DO121" s="817"/>
      <c r="DP121" s="817"/>
      <c r="DQ121" s="817">
        <v>302238</v>
      </c>
      <c r="DR121" s="817"/>
      <c r="DS121" s="817"/>
      <c r="DT121" s="817"/>
      <c r="DU121" s="817"/>
      <c r="DV121" s="794">
        <v>4</v>
      </c>
      <c r="DW121" s="794"/>
      <c r="DX121" s="794"/>
      <c r="DY121" s="794"/>
      <c r="DZ121" s="795"/>
    </row>
    <row r="122" spans="1:130" s="230" customFormat="1" ht="26.25" customHeight="1" x14ac:dyDescent="0.2">
      <c r="A122" s="820"/>
      <c r="B122" s="821"/>
      <c r="C122" s="815" t="s">
        <v>453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130</v>
      </c>
      <c r="AG122" s="780"/>
      <c r="AH122" s="780"/>
      <c r="AI122" s="780"/>
      <c r="AJ122" s="781"/>
      <c r="AK122" s="782" t="s">
        <v>130</v>
      </c>
      <c r="AL122" s="780"/>
      <c r="AM122" s="780"/>
      <c r="AN122" s="780"/>
      <c r="AO122" s="781"/>
      <c r="AP122" s="824" t="s">
        <v>130</v>
      </c>
      <c r="AQ122" s="825"/>
      <c r="AR122" s="825"/>
      <c r="AS122" s="825"/>
      <c r="AT122" s="826"/>
      <c r="AU122" s="883"/>
      <c r="AV122" s="884"/>
      <c r="AW122" s="884"/>
      <c r="AX122" s="884"/>
      <c r="AY122" s="885"/>
      <c r="AZ122" s="838" t="s">
        <v>473</v>
      </c>
      <c r="BA122" s="839"/>
      <c r="BB122" s="839"/>
      <c r="BC122" s="839"/>
      <c r="BD122" s="839"/>
      <c r="BE122" s="839"/>
      <c r="BF122" s="839"/>
      <c r="BG122" s="839"/>
      <c r="BH122" s="839"/>
      <c r="BI122" s="839"/>
      <c r="BJ122" s="839"/>
      <c r="BK122" s="839"/>
      <c r="BL122" s="839"/>
      <c r="BM122" s="839"/>
      <c r="BN122" s="839"/>
      <c r="BO122" s="839"/>
      <c r="BP122" s="840"/>
      <c r="BQ122" s="879">
        <v>12737476</v>
      </c>
      <c r="BR122" s="845"/>
      <c r="BS122" s="845"/>
      <c r="BT122" s="845"/>
      <c r="BU122" s="845"/>
      <c r="BV122" s="845">
        <v>12643986</v>
      </c>
      <c r="BW122" s="845"/>
      <c r="BX122" s="845"/>
      <c r="BY122" s="845"/>
      <c r="BZ122" s="845"/>
      <c r="CA122" s="845">
        <v>11795661</v>
      </c>
      <c r="CB122" s="845"/>
      <c r="CC122" s="845"/>
      <c r="CD122" s="845"/>
      <c r="CE122" s="845"/>
      <c r="CF122" s="846">
        <v>157.80000000000001</v>
      </c>
      <c r="CG122" s="847"/>
      <c r="CH122" s="847"/>
      <c r="CI122" s="847"/>
      <c r="CJ122" s="847"/>
      <c r="CK122" s="869"/>
      <c r="CL122" s="855"/>
      <c r="CM122" s="855"/>
      <c r="CN122" s="855"/>
      <c r="CO122" s="856"/>
      <c r="CP122" s="835" t="s">
        <v>474</v>
      </c>
      <c r="CQ122" s="836"/>
      <c r="CR122" s="836"/>
      <c r="CS122" s="836"/>
      <c r="CT122" s="836"/>
      <c r="CU122" s="836"/>
      <c r="CV122" s="836"/>
      <c r="CW122" s="836"/>
      <c r="CX122" s="836"/>
      <c r="CY122" s="836"/>
      <c r="CZ122" s="836"/>
      <c r="DA122" s="836"/>
      <c r="DB122" s="836"/>
      <c r="DC122" s="836"/>
      <c r="DD122" s="836"/>
      <c r="DE122" s="836"/>
      <c r="DF122" s="837"/>
      <c r="DG122" s="816" t="s">
        <v>439</v>
      </c>
      <c r="DH122" s="817"/>
      <c r="DI122" s="817"/>
      <c r="DJ122" s="817"/>
      <c r="DK122" s="817"/>
      <c r="DL122" s="817" t="s">
        <v>439</v>
      </c>
      <c r="DM122" s="817"/>
      <c r="DN122" s="817"/>
      <c r="DO122" s="817"/>
      <c r="DP122" s="817"/>
      <c r="DQ122" s="817" t="s">
        <v>439</v>
      </c>
      <c r="DR122" s="817"/>
      <c r="DS122" s="817"/>
      <c r="DT122" s="817"/>
      <c r="DU122" s="817"/>
      <c r="DV122" s="794" t="s">
        <v>439</v>
      </c>
      <c r="DW122" s="794"/>
      <c r="DX122" s="794"/>
      <c r="DY122" s="794"/>
      <c r="DZ122" s="795"/>
    </row>
    <row r="123" spans="1:130" s="230" customFormat="1" ht="26.25" customHeight="1" x14ac:dyDescent="0.2">
      <c r="A123" s="820"/>
      <c r="B123" s="821"/>
      <c r="C123" s="815" t="s">
        <v>459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439</v>
      </c>
      <c r="AB123" s="780"/>
      <c r="AC123" s="780"/>
      <c r="AD123" s="780"/>
      <c r="AE123" s="781"/>
      <c r="AF123" s="782" t="s">
        <v>439</v>
      </c>
      <c r="AG123" s="780"/>
      <c r="AH123" s="780"/>
      <c r="AI123" s="780"/>
      <c r="AJ123" s="781"/>
      <c r="AK123" s="782" t="s">
        <v>439</v>
      </c>
      <c r="AL123" s="780"/>
      <c r="AM123" s="780"/>
      <c r="AN123" s="780"/>
      <c r="AO123" s="781"/>
      <c r="AP123" s="824" t="s">
        <v>439</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475</v>
      </c>
      <c r="BP123" s="878"/>
      <c r="BQ123" s="832">
        <v>19508180</v>
      </c>
      <c r="BR123" s="833"/>
      <c r="BS123" s="833"/>
      <c r="BT123" s="833"/>
      <c r="BU123" s="833"/>
      <c r="BV123" s="833">
        <v>20152466</v>
      </c>
      <c r="BW123" s="833"/>
      <c r="BX123" s="833"/>
      <c r="BY123" s="833"/>
      <c r="BZ123" s="833"/>
      <c r="CA123" s="833">
        <v>19605801</v>
      </c>
      <c r="CB123" s="833"/>
      <c r="CC123" s="833"/>
      <c r="CD123" s="833"/>
      <c r="CE123" s="833"/>
      <c r="CF123" s="748"/>
      <c r="CG123" s="749"/>
      <c r="CH123" s="749"/>
      <c r="CI123" s="749"/>
      <c r="CJ123" s="834"/>
      <c r="CK123" s="869"/>
      <c r="CL123" s="855"/>
      <c r="CM123" s="855"/>
      <c r="CN123" s="855"/>
      <c r="CO123" s="856"/>
      <c r="CP123" s="835" t="s">
        <v>407</v>
      </c>
      <c r="CQ123" s="836"/>
      <c r="CR123" s="836"/>
      <c r="CS123" s="836"/>
      <c r="CT123" s="836"/>
      <c r="CU123" s="836"/>
      <c r="CV123" s="836"/>
      <c r="CW123" s="836"/>
      <c r="CX123" s="836"/>
      <c r="CY123" s="836"/>
      <c r="CZ123" s="836"/>
      <c r="DA123" s="836"/>
      <c r="DB123" s="836"/>
      <c r="DC123" s="836"/>
      <c r="DD123" s="836"/>
      <c r="DE123" s="836"/>
      <c r="DF123" s="837"/>
      <c r="DG123" s="779" t="s">
        <v>443</v>
      </c>
      <c r="DH123" s="780"/>
      <c r="DI123" s="780"/>
      <c r="DJ123" s="780"/>
      <c r="DK123" s="781"/>
      <c r="DL123" s="782" t="s">
        <v>443</v>
      </c>
      <c r="DM123" s="780"/>
      <c r="DN123" s="780"/>
      <c r="DO123" s="780"/>
      <c r="DP123" s="781"/>
      <c r="DQ123" s="782" t="s">
        <v>443</v>
      </c>
      <c r="DR123" s="780"/>
      <c r="DS123" s="780"/>
      <c r="DT123" s="780"/>
      <c r="DU123" s="781"/>
      <c r="DV123" s="824" t="s">
        <v>443</v>
      </c>
      <c r="DW123" s="825"/>
      <c r="DX123" s="825"/>
      <c r="DY123" s="825"/>
      <c r="DZ123" s="826"/>
    </row>
    <row r="124" spans="1:130" s="230" customFormat="1" ht="26.25" customHeight="1" thickBot="1" x14ac:dyDescent="0.25">
      <c r="A124" s="820"/>
      <c r="B124" s="821"/>
      <c r="C124" s="815" t="s">
        <v>462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443</v>
      </c>
      <c r="AB124" s="780"/>
      <c r="AC124" s="780"/>
      <c r="AD124" s="780"/>
      <c r="AE124" s="781"/>
      <c r="AF124" s="782" t="s">
        <v>130</v>
      </c>
      <c r="AG124" s="780"/>
      <c r="AH124" s="780"/>
      <c r="AI124" s="780"/>
      <c r="AJ124" s="781"/>
      <c r="AK124" s="782" t="s">
        <v>443</v>
      </c>
      <c r="AL124" s="780"/>
      <c r="AM124" s="780"/>
      <c r="AN124" s="780"/>
      <c r="AO124" s="781"/>
      <c r="AP124" s="824" t="s">
        <v>130</v>
      </c>
      <c r="AQ124" s="825"/>
      <c r="AR124" s="825"/>
      <c r="AS124" s="825"/>
      <c r="AT124" s="826"/>
      <c r="AU124" s="827" t="s">
        <v>476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443</v>
      </c>
      <c r="BR124" s="831"/>
      <c r="BS124" s="831"/>
      <c r="BT124" s="831"/>
      <c r="BU124" s="831"/>
      <c r="BV124" s="831" t="s">
        <v>130</v>
      </c>
      <c r="BW124" s="831"/>
      <c r="BX124" s="831"/>
      <c r="BY124" s="831"/>
      <c r="BZ124" s="831"/>
      <c r="CA124" s="831" t="s">
        <v>130</v>
      </c>
      <c r="CB124" s="831"/>
      <c r="CC124" s="831"/>
      <c r="CD124" s="831"/>
      <c r="CE124" s="831"/>
      <c r="CF124" s="726"/>
      <c r="CG124" s="727"/>
      <c r="CH124" s="727"/>
      <c r="CI124" s="727"/>
      <c r="CJ124" s="862"/>
      <c r="CK124" s="870"/>
      <c r="CL124" s="870"/>
      <c r="CM124" s="870"/>
      <c r="CN124" s="870"/>
      <c r="CO124" s="871"/>
      <c r="CP124" s="835" t="s">
        <v>477</v>
      </c>
      <c r="CQ124" s="836"/>
      <c r="CR124" s="836"/>
      <c r="CS124" s="836"/>
      <c r="CT124" s="836"/>
      <c r="CU124" s="836"/>
      <c r="CV124" s="836"/>
      <c r="CW124" s="836"/>
      <c r="CX124" s="836"/>
      <c r="CY124" s="836"/>
      <c r="CZ124" s="836"/>
      <c r="DA124" s="836"/>
      <c r="DB124" s="836"/>
      <c r="DC124" s="836"/>
      <c r="DD124" s="836"/>
      <c r="DE124" s="836"/>
      <c r="DF124" s="837"/>
      <c r="DG124" s="763" t="s">
        <v>443</v>
      </c>
      <c r="DH124" s="764"/>
      <c r="DI124" s="764"/>
      <c r="DJ124" s="764"/>
      <c r="DK124" s="765"/>
      <c r="DL124" s="766" t="s">
        <v>443</v>
      </c>
      <c r="DM124" s="764"/>
      <c r="DN124" s="764"/>
      <c r="DO124" s="764"/>
      <c r="DP124" s="765"/>
      <c r="DQ124" s="766" t="s">
        <v>443</v>
      </c>
      <c r="DR124" s="764"/>
      <c r="DS124" s="764"/>
      <c r="DT124" s="764"/>
      <c r="DU124" s="765"/>
      <c r="DV124" s="848" t="s">
        <v>130</v>
      </c>
      <c r="DW124" s="849"/>
      <c r="DX124" s="849"/>
      <c r="DY124" s="849"/>
      <c r="DZ124" s="850"/>
    </row>
    <row r="125" spans="1:130" s="230" customFormat="1" ht="26.25" customHeight="1" x14ac:dyDescent="0.2">
      <c r="A125" s="820"/>
      <c r="B125" s="821"/>
      <c r="C125" s="815" t="s">
        <v>464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443</v>
      </c>
      <c r="AG125" s="780"/>
      <c r="AH125" s="780"/>
      <c r="AI125" s="780"/>
      <c r="AJ125" s="781"/>
      <c r="AK125" s="782" t="s">
        <v>443</v>
      </c>
      <c r="AL125" s="780"/>
      <c r="AM125" s="780"/>
      <c r="AN125" s="780"/>
      <c r="AO125" s="781"/>
      <c r="AP125" s="824" t="s">
        <v>130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478</v>
      </c>
      <c r="CL125" s="852"/>
      <c r="CM125" s="852"/>
      <c r="CN125" s="852"/>
      <c r="CO125" s="853"/>
      <c r="CP125" s="860" t="s">
        <v>479</v>
      </c>
      <c r="CQ125" s="808"/>
      <c r="CR125" s="808"/>
      <c r="CS125" s="808"/>
      <c r="CT125" s="808"/>
      <c r="CU125" s="808"/>
      <c r="CV125" s="808"/>
      <c r="CW125" s="808"/>
      <c r="CX125" s="808"/>
      <c r="CY125" s="808"/>
      <c r="CZ125" s="808"/>
      <c r="DA125" s="808"/>
      <c r="DB125" s="808"/>
      <c r="DC125" s="808"/>
      <c r="DD125" s="808"/>
      <c r="DE125" s="808"/>
      <c r="DF125" s="809"/>
      <c r="DG125" s="861" t="s">
        <v>443</v>
      </c>
      <c r="DH125" s="842"/>
      <c r="DI125" s="842"/>
      <c r="DJ125" s="842"/>
      <c r="DK125" s="842"/>
      <c r="DL125" s="842" t="s">
        <v>130</v>
      </c>
      <c r="DM125" s="842"/>
      <c r="DN125" s="842"/>
      <c r="DO125" s="842"/>
      <c r="DP125" s="842"/>
      <c r="DQ125" s="842" t="s">
        <v>443</v>
      </c>
      <c r="DR125" s="842"/>
      <c r="DS125" s="842"/>
      <c r="DT125" s="842"/>
      <c r="DU125" s="842"/>
      <c r="DV125" s="843" t="s">
        <v>130</v>
      </c>
      <c r="DW125" s="843"/>
      <c r="DX125" s="843"/>
      <c r="DY125" s="843"/>
      <c r="DZ125" s="844"/>
    </row>
    <row r="126" spans="1:130" s="230" customFormat="1" ht="26.25" customHeight="1" thickBot="1" x14ac:dyDescent="0.25">
      <c r="A126" s="820"/>
      <c r="B126" s="821"/>
      <c r="C126" s="815" t="s">
        <v>466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130</v>
      </c>
      <c r="AB126" s="780"/>
      <c r="AC126" s="780"/>
      <c r="AD126" s="780"/>
      <c r="AE126" s="781"/>
      <c r="AF126" s="782" t="s">
        <v>130</v>
      </c>
      <c r="AG126" s="780"/>
      <c r="AH126" s="780"/>
      <c r="AI126" s="780"/>
      <c r="AJ126" s="781"/>
      <c r="AK126" s="782" t="s">
        <v>130</v>
      </c>
      <c r="AL126" s="780"/>
      <c r="AM126" s="780"/>
      <c r="AN126" s="780"/>
      <c r="AO126" s="781"/>
      <c r="AP126" s="824" t="s">
        <v>130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480</v>
      </c>
      <c r="CQ126" s="752"/>
      <c r="CR126" s="752"/>
      <c r="CS126" s="752"/>
      <c r="CT126" s="752"/>
      <c r="CU126" s="752"/>
      <c r="CV126" s="752"/>
      <c r="CW126" s="752"/>
      <c r="CX126" s="752"/>
      <c r="CY126" s="752"/>
      <c r="CZ126" s="752"/>
      <c r="DA126" s="752"/>
      <c r="DB126" s="752"/>
      <c r="DC126" s="752"/>
      <c r="DD126" s="752"/>
      <c r="DE126" s="752"/>
      <c r="DF126" s="753"/>
      <c r="DG126" s="816" t="s">
        <v>130</v>
      </c>
      <c r="DH126" s="817"/>
      <c r="DI126" s="817"/>
      <c r="DJ126" s="817"/>
      <c r="DK126" s="817"/>
      <c r="DL126" s="817" t="s">
        <v>443</v>
      </c>
      <c r="DM126" s="817"/>
      <c r="DN126" s="817"/>
      <c r="DO126" s="817"/>
      <c r="DP126" s="817"/>
      <c r="DQ126" s="817" t="s">
        <v>130</v>
      </c>
      <c r="DR126" s="817"/>
      <c r="DS126" s="817"/>
      <c r="DT126" s="817"/>
      <c r="DU126" s="817"/>
      <c r="DV126" s="794" t="s">
        <v>130</v>
      </c>
      <c r="DW126" s="794"/>
      <c r="DX126" s="794"/>
      <c r="DY126" s="794"/>
      <c r="DZ126" s="795"/>
    </row>
    <row r="127" spans="1:130" s="230" customFormat="1" ht="26.25" customHeight="1" x14ac:dyDescent="0.2">
      <c r="A127" s="822"/>
      <c r="B127" s="823"/>
      <c r="C127" s="838" t="s">
        <v>481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130</v>
      </c>
      <c r="AB127" s="780"/>
      <c r="AC127" s="780"/>
      <c r="AD127" s="780"/>
      <c r="AE127" s="781"/>
      <c r="AF127" s="782" t="s">
        <v>130</v>
      </c>
      <c r="AG127" s="780"/>
      <c r="AH127" s="780"/>
      <c r="AI127" s="780"/>
      <c r="AJ127" s="781"/>
      <c r="AK127" s="782" t="s">
        <v>130</v>
      </c>
      <c r="AL127" s="780"/>
      <c r="AM127" s="780"/>
      <c r="AN127" s="780"/>
      <c r="AO127" s="781"/>
      <c r="AP127" s="824" t="s">
        <v>130</v>
      </c>
      <c r="AQ127" s="825"/>
      <c r="AR127" s="825"/>
      <c r="AS127" s="825"/>
      <c r="AT127" s="826"/>
      <c r="AU127" s="232"/>
      <c r="AV127" s="232"/>
      <c r="AW127" s="232"/>
      <c r="AX127" s="841" t="s">
        <v>482</v>
      </c>
      <c r="AY127" s="812"/>
      <c r="AZ127" s="812"/>
      <c r="BA127" s="812"/>
      <c r="BB127" s="812"/>
      <c r="BC127" s="812"/>
      <c r="BD127" s="812"/>
      <c r="BE127" s="813"/>
      <c r="BF127" s="811" t="s">
        <v>483</v>
      </c>
      <c r="BG127" s="812"/>
      <c r="BH127" s="812"/>
      <c r="BI127" s="812"/>
      <c r="BJ127" s="812"/>
      <c r="BK127" s="812"/>
      <c r="BL127" s="813"/>
      <c r="BM127" s="811" t="s">
        <v>484</v>
      </c>
      <c r="BN127" s="812"/>
      <c r="BO127" s="812"/>
      <c r="BP127" s="812"/>
      <c r="BQ127" s="812"/>
      <c r="BR127" s="812"/>
      <c r="BS127" s="813"/>
      <c r="BT127" s="811" t="s">
        <v>485</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486</v>
      </c>
      <c r="CQ127" s="752"/>
      <c r="CR127" s="752"/>
      <c r="CS127" s="752"/>
      <c r="CT127" s="752"/>
      <c r="CU127" s="752"/>
      <c r="CV127" s="752"/>
      <c r="CW127" s="752"/>
      <c r="CX127" s="752"/>
      <c r="CY127" s="752"/>
      <c r="CZ127" s="752"/>
      <c r="DA127" s="752"/>
      <c r="DB127" s="752"/>
      <c r="DC127" s="752"/>
      <c r="DD127" s="752"/>
      <c r="DE127" s="752"/>
      <c r="DF127" s="753"/>
      <c r="DG127" s="816" t="s">
        <v>443</v>
      </c>
      <c r="DH127" s="817"/>
      <c r="DI127" s="817"/>
      <c r="DJ127" s="817"/>
      <c r="DK127" s="817"/>
      <c r="DL127" s="817" t="s">
        <v>443</v>
      </c>
      <c r="DM127" s="817"/>
      <c r="DN127" s="817"/>
      <c r="DO127" s="817"/>
      <c r="DP127" s="817"/>
      <c r="DQ127" s="817" t="s">
        <v>443</v>
      </c>
      <c r="DR127" s="817"/>
      <c r="DS127" s="817"/>
      <c r="DT127" s="817"/>
      <c r="DU127" s="817"/>
      <c r="DV127" s="794" t="s">
        <v>443</v>
      </c>
      <c r="DW127" s="794"/>
      <c r="DX127" s="794"/>
      <c r="DY127" s="794"/>
      <c r="DZ127" s="795"/>
    </row>
    <row r="128" spans="1:130" s="230" customFormat="1" ht="26.25" customHeight="1" thickBot="1" x14ac:dyDescent="0.25">
      <c r="A128" s="796" t="s">
        <v>487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488</v>
      </c>
      <c r="X128" s="798"/>
      <c r="Y128" s="798"/>
      <c r="Z128" s="799"/>
      <c r="AA128" s="800">
        <v>64597</v>
      </c>
      <c r="AB128" s="801"/>
      <c r="AC128" s="801"/>
      <c r="AD128" s="801"/>
      <c r="AE128" s="802"/>
      <c r="AF128" s="803">
        <v>71596</v>
      </c>
      <c r="AG128" s="801"/>
      <c r="AH128" s="801"/>
      <c r="AI128" s="801"/>
      <c r="AJ128" s="802"/>
      <c r="AK128" s="803">
        <v>49967</v>
      </c>
      <c r="AL128" s="801"/>
      <c r="AM128" s="801"/>
      <c r="AN128" s="801"/>
      <c r="AO128" s="802"/>
      <c r="AP128" s="804"/>
      <c r="AQ128" s="805"/>
      <c r="AR128" s="805"/>
      <c r="AS128" s="805"/>
      <c r="AT128" s="806"/>
      <c r="AU128" s="232"/>
      <c r="AV128" s="232"/>
      <c r="AW128" s="232"/>
      <c r="AX128" s="807" t="s">
        <v>489</v>
      </c>
      <c r="AY128" s="808"/>
      <c r="AZ128" s="808"/>
      <c r="BA128" s="808"/>
      <c r="BB128" s="808"/>
      <c r="BC128" s="808"/>
      <c r="BD128" s="808"/>
      <c r="BE128" s="809"/>
      <c r="BF128" s="786" t="s">
        <v>130</v>
      </c>
      <c r="BG128" s="787"/>
      <c r="BH128" s="787"/>
      <c r="BI128" s="787"/>
      <c r="BJ128" s="787"/>
      <c r="BK128" s="787"/>
      <c r="BL128" s="810"/>
      <c r="BM128" s="786">
        <v>13.49</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490</v>
      </c>
      <c r="CQ128" s="730"/>
      <c r="CR128" s="730"/>
      <c r="CS128" s="730"/>
      <c r="CT128" s="730"/>
      <c r="CU128" s="730"/>
      <c r="CV128" s="730"/>
      <c r="CW128" s="730"/>
      <c r="CX128" s="730"/>
      <c r="CY128" s="730"/>
      <c r="CZ128" s="730"/>
      <c r="DA128" s="730"/>
      <c r="DB128" s="730"/>
      <c r="DC128" s="730"/>
      <c r="DD128" s="730"/>
      <c r="DE128" s="730"/>
      <c r="DF128" s="731"/>
      <c r="DG128" s="790" t="s">
        <v>130</v>
      </c>
      <c r="DH128" s="791"/>
      <c r="DI128" s="791"/>
      <c r="DJ128" s="791"/>
      <c r="DK128" s="791"/>
      <c r="DL128" s="791" t="s">
        <v>443</v>
      </c>
      <c r="DM128" s="791"/>
      <c r="DN128" s="791"/>
      <c r="DO128" s="791"/>
      <c r="DP128" s="791"/>
      <c r="DQ128" s="791" t="s">
        <v>443</v>
      </c>
      <c r="DR128" s="791"/>
      <c r="DS128" s="791"/>
      <c r="DT128" s="791"/>
      <c r="DU128" s="791"/>
      <c r="DV128" s="792" t="s">
        <v>443</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491</v>
      </c>
      <c r="X129" s="777"/>
      <c r="Y129" s="777"/>
      <c r="Z129" s="778"/>
      <c r="AA129" s="779">
        <v>9090532</v>
      </c>
      <c r="AB129" s="780"/>
      <c r="AC129" s="780"/>
      <c r="AD129" s="780"/>
      <c r="AE129" s="781"/>
      <c r="AF129" s="782">
        <v>9346980</v>
      </c>
      <c r="AG129" s="780"/>
      <c r="AH129" s="780"/>
      <c r="AI129" s="780"/>
      <c r="AJ129" s="781"/>
      <c r="AK129" s="782">
        <v>9154772</v>
      </c>
      <c r="AL129" s="780"/>
      <c r="AM129" s="780"/>
      <c r="AN129" s="780"/>
      <c r="AO129" s="781"/>
      <c r="AP129" s="783"/>
      <c r="AQ129" s="784"/>
      <c r="AR129" s="784"/>
      <c r="AS129" s="784"/>
      <c r="AT129" s="785"/>
      <c r="AU129" s="233"/>
      <c r="AV129" s="233"/>
      <c r="AW129" s="233"/>
      <c r="AX129" s="751" t="s">
        <v>492</v>
      </c>
      <c r="AY129" s="752"/>
      <c r="AZ129" s="752"/>
      <c r="BA129" s="752"/>
      <c r="BB129" s="752"/>
      <c r="BC129" s="752"/>
      <c r="BD129" s="752"/>
      <c r="BE129" s="753"/>
      <c r="BF129" s="770" t="s">
        <v>443</v>
      </c>
      <c r="BG129" s="771"/>
      <c r="BH129" s="771"/>
      <c r="BI129" s="771"/>
      <c r="BJ129" s="771"/>
      <c r="BK129" s="771"/>
      <c r="BL129" s="772"/>
      <c r="BM129" s="770">
        <v>18.489999999999998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494</v>
      </c>
      <c r="X130" s="777"/>
      <c r="Y130" s="777"/>
      <c r="Z130" s="778"/>
      <c r="AA130" s="779">
        <v>1644415</v>
      </c>
      <c r="AB130" s="780"/>
      <c r="AC130" s="780"/>
      <c r="AD130" s="780"/>
      <c r="AE130" s="781"/>
      <c r="AF130" s="782">
        <v>1602412</v>
      </c>
      <c r="AG130" s="780"/>
      <c r="AH130" s="780"/>
      <c r="AI130" s="780"/>
      <c r="AJ130" s="781"/>
      <c r="AK130" s="782">
        <v>1677532</v>
      </c>
      <c r="AL130" s="780"/>
      <c r="AM130" s="780"/>
      <c r="AN130" s="780"/>
      <c r="AO130" s="781"/>
      <c r="AP130" s="783"/>
      <c r="AQ130" s="784"/>
      <c r="AR130" s="784"/>
      <c r="AS130" s="784"/>
      <c r="AT130" s="785"/>
      <c r="AU130" s="233"/>
      <c r="AV130" s="233"/>
      <c r="AW130" s="233"/>
      <c r="AX130" s="751" t="s">
        <v>495</v>
      </c>
      <c r="AY130" s="752"/>
      <c r="AZ130" s="752"/>
      <c r="BA130" s="752"/>
      <c r="BB130" s="752"/>
      <c r="BC130" s="752"/>
      <c r="BD130" s="752"/>
      <c r="BE130" s="753"/>
      <c r="BF130" s="754">
        <v>9.6999999999999993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496</v>
      </c>
      <c r="X131" s="761"/>
      <c r="Y131" s="761"/>
      <c r="Z131" s="762"/>
      <c r="AA131" s="763">
        <v>7446117</v>
      </c>
      <c r="AB131" s="764"/>
      <c r="AC131" s="764"/>
      <c r="AD131" s="764"/>
      <c r="AE131" s="765"/>
      <c r="AF131" s="766">
        <v>7744568</v>
      </c>
      <c r="AG131" s="764"/>
      <c r="AH131" s="764"/>
      <c r="AI131" s="764"/>
      <c r="AJ131" s="765"/>
      <c r="AK131" s="766">
        <v>7477240</v>
      </c>
      <c r="AL131" s="764"/>
      <c r="AM131" s="764"/>
      <c r="AN131" s="764"/>
      <c r="AO131" s="765"/>
      <c r="AP131" s="767"/>
      <c r="AQ131" s="768"/>
      <c r="AR131" s="768"/>
      <c r="AS131" s="768"/>
      <c r="AT131" s="769"/>
      <c r="AU131" s="233"/>
      <c r="AV131" s="233"/>
      <c r="AW131" s="233"/>
      <c r="AX131" s="729" t="s">
        <v>497</v>
      </c>
      <c r="AY131" s="730"/>
      <c r="AZ131" s="730"/>
      <c r="BA131" s="730"/>
      <c r="BB131" s="730"/>
      <c r="BC131" s="730"/>
      <c r="BD131" s="730"/>
      <c r="BE131" s="731"/>
      <c r="BF131" s="732" t="s">
        <v>130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499</v>
      </c>
      <c r="W132" s="742"/>
      <c r="X132" s="742"/>
      <c r="Y132" s="742"/>
      <c r="Z132" s="743"/>
      <c r="AA132" s="744">
        <v>11.30523466</v>
      </c>
      <c r="AB132" s="745"/>
      <c r="AC132" s="745"/>
      <c r="AD132" s="745"/>
      <c r="AE132" s="746"/>
      <c r="AF132" s="747">
        <v>9.0093340259999994</v>
      </c>
      <c r="AG132" s="745"/>
      <c r="AH132" s="745"/>
      <c r="AI132" s="745"/>
      <c r="AJ132" s="746"/>
      <c r="AK132" s="747">
        <v>9.0181805050000001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500</v>
      </c>
      <c r="W133" s="721"/>
      <c r="X133" s="721"/>
      <c r="Y133" s="721"/>
      <c r="Z133" s="722"/>
      <c r="AA133" s="723">
        <v>11.5</v>
      </c>
      <c r="AB133" s="724"/>
      <c r="AC133" s="724"/>
      <c r="AD133" s="724"/>
      <c r="AE133" s="725"/>
      <c r="AF133" s="723">
        <v>10.7</v>
      </c>
      <c r="AG133" s="724"/>
      <c r="AH133" s="724"/>
      <c r="AI133" s="724"/>
      <c r="AJ133" s="725"/>
      <c r="AK133" s="723">
        <v>9.6999999999999993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h6rzwiMnLdPpd/lc6PIhD6unzmmGUQbLXQ4eLlhPfryNdhXxjmWSnUZXRdJMt13vkR2ZdgO8rio28LAZDMAxKA==" saltValue="y+39N4NjrHCqN26HN0Ki+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38993-E51A-47E1-87E0-95BAF636783A}">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501</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UGMhf3UGbBO9obPbS+Ouc1dTj6Wvj5DveuuH6TtYOKqn13TU3fIbXT9eKb6O+yKz8jWwZ1FXDfmmdMI9I/T8jQ==" saltValue="rzkZRxZ4/iZEnstmznAuT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xPp82GSGNqSUDxIYVNqLfC9xieHN0lyO56fFmQUnhBLqNzMlDZRUDebU5hnIBxeVB9Ov+eGcjswK20mt3YiGvA==" saltValue="1gSQ0+bmb4vZqXudah1o3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504</v>
      </c>
      <c r="AP7" s="272"/>
      <c r="AQ7" s="273" t="s">
        <v>505</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506</v>
      </c>
      <c r="AQ8" s="279" t="s">
        <v>507</v>
      </c>
      <c r="AR8" s="280" t="s">
        <v>508</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509</v>
      </c>
      <c r="AL9" s="1131"/>
      <c r="AM9" s="1131"/>
      <c r="AN9" s="1132"/>
      <c r="AO9" s="281">
        <v>1912704</v>
      </c>
      <c r="AP9" s="281">
        <v>108664</v>
      </c>
      <c r="AQ9" s="282">
        <v>91991</v>
      </c>
      <c r="AR9" s="283">
        <v>18.100000000000001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510</v>
      </c>
      <c r="AL10" s="1131"/>
      <c r="AM10" s="1131"/>
      <c r="AN10" s="1132"/>
      <c r="AO10" s="284">
        <v>634234</v>
      </c>
      <c r="AP10" s="284">
        <v>36032</v>
      </c>
      <c r="AQ10" s="285">
        <v>12405</v>
      </c>
      <c r="AR10" s="286">
        <v>190.5</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511</v>
      </c>
      <c r="AL11" s="1131"/>
      <c r="AM11" s="1131"/>
      <c r="AN11" s="1132"/>
      <c r="AO11" s="284">
        <v>2174</v>
      </c>
      <c r="AP11" s="284">
        <v>124</v>
      </c>
      <c r="AQ11" s="285">
        <v>395</v>
      </c>
      <c r="AR11" s="286">
        <v>-68.599999999999994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512</v>
      </c>
      <c r="AL12" s="1131"/>
      <c r="AM12" s="1131"/>
      <c r="AN12" s="1132"/>
      <c r="AO12" s="284" t="s">
        <v>513</v>
      </c>
      <c r="AP12" s="284" t="s">
        <v>513</v>
      </c>
      <c r="AQ12" s="285">
        <v>19</v>
      </c>
      <c r="AR12" s="286" t="s">
        <v>513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514</v>
      </c>
      <c r="AL13" s="1131"/>
      <c r="AM13" s="1131"/>
      <c r="AN13" s="1132"/>
      <c r="AO13" s="284">
        <v>89586</v>
      </c>
      <c r="AP13" s="284">
        <v>5090</v>
      </c>
      <c r="AQ13" s="285">
        <v>3751</v>
      </c>
      <c r="AR13" s="286">
        <v>35.700000000000003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515</v>
      </c>
      <c r="AL14" s="1131"/>
      <c r="AM14" s="1131"/>
      <c r="AN14" s="1132"/>
      <c r="AO14" s="284">
        <v>52305</v>
      </c>
      <c r="AP14" s="284">
        <v>2972</v>
      </c>
      <c r="AQ14" s="285">
        <v>1672</v>
      </c>
      <c r="AR14" s="286">
        <v>77.8</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516</v>
      </c>
      <c r="AL15" s="1134"/>
      <c r="AM15" s="1134"/>
      <c r="AN15" s="1135"/>
      <c r="AO15" s="284">
        <v>-131696</v>
      </c>
      <c r="AP15" s="284">
        <v>-7482</v>
      </c>
      <c r="AQ15" s="285">
        <v>-6358</v>
      </c>
      <c r="AR15" s="286">
        <v>17.7</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2559307</v>
      </c>
      <c r="AP16" s="284">
        <v>145399</v>
      </c>
      <c r="AQ16" s="285">
        <v>103876</v>
      </c>
      <c r="AR16" s="286">
        <v>40</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521</v>
      </c>
      <c r="AL21" s="1137"/>
      <c r="AM21" s="1137"/>
      <c r="AN21" s="1138"/>
      <c r="AO21" s="297">
        <v>10.68</v>
      </c>
      <c r="AP21" s="298">
        <v>9.2899999999999991</v>
      </c>
      <c r="AQ21" s="299">
        <v>1.39</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522</v>
      </c>
      <c r="AL22" s="1137"/>
      <c r="AM22" s="1137"/>
      <c r="AN22" s="1138"/>
      <c r="AO22" s="302">
        <v>97.1</v>
      </c>
      <c r="AP22" s="303">
        <v>96.9</v>
      </c>
      <c r="AQ22" s="304">
        <v>0.2</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523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504</v>
      </c>
      <c r="AP30" s="272"/>
      <c r="AQ30" s="273" t="s">
        <v>505</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506</v>
      </c>
      <c r="AQ31" s="279" t="s">
        <v>507</v>
      </c>
      <c r="AR31" s="280" t="s">
        <v>508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526</v>
      </c>
      <c r="AL32" s="1121"/>
      <c r="AM32" s="1121"/>
      <c r="AN32" s="1122"/>
      <c r="AO32" s="312">
        <v>2003442</v>
      </c>
      <c r="AP32" s="312">
        <v>113819</v>
      </c>
      <c r="AQ32" s="313">
        <v>51927</v>
      </c>
      <c r="AR32" s="314">
        <v>119.2</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527</v>
      </c>
      <c r="AL33" s="1121"/>
      <c r="AM33" s="1121"/>
      <c r="AN33" s="1122"/>
      <c r="AO33" s="312" t="s">
        <v>513</v>
      </c>
      <c r="AP33" s="312" t="s">
        <v>513</v>
      </c>
      <c r="AQ33" s="313" t="s">
        <v>513</v>
      </c>
      <c r="AR33" s="314" t="s">
        <v>513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528</v>
      </c>
      <c r="AL34" s="1121"/>
      <c r="AM34" s="1121"/>
      <c r="AN34" s="1122"/>
      <c r="AO34" s="312" t="s">
        <v>513</v>
      </c>
      <c r="AP34" s="312" t="s">
        <v>513</v>
      </c>
      <c r="AQ34" s="313" t="s">
        <v>513</v>
      </c>
      <c r="AR34" s="314" t="s">
        <v>513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529</v>
      </c>
      <c r="AL35" s="1121"/>
      <c r="AM35" s="1121"/>
      <c r="AN35" s="1122"/>
      <c r="AO35" s="312">
        <v>394492</v>
      </c>
      <c r="AP35" s="312">
        <v>22412</v>
      </c>
      <c r="AQ35" s="313">
        <v>15337</v>
      </c>
      <c r="AR35" s="314">
        <v>46.1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530</v>
      </c>
      <c r="AL36" s="1121"/>
      <c r="AM36" s="1121"/>
      <c r="AN36" s="1122"/>
      <c r="AO36" s="312">
        <v>3876</v>
      </c>
      <c r="AP36" s="312">
        <v>220</v>
      </c>
      <c r="AQ36" s="313">
        <v>2347</v>
      </c>
      <c r="AR36" s="314">
        <v>-90.6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531</v>
      </c>
      <c r="AL37" s="1121"/>
      <c r="AM37" s="1121"/>
      <c r="AN37" s="1122"/>
      <c r="AO37" s="312" t="s">
        <v>513</v>
      </c>
      <c r="AP37" s="312" t="s">
        <v>513</v>
      </c>
      <c r="AQ37" s="313">
        <v>463</v>
      </c>
      <c r="AR37" s="314" t="s">
        <v>513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532</v>
      </c>
      <c r="AL38" s="1124"/>
      <c r="AM38" s="1124"/>
      <c r="AN38" s="1125"/>
      <c r="AO38" s="315" t="s">
        <v>513</v>
      </c>
      <c r="AP38" s="315" t="s">
        <v>513</v>
      </c>
      <c r="AQ38" s="316">
        <v>1</v>
      </c>
      <c r="AR38" s="304" t="s">
        <v>513</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533</v>
      </c>
      <c r="AL39" s="1124"/>
      <c r="AM39" s="1124"/>
      <c r="AN39" s="1125"/>
      <c r="AO39" s="312">
        <v>-49967</v>
      </c>
      <c r="AP39" s="312">
        <v>-2839</v>
      </c>
      <c r="AQ39" s="313">
        <v>-3326</v>
      </c>
      <c r="AR39" s="314">
        <v>-14.6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534</v>
      </c>
      <c r="AL40" s="1121"/>
      <c r="AM40" s="1121"/>
      <c r="AN40" s="1122"/>
      <c r="AO40" s="312">
        <v>-1677532</v>
      </c>
      <c r="AP40" s="312">
        <v>-95303</v>
      </c>
      <c r="AQ40" s="313">
        <v>-45680</v>
      </c>
      <c r="AR40" s="314">
        <v>108.6</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674311</v>
      </c>
      <c r="AP41" s="312">
        <v>38309</v>
      </c>
      <c r="AQ41" s="313">
        <v>21069</v>
      </c>
      <c r="AR41" s="314">
        <v>81.8</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504</v>
      </c>
      <c r="AN49" s="1115" t="s">
        <v>538</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539</v>
      </c>
      <c r="AO50" s="329" t="s">
        <v>540</v>
      </c>
      <c r="AP50" s="330" t="s">
        <v>541</v>
      </c>
      <c r="AQ50" s="331" t="s">
        <v>542</v>
      </c>
      <c r="AR50" s="332" t="s">
        <v>543</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1784968</v>
      </c>
      <c r="AN51" s="334">
        <v>93763</v>
      </c>
      <c r="AO51" s="335">
        <v>3.9</v>
      </c>
      <c r="AP51" s="336">
        <v>73475</v>
      </c>
      <c r="AQ51" s="337">
        <v>9.1</v>
      </c>
      <c r="AR51" s="338">
        <v>-5.2</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968823</v>
      </c>
      <c r="AN52" s="342">
        <v>50892</v>
      </c>
      <c r="AO52" s="343">
        <v>-18.5</v>
      </c>
      <c r="AP52" s="344">
        <v>43072</v>
      </c>
      <c r="AQ52" s="345">
        <v>31.1</v>
      </c>
      <c r="AR52" s="346">
        <v>-49.6</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1790297</v>
      </c>
      <c r="AN53" s="334">
        <v>95779</v>
      </c>
      <c r="AO53" s="335">
        <v>2.2000000000000002</v>
      </c>
      <c r="AP53" s="336">
        <v>87464</v>
      </c>
      <c r="AQ53" s="337">
        <v>19</v>
      </c>
      <c r="AR53" s="338">
        <v>-16.8</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847651</v>
      </c>
      <c r="AN54" s="342">
        <v>45348</v>
      </c>
      <c r="AO54" s="343">
        <v>-10.9</v>
      </c>
      <c r="AP54" s="344">
        <v>47479</v>
      </c>
      <c r="AQ54" s="345">
        <v>10.199999999999999</v>
      </c>
      <c r="AR54" s="346">
        <v>-21.1</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2007430</v>
      </c>
      <c r="AN55" s="334">
        <v>109804</v>
      </c>
      <c r="AO55" s="335">
        <v>14.6</v>
      </c>
      <c r="AP55" s="336">
        <v>96248</v>
      </c>
      <c r="AQ55" s="337">
        <v>10</v>
      </c>
      <c r="AR55" s="338">
        <v>4.5999999999999996</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1182292</v>
      </c>
      <c r="AN56" s="342">
        <v>64670</v>
      </c>
      <c r="AO56" s="343">
        <v>42.6</v>
      </c>
      <c r="AP56" s="344">
        <v>55768</v>
      </c>
      <c r="AQ56" s="345">
        <v>17.5</v>
      </c>
      <c r="AR56" s="346">
        <v>25.1</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2674866</v>
      </c>
      <c r="AN57" s="334">
        <v>149092</v>
      </c>
      <c r="AO57" s="335">
        <v>35.799999999999997</v>
      </c>
      <c r="AP57" s="336">
        <v>76413</v>
      </c>
      <c r="AQ57" s="337">
        <v>-20.6</v>
      </c>
      <c r="AR57" s="338">
        <v>56.4</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1332444</v>
      </c>
      <c r="AN58" s="342">
        <v>74268</v>
      </c>
      <c r="AO58" s="343">
        <v>14.8</v>
      </c>
      <c r="AP58" s="344">
        <v>39658</v>
      </c>
      <c r="AQ58" s="345">
        <v>-28.9</v>
      </c>
      <c r="AR58" s="346">
        <v>43.7</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2385452</v>
      </c>
      <c r="AN59" s="334">
        <v>135522</v>
      </c>
      <c r="AO59" s="335">
        <v>-9.1</v>
      </c>
      <c r="AP59" s="336">
        <v>66481</v>
      </c>
      <c r="AQ59" s="337">
        <v>-13</v>
      </c>
      <c r="AR59" s="338">
        <v>3.9</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1441086</v>
      </c>
      <c r="AN60" s="342">
        <v>81871</v>
      </c>
      <c r="AO60" s="343">
        <v>10.199999999999999</v>
      </c>
      <c r="AP60" s="344">
        <v>36120</v>
      </c>
      <c r="AQ60" s="345">
        <v>-8.9</v>
      </c>
      <c r="AR60" s="346">
        <v>19.100000000000001</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2128603</v>
      </c>
      <c r="AN61" s="349">
        <v>116792</v>
      </c>
      <c r="AO61" s="350">
        <v>9.5</v>
      </c>
      <c r="AP61" s="351">
        <v>80016</v>
      </c>
      <c r="AQ61" s="352">
        <v>0.9</v>
      </c>
      <c r="AR61" s="338">
        <v>8.6</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1154459</v>
      </c>
      <c r="AN62" s="342">
        <v>63410</v>
      </c>
      <c r="AO62" s="343">
        <v>7.6</v>
      </c>
      <c r="AP62" s="344">
        <v>44419</v>
      </c>
      <c r="AQ62" s="345">
        <v>4.2</v>
      </c>
      <c r="AR62" s="346">
        <v>3.4</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ImGpE249/T7LZQNCMnoBkS6XVKCj78b5rPBSXlNkJcs4RjOejTsVU1I3hZXg48icD4KbR0mwJqiU91AXCOCubw==" saltValue="n9zo89C3AVnq8hyBmdtXT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552</v>
      </c>
    </row>
    <row r="121" spans="125:125" ht="13.5" hidden="1" customHeight="1" x14ac:dyDescent="0.2">
      <c r="DU121" s="259"/>
    </row>
  </sheetData>
  <sheetProtection algorithmName="SHA-512" hashValue="k46OBFMCQG3r5tEiFB8OAfUlZXNPrDnFEkkWL5VxM9sJLps9XzcqiY55TLaO4FEzhhwI1UWTa4bfnN/9ME5HcA==" saltValue="4AwaD3PpAqdwdULaYSQL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553</v>
      </c>
    </row>
  </sheetData>
  <sheetProtection algorithmName="SHA-512" hashValue="5xxBhYwYHiA+xSB0Q4mCyfPJAK11/4wm9IqenEiwJaaFvrk6Uu4eEPWqW7jsURmIwNwI9HRyZfjZuabs5GqxnQ==" saltValue="aaXqGuRKo7RlnXBzXZdc0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2">
      <c r="B47" s="10"/>
      <c r="C47" s="1139" t="s">
        <v>3</v>
      </c>
      <c r="D47" s="1139"/>
      <c r="E47" s="1140"/>
      <c r="F47" s="11">
        <v>37.14</v>
      </c>
      <c r="G47" s="12">
        <v>35.549999999999997</v>
      </c>
      <c r="H47" s="12">
        <v>30.59</v>
      </c>
      <c r="I47" s="12">
        <v>29.54</v>
      </c>
      <c r="J47" s="13">
        <v>29.94</v>
      </c>
    </row>
    <row r="48" spans="2:10" ht="57.75" customHeight="1" x14ac:dyDescent="0.2">
      <c r="B48" s="14"/>
      <c r="C48" s="1141" t="s">
        <v>4</v>
      </c>
      <c r="D48" s="1141"/>
      <c r="E48" s="1142"/>
      <c r="F48" s="15">
        <v>5.47</v>
      </c>
      <c r="G48" s="16">
        <v>5.61</v>
      </c>
      <c r="H48" s="16">
        <v>4.1500000000000004</v>
      </c>
      <c r="I48" s="16">
        <v>8.16</v>
      </c>
      <c r="J48" s="17">
        <v>8.5299999999999994</v>
      </c>
    </row>
    <row r="49" spans="2:10" ht="57.75" customHeight="1" thickBot="1" x14ac:dyDescent="0.25">
      <c r="B49" s="18"/>
      <c r="C49" s="1143" t="s">
        <v>5</v>
      </c>
      <c r="D49" s="1143"/>
      <c r="E49" s="1144"/>
      <c r="F49" s="19" t="s">
        <v>559</v>
      </c>
      <c r="G49" s="20" t="s">
        <v>560</v>
      </c>
      <c r="H49" s="20" t="s">
        <v>561</v>
      </c>
      <c r="I49" s="20">
        <v>1.79</v>
      </c>
      <c r="J49" s="21" t="s">
        <v>562</v>
      </c>
    </row>
    <row r="50" spans="2:10" ht="13.2" x14ac:dyDescent="0.2"/>
  </sheetData>
  <sheetProtection algorithmName="SHA-512" hashValue="Nu1B4wts3UDXKH0xa49IpK6yuopkGVVRPvVsKvj3bB17+5oSRNl+8ZslkmMvIdVoiO1LAyLmxDxO4d2ZXlm15g==" saltValue="askafMBZ+pWj8/fkllo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cp:keywords/>
  <dc:description/>
  <cp:lastPrinted>2024-03-18T08:42:10Z</cp:lastPrinted>
  <dcterms:created xsi:type="dcterms:W3CDTF">2024-02-05T00:31:41Z</dcterms:created>
  <dcterms:modified xsi:type="dcterms:W3CDTF">2024-03-22T00:17:27Z</dcterms:modified>
  <cp:category/>
</cp:coreProperties>
</file>