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filterPrivacy="1" defaultThemeVersion="124226"/>
  <xr:revisionPtr revIDLastSave="0" documentId="13_ncr:1_{A6CEC9BE-71A5-4A13-9853-3C8F43413E8B}" xr6:coauthVersionLast="47" xr6:coauthVersionMax="47" xr10:uidLastSave="{00000000-0000-0000-0000-000000000000}"/>
  <bookViews>
    <workbookView xWindow="-110" yWindow="-110" windowWidth="19420" windowHeight="10420" activeTab="1" xr2:uid="{00000000-000D-0000-FFFF-FFFF00000000}"/>
  </bookViews>
  <sheets>
    <sheet name="まとめ" sheetId="4" r:id="rId1"/>
    <sheet name="総務企画" sheetId="9" r:id="rId2"/>
    <sheet name="健康福祉" sheetId="5" r:id="rId3"/>
    <sheet name="環境農林" sheetId="7" r:id="rId4"/>
    <sheet name="産経土木" sheetId="6" r:id="rId5"/>
    <sheet name="文教警察" sheetId="8" r:id="rId6"/>
  </sheets>
  <definedNames>
    <definedName name="_xlnm.Print_Area" localSheetId="0">まとめ!$B$1:$H$150</definedName>
    <definedName name="_xlnm.Print_Area" localSheetId="3">環境農林!$B$1:$H$25</definedName>
    <definedName name="_xlnm.Print_Area" localSheetId="2">健康福祉!$B$1:$H$14</definedName>
    <definedName name="_xlnm.Print_Area" localSheetId="4">産経土木!$B$1:$H$40</definedName>
    <definedName name="_xlnm.Print_Area" localSheetId="1">総務企画!$B$1:$H$24</definedName>
    <definedName name="_xlnm.Print_Area" localSheetId="5">文教警察!$B$1:$H$18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5" i="9" l="1"/>
  <c r="G5" i="9"/>
  <c r="F5" i="9"/>
  <c r="E5" i="9"/>
  <c r="D5" i="9"/>
  <c r="C5" i="9"/>
  <c r="H16" i="6" l="1"/>
  <c r="H17" i="6"/>
  <c r="H18" i="6"/>
  <c r="H19" i="6"/>
  <c r="H20" i="6"/>
  <c r="H21" i="6"/>
  <c r="H22" i="6"/>
  <c r="H23" i="6"/>
  <c r="H24" i="6"/>
  <c r="H25" i="6"/>
  <c r="H26" i="6"/>
  <c r="H27" i="6"/>
  <c r="G16" i="6"/>
  <c r="G17" i="6"/>
  <c r="G18" i="6"/>
  <c r="G19" i="6"/>
  <c r="G20" i="6"/>
  <c r="G21" i="6"/>
  <c r="G22" i="6"/>
  <c r="G23" i="6"/>
  <c r="G24" i="6"/>
  <c r="G25" i="6"/>
  <c r="G26" i="6"/>
  <c r="G27" i="6"/>
  <c r="F16" i="6"/>
  <c r="F17" i="6"/>
  <c r="F18" i="6"/>
  <c r="F19" i="6"/>
  <c r="F20" i="6"/>
  <c r="F21" i="6"/>
  <c r="F22" i="6"/>
  <c r="F23" i="6"/>
  <c r="F24" i="6"/>
  <c r="F25" i="6"/>
  <c r="F26" i="6"/>
  <c r="F27" i="6"/>
  <c r="E16" i="6"/>
  <c r="E17" i="6"/>
  <c r="E18" i="6"/>
  <c r="E19" i="6"/>
  <c r="E20" i="6"/>
  <c r="E21" i="6"/>
  <c r="E22" i="6"/>
  <c r="E23" i="6"/>
  <c r="E24" i="6"/>
  <c r="E25" i="6"/>
  <c r="E26" i="6"/>
  <c r="E27" i="6"/>
  <c r="D16" i="6"/>
  <c r="D17" i="6"/>
  <c r="D18" i="6"/>
  <c r="D19" i="6"/>
  <c r="D20" i="6"/>
  <c r="D21" i="6"/>
  <c r="D22" i="6"/>
  <c r="D23" i="6"/>
  <c r="D24" i="6"/>
  <c r="D25" i="6"/>
  <c r="D26" i="6"/>
  <c r="D27" i="6"/>
  <c r="C16" i="6"/>
  <c r="C17" i="6"/>
  <c r="C18" i="6"/>
  <c r="C19" i="6"/>
  <c r="C20" i="6"/>
  <c r="C21" i="6"/>
  <c r="C22" i="6"/>
  <c r="C23" i="6"/>
  <c r="C24" i="6"/>
  <c r="C25" i="6"/>
  <c r="C26" i="6"/>
  <c r="C27" i="6"/>
  <c r="H5" i="6"/>
  <c r="H6" i="6"/>
  <c r="H7" i="6"/>
  <c r="G5" i="6"/>
  <c r="G6" i="6"/>
  <c r="G7" i="6"/>
  <c r="F5" i="6"/>
  <c r="F6" i="6"/>
  <c r="F7" i="6"/>
  <c r="E5" i="6"/>
  <c r="E6" i="6"/>
  <c r="E7" i="6"/>
  <c r="D5" i="6"/>
  <c r="D6" i="6"/>
  <c r="C5" i="6"/>
  <c r="C6" i="6"/>
  <c r="C7" i="6"/>
  <c r="H5" i="7"/>
  <c r="H6" i="7"/>
  <c r="H7" i="7"/>
  <c r="H8" i="7"/>
  <c r="G5" i="7"/>
  <c r="G6" i="7"/>
  <c r="G7" i="7"/>
  <c r="G8" i="7"/>
  <c r="F5" i="7"/>
  <c r="F6" i="7"/>
  <c r="F7" i="7"/>
  <c r="F8" i="7"/>
  <c r="E5" i="7"/>
  <c r="E6" i="7"/>
  <c r="E7" i="7"/>
  <c r="E8" i="7"/>
  <c r="D5" i="7"/>
  <c r="D6" i="7"/>
  <c r="D7" i="7"/>
  <c r="D8" i="7"/>
  <c r="C6" i="7"/>
  <c r="C7" i="7"/>
  <c r="C8" i="7"/>
  <c r="H17" i="9"/>
  <c r="H18" i="9"/>
  <c r="H19" i="9"/>
  <c r="G17" i="9"/>
  <c r="G18" i="9"/>
  <c r="G19" i="9"/>
  <c r="F17" i="9"/>
  <c r="F18" i="9"/>
  <c r="F19" i="9"/>
  <c r="E17" i="9"/>
  <c r="E18" i="9"/>
  <c r="E19" i="9"/>
  <c r="D17" i="9"/>
  <c r="D18" i="9"/>
  <c r="D19" i="9"/>
  <c r="C18" i="9"/>
  <c r="C19" i="9"/>
  <c r="G144" i="4"/>
  <c r="J138" i="4"/>
  <c r="J133" i="4"/>
  <c r="J127" i="4"/>
  <c r="J128" i="4"/>
  <c r="J126" i="4"/>
  <c r="G119" i="4"/>
  <c r="J115" i="4"/>
  <c r="J116" i="4"/>
  <c r="J117" i="4"/>
  <c r="J118" i="4"/>
  <c r="J114" i="4"/>
  <c r="G110" i="4"/>
  <c r="J98" i="4"/>
  <c r="J99" i="4"/>
  <c r="J100" i="4"/>
  <c r="J101" i="4"/>
  <c r="J102" i="4"/>
  <c r="J103" i="4"/>
  <c r="J104" i="4"/>
  <c r="J105" i="4"/>
  <c r="J106" i="4"/>
  <c r="J107" i="4"/>
  <c r="J108" i="4"/>
  <c r="J109" i="4"/>
  <c r="J97" i="4"/>
  <c r="J92" i="4"/>
  <c r="J83" i="4"/>
  <c r="J82" i="4"/>
  <c r="J81" i="4"/>
  <c r="J76" i="4"/>
  <c r="J65" i="4"/>
  <c r="J57" i="4"/>
  <c r="J56" i="4"/>
  <c r="J48" i="4"/>
  <c r="J49" i="4"/>
  <c r="J50" i="4"/>
  <c r="J51" i="4"/>
  <c r="J47" i="4"/>
  <c r="J42" i="4"/>
  <c r="J41" i="4"/>
  <c r="G43" i="4"/>
  <c r="J33" i="4"/>
  <c r="J32" i="4"/>
  <c r="J15" i="4" l="1"/>
  <c r="J16" i="4"/>
  <c r="J14" i="4"/>
  <c r="J6" i="4" l="1"/>
  <c r="J4" i="4"/>
  <c r="D6" i="9"/>
  <c r="E5" i="8" l="1"/>
  <c r="C33" i="6" l="1"/>
  <c r="D33" i="6"/>
  <c r="E33" i="6"/>
  <c r="F33" i="6"/>
  <c r="G33" i="6"/>
  <c r="H33" i="6"/>
  <c r="C34" i="6"/>
  <c r="D34" i="6"/>
  <c r="E34" i="6"/>
  <c r="F34" i="6"/>
  <c r="G34" i="6"/>
  <c r="H34" i="6"/>
  <c r="C35" i="6"/>
  <c r="D35" i="6"/>
  <c r="E35" i="6"/>
  <c r="F35" i="6"/>
  <c r="G35" i="6"/>
  <c r="H35" i="6"/>
  <c r="C36" i="6"/>
  <c r="D36" i="6"/>
  <c r="E36" i="6"/>
  <c r="F36" i="6"/>
  <c r="G36" i="6"/>
  <c r="H36" i="6"/>
  <c r="G85" i="4" l="1"/>
  <c r="G58" i="4" l="1"/>
  <c r="G12" i="7"/>
  <c r="G34" i="4" l="1"/>
  <c r="C11" i="9" l="1"/>
  <c r="D11" i="9"/>
  <c r="E11" i="9"/>
  <c r="F11" i="9"/>
  <c r="G11" i="9"/>
  <c r="H11" i="9"/>
  <c r="C12" i="9"/>
  <c r="D12" i="9"/>
  <c r="E12" i="9"/>
  <c r="F12" i="9"/>
  <c r="G12" i="9"/>
  <c r="H12" i="9"/>
  <c r="G17" i="4" l="1"/>
  <c r="F6" i="9" l="1"/>
  <c r="G6" i="9"/>
  <c r="H6" i="9"/>
  <c r="E6" i="9"/>
  <c r="C6" i="9"/>
  <c r="G7" i="4" l="1"/>
  <c r="H15" i="6" l="1"/>
  <c r="G15" i="6"/>
  <c r="G29" i="6" s="1"/>
  <c r="F15" i="6"/>
  <c r="E15" i="6"/>
  <c r="D15" i="6"/>
  <c r="C15" i="6"/>
  <c r="D7" i="6"/>
  <c r="H12" i="7"/>
  <c r="F12" i="7"/>
  <c r="E12" i="7"/>
  <c r="D12" i="7"/>
  <c r="C12" i="7"/>
  <c r="H5" i="5" l="1"/>
  <c r="G5" i="5"/>
  <c r="F5" i="5"/>
  <c r="E5" i="5"/>
  <c r="D5" i="5"/>
  <c r="C5" i="5"/>
  <c r="H4" i="5"/>
  <c r="G4" i="5"/>
  <c r="F4" i="5"/>
  <c r="E4" i="5"/>
  <c r="D4" i="5"/>
  <c r="C4" i="5"/>
  <c r="J7" i="4" l="1"/>
  <c r="H13" i="7" l="1"/>
  <c r="C10" i="9" l="1"/>
  <c r="D10" i="9"/>
  <c r="E10" i="9"/>
  <c r="F10" i="9"/>
  <c r="G10" i="9"/>
  <c r="H10" i="9"/>
  <c r="C16" i="9"/>
  <c r="D16" i="9"/>
  <c r="E16" i="9"/>
  <c r="F16" i="9"/>
  <c r="G16" i="9"/>
  <c r="G21" i="9" s="1"/>
  <c r="H16" i="9"/>
  <c r="C17" i="9"/>
  <c r="G13" i="9" l="1"/>
  <c r="D4" i="9"/>
  <c r="E4" i="9"/>
  <c r="F4" i="9"/>
  <c r="G4" i="9"/>
  <c r="G7" i="9" s="1"/>
  <c r="H4" i="9"/>
  <c r="C4" i="9"/>
  <c r="E6" i="8" l="1"/>
  <c r="F6" i="8"/>
  <c r="G6" i="8"/>
  <c r="C6" i="8"/>
  <c r="D6" i="8"/>
  <c r="H6" i="8"/>
  <c r="H14" i="8" l="1"/>
  <c r="G14" i="8"/>
  <c r="F14" i="8"/>
  <c r="E14" i="8"/>
  <c r="D14" i="8"/>
  <c r="C14" i="8"/>
  <c r="H10" i="8"/>
  <c r="G10" i="8"/>
  <c r="F10" i="8"/>
  <c r="E10" i="8"/>
  <c r="D10" i="8"/>
  <c r="C10" i="8"/>
  <c r="H5" i="8"/>
  <c r="G5" i="8"/>
  <c r="F5" i="8"/>
  <c r="D5" i="8"/>
  <c r="C5" i="8"/>
  <c r="H4" i="8"/>
  <c r="G4" i="8"/>
  <c r="F4" i="8"/>
  <c r="E4" i="8"/>
  <c r="D4" i="8"/>
  <c r="C4" i="8"/>
  <c r="H32" i="6"/>
  <c r="G32" i="6"/>
  <c r="G37" i="6" s="1"/>
  <c r="F32" i="6"/>
  <c r="E32" i="6"/>
  <c r="D32" i="6"/>
  <c r="C32" i="6"/>
  <c r="H11" i="6"/>
  <c r="G11" i="6"/>
  <c r="F11" i="6"/>
  <c r="E11" i="6"/>
  <c r="D11" i="6"/>
  <c r="C11" i="6"/>
  <c r="H4" i="6"/>
  <c r="G4" i="6"/>
  <c r="G8" i="6" s="1"/>
  <c r="F4" i="6"/>
  <c r="E4" i="6"/>
  <c r="D4" i="6"/>
  <c r="C4" i="6"/>
  <c r="H21" i="7"/>
  <c r="G21" i="7"/>
  <c r="F21" i="7"/>
  <c r="E21" i="7"/>
  <c r="D21" i="7"/>
  <c r="C21" i="7"/>
  <c r="H17" i="7"/>
  <c r="G17" i="7"/>
  <c r="F17" i="7"/>
  <c r="E17" i="7"/>
  <c r="D17" i="7"/>
  <c r="C17" i="7"/>
  <c r="G13" i="7"/>
  <c r="G14" i="7" s="1"/>
  <c r="F13" i="7"/>
  <c r="E13" i="7"/>
  <c r="D13" i="7"/>
  <c r="C13" i="7"/>
  <c r="C5" i="7"/>
  <c r="H4" i="7"/>
  <c r="G4" i="7"/>
  <c r="F4" i="7"/>
  <c r="E4" i="7"/>
  <c r="D4" i="7"/>
  <c r="C4" i="7"/>
  <c r="H10" i="5"/>
  <c r="G10" i="5"/>
  <c r="F10" i="5"/>
  <c r="E10" i="5"/>
  <c r="D10" i="5"/>
  <c r="C10" i="5"/>
  <c r="H9" i="5"/>
  <c r="G9" i="5"/>
  <c r="F9" i="5"/>
  <c r="E9" i="5"/>
  <c r="D9" i="5"/>
  <c r="C9" i="5"/>
  <c r="G18" i="7" l="1"/>
  <c r="G7" i="8"/>
  <c r="G9" i="7"/>
  <c r="G66" i="4" l="1"/>
  <c r="G139" i="4" l="1"/>
  <c r="J139" i="4" s="1"/>
  <c r="G134" i="4"/>
  <c r="J134" i="4" s="1"/>
  <c r="G129" i="4"/>
  <c r="J129" i="4" s="1"/>
  <c r="J119" i="4"/>
  <c r="J110" i="4"/>
  <c r="G93" i="4"/>
  <c r="J93" i="4" s="1"/>
  <c r="G77" i="4"/>
  <c r="J66" i="4"/>
  <c r="G52" i="4"/>
  <c r="J52" i="4" s="1"/>
  <c r="J58" i="4"/>
  <c r="J43" i="4"/>
  <c r="J34" i="4"/>
  <c r="G25" i="4"/>
  <c r="J17" i="4"/>
  <c r="G143" i="4" l="1"/>
  <c r="J25" i="4"/>
  <c r="J77" i="4"/>
  <c r="J85" i="4"/>
  <c r="G15" i="8"/>
  <c r="G11" i="8"/>
  <c r="G12" i="6"/>
  <c r="G22" i="7"/>
  <c r="G6" i="5"/>
  <c r="G11" i="5"/>
  <c r="J137" i="4" l="1"/>
  <c r="J143" i="4" l="1"/>
  <c r="J40" i="4"/>
  <c r="J132" i="4"/>
  <c r="J125" i="4"/>
  <c r="J113" i="4"/>
  <c r="J96" i="4"/>
  <c r="J91" i="4"/>
  <c r="J80" i="4"/>
  <c r="J75" i="4"/>
  <c r="J64" i="4"/>
  <c r="J61" i="4"/>
  <c r="J46" i="4"/>
  <c r="J37" i="4"/>
  <c r="J31" i="4"/>
  <c r="J20" i="4"/>
</calcChain>
</file>

<file path=xl/sharedStrings.xml><?xml version="1.0" encoding="utf-8"?>
<sst xmlns="http://schemas.openxmlformats.org/spreadsheetml/2006/main" count="405" uniqueCount="206">
  <si>
    <t>番号</t>
    <rPh sb="0" eb="2">
      <t>バンゴウ</t>
    </rPh>
    <phoneticPr fontId="4"/>
  </si>
  <si>
    <t>所属名</t>
    <rPh sb="0" eb="3">
      <t>ショゾクメイ</t>
    </rPh>
    <phoneticPr fontId="4"/>
  </si>
  <si>
    <t>契約締結日</t>
    <rPh sb="0" eb="2">
      <t>ケイヤク</t>
    </rPh>
    <rPh sb="2" eb="4">
      <t>テイケツ</t>
    </rPh>
    <rPh sb="4" eb="5">
      <t>ビ</t>
    </rPh>
    <phoneticPr fontId="4"/>
  </si>
  <si>
    <t>契約の名称</t>
    <rPh sb="0" eb="2">
      <t>ケイヤク</t>
    </rPh>
    <rPh sb="3" eb="5">
      <t>メイショウ</t>
    </rPh>
    <phoneticPr fontId="4"/>
  </si>
  <si>
    <t>契約の概要</t>
    <rPh sb="0" eb="2">
      <t>ケイヤク</t>
    </rPh>
    <rPh sb="3" eb="5">
      <t>ガイヨウ</t>
    </rPh>
    <phoneticPr fontId="4"/>
  </si>
  <si>
    <t>契約金額
（円）</t>
    <rPh sb="0" eb="2">
      <t>ケイヤク</t>
    </rPh>
    <rPh sb="2" eb="4">
      <t>キンガク</t>
    </rPh>
    <rPh sb="6" eb="7">
      <t>エン</t>
    </rPh>
    <phoneticPr fontId="4"/>
  </si>
  <si>
    <t>地方自治法
施行令
167条の2第1項
該当号(注1)</t>
    <rPh sb="0" eb="5">
      <t>チホウジチホウ</t>
    </rPh>
    <rPh sb="6" eb="9">
      <t>セコウレイ</t>
    </rPh>
    <rPh sb="13" eb="14">
      <t>ジョウ</t>
    </rPh>
    <rPh sb="16" eb="17">
      <t>ダイ</t>
    </rPh>
    <rPh sb="18" eb="19">
      <t>コウ</t>
    </rPh>
    <rPh sb="20" eb="22">
      <t>ガイトウ</t>
    </rPh>
    <rPh sb="22" eb="23">
      <t>ゴウ</t>
    </rPh>
    <rPh sb="24" eb="25">
      <t>チュウ</t>
    </rPh>
    <phoneticPr fontId="4"/>
  </si>
  <si>
    <t>（参考）
昨年度
契約金額
（円）</t>
    <rPh sb="1" eb="3">
      <t>サンコウ</t>
    </rPh>
    <rPh sb="5" eb="8">
      <t>サクネンド</t>
    </rPh>
    <rPh sb="9" eb="12">
      <t>ケイヤクキン</t>
    </rPh>
    <rPh sb="12" eb="13">
      <t>ガク</t>
    </rPh>
    <rPh sb="15" eb="16">
      <t>エン</t>
    </rPh>
    <phoneticPr fontId="4"/>
  </si>
  <si>
    <t>契約金額
増　減
（円）</t>
    <rPh sb="0" eb="3">
      <t>ケイヤクキン</t>
    </rPh>
    <rPh sb="3" eb="4">
      <t>ガク</t>
    </rPh>
    <rPh sb="5" eb="6">
      <t>ゾウ</t>
    </rPh>
    <rPh sb="7" eb="8">
      <t>ゲン</t>
    </rPh>
    <rPh sb="10" eb="11">
      <t>エン</t>
    </rPh>
    <phoneticPr fontId="4"/>
  </si>
  <si>
    <t>○（公財）群馬県私学振興会との随意契約</t>
    <rPh sb="8" eb="10">
      <t>シガク</t>
    </rPh>
    <rPh sb="10" eb="13">
      <t>シンコウカイ</t>
    </rPh>
    <phoneticPr fontId="1"/>
  </si>
  <si>
    <t>○（公財）群馬県消防協会との随意契約</t>
    <rPh sb="8" eb="10">
      <t>ショウボウ</t>
    </rPh>
    <rPh sb="10" eb="12">
      <t>キョウカイ</t>
    </rPh>
    <phoneticPr fontId="1"/>
  </si>
  <si>
    <t>○（公財）群馬県スポーツ協会との随意契約</t>
    <rPh sb="12" eb="14">
      <t>キョウカイ</t>
    </rPh>
    <phoneticPr fontId="1"/>
  </si>
  <si>
    <t>○（公財）群馬県長寿社会づくり財団との随意契約</t>
    <rPh sb="8" eb="10">
      <t>チョウジュ</t>
    </rPh>
    <rPh sb="10" eb="12">
      <t>シャカイ</t>
    </rPh>
    <rPh sb="15" eb="17">
      <t>ザイダン</t>
    </rPh>
    <phoneticPr fontId="1"/>
  </si>
  <si>
    <t>○（公財）群馬県児童健全育成事業団との随意契約</t>
    <rPh sb="8" eb="10">
      <t>ジドウ</t>
    </rPh>
    <rPh sb="10" eb="12">
      <t>ケンゼン</t>
    </rPh>
    <rPh sb="12" eb="14">
      <t>イクセイ</t>
    </rPh>
    <rPh sb="14" eb="17">
      <t>ジギョウダン</t>
    </rPh>
    <phoneticPr fontId="1"/>
  </si>
  <si>
    <t>○（公財）群馬県生活衛生営業指導センターとの随意契約</t>
    <rPh sb="8" eb="10">
      <t>セイカツ</t>
    </rPh>
    <rPh sb="10" eb="12">
      <t>エイセイ</t>
    </rPh>
    <rPh sb="12" eb="14">
      <t>エイギョウ</t>
    </rPh>
    <rPh sb="14" eb="16">
      <t>シドウ</t>
    </rPh>
    <phoneticPr fontId="1"/>
  </si>
  <si>
    <t>○（公財）尾瀬保護財団との随意契約</t>
    <rPh sb="5" eb="7">
      <t>オゼ</t>
    </rPh>
    <rPh sb="7" eb="9">
      <t>ホゴ</t>
    </rPh>
    <rPh sb="9" eb="11">
      <t>ザイダン</t>
    </rPh>
    <phoneticPr fontId="1"/>
  </si>
  <si>
    <t>○（一財）群馬県森林・緑整備基金との随意契約</t>
    <rPh sb="2" eb="3">
      <t>1</t>
    </rPh>
    <rPh sb="8" eb="10">
      <t>シンリン</t>
    </rPh>
    <rPh sb="11" eb="12">
      <t>ミドリ</t>
    </rPh>
    <rPh sb="12" eb="14">
      <t>セイビ</t>
    </rPh>
    <rPh sb="14" eb="16">
      <t>キキン</t>
    </rPh>
    <phoneticPr fontId="1"/>
  </si>
  <si>
    <t>○（公財）群馬県農業公社との随意契約</t>
    <rPh sb="8" eb="10">
      <t>ノウギョウ</t>
    </rPh>
    <rPh sb="10" eb="12">
      <t>コウシャ</t>
    </rPh>
    <phoneticPr fontId="1"/>
  </si>
  <si>
    <t>○（公財）群馬県蚕糸振興協会との随意契約</t>
    <rPh sb="8" eb="10">
      <t>サンシ</t>
    </rPh>
    <rPh sb="10" eb="12">
      <t>シンコウ</t>
    </rPh>
    <rPh sb="12" eb="14">
      <t>キョウカイ</t>
    </rPh>
    <phoneticPr fontId="1"/>
  </si>
  <si>
    <t>○（公財）群馬県漁業増殖基金協会との随意契約</t>
    <rPh sb="8" eb="10">
      <t>ギョギョウ</t>
    </rPh>
    <rPh sb="10" eb="12">
      <t>ゾウショク</t>
    </rPh>
    <rPh sb="12" eb="14">
      <t>キキン</t>
    </rPh>
    <rPh sb="14" eb="16">
      <t>キョウカイ</t>
    </rPh>
    <phoneticPr fontId="1"/>
  </si>
  <si>
    <t>○（公財）群馬県青果物生産出荷安定基金協会との随意契約</t>
    <rPh sb="8" eb="11">
      <t>セイカブツ</t>
    </rPh>
    <rPh sb="11" eb="13">
      <t>セイサン</t>
    </rPh>
    <rPh sb="13" eb="15">
      <t>シュッカ</t>
    </rPh>
    <rPh sb="15" eb="17">
      <t>アンテイ</t>
    </rPh>
    <rPh sb="17" eb="19">
      <t>キキン</t>
    </rPh>
    <rPh sb="19" eb="21">
      <t>キョウカイ</t>
    </rPh>
    <phoneticPr fontId="1"/>
  </si>
  <si>
    <t>○（公財）群馬県馬事公苑との随意契約</t>
    <rPh sb="8" eb="12">
      <t>バジコウエン</t>
    </rPh>
    <phoneticPr fontId="1"/>
  </si>
  <si>
    <t>○（公財）群馬県産業支援機構との随意契約</t>
    <rPh sb="8" eb="10">
      <t>サンギョウ</t>
    </rPh>
    <rPh sb="10" eb="12">
      <t>シエン</t>
    </rPh>
    <rPh sb="12" eb="14">
      <t>キコウ</t>
    </rPh>
    <phoneticPr fontId="1"/>
  </si>
  <si>
    <t>○（公財）桐生地域地場産業振興センターとの随意契約</t>
    <rPh sb="5" eb="7">
      <t>キリュウ</t>
    </rPh>
    <rPh sb="7" eb="9">
      <t>チイキ</t>
    </rPh>
    <rPh sb="9" eb="11">
      <t>ジバ</t>
    </rPh>
    <rPh sb="11" eb="13">
      <t>サンギョウ</t>
    </rPh>
    <rPh sb="13" eb="15">
      <t>シンコウ</t>
    </rPh>
    <phoneticPr fontId="1"/>
  </si>
  <si>
    <t>○（公財）群馬県勤労福祉センターとの随意契約</t>
    <rPh sb="8" eb="10">
      <t>キンロウ</t>
    </rPh>
    <rPh sb="10" eb="12">
      <t>フクシ</t>
    </rPh>
    <phoneticPr fontId="1"/>
  </si>
  <si>
    <t>○（公財）群馬県観光物産国際協会との随意契約</t>
    <rPh sb="8" eb="10">
      <t>カンコウ</t>
    </rPh>
    <rPh sb="10" eb="12">
      <t>ブッサン</t>
    </rPh>
    <rPh sb="12" eb="14">
      <t>コクサイ</t>
    </rPh>
    <rPh sb="14" eb="16">
      <t>キョウカイ</t>
    </rPh>
    <phoneticPr fontId="1"/>
  </si>
  <si>
    <t>○群馬県住宅供給公社との随意契約</t>
    <rPh sb="1" eb="4">
      <t>グンマケン</t>
    </rPh>
    <rPh sb="4" eb="6">
      <t>ジュウタク</t>
    </rPh>
    <rPh sb="6" eb="8">
      <t>キョウキュウ</t>
    </rPh>
    <rPh sb="8" eb="10">
      <t>コウシャ</t>
    </rPh>
    <phoneticPr fontId="1"/>
  </si>
  <si>
    <t>○（公財）群馬県育英会との随意契約</t>
    <rPh sb="8" eb="11">
      <t>イクエイカイ</t>
    </rPh>
    <phoneticPr fontId="1"/>
  </si>
  <si>
    <t>○（公財）群馬県青少年育成事業団との随意契約</t>
    <rPh sb="8" eb="11">
      <t>セイショウネン</t>
    </rPh>
    <rPh sb="11" eb="13">
      <t>イクセイ</t>
    </rPh>
    <rPh sb="13" eb="16">
      <t>ジギョウダン</t>
    </rPh>
    <phoneticPr fontId="1"/>
  </si>
  <si>
    <t>○（公財）群馬県防犯協会との随意契約</t>
    <rPh sb="8" eb="10">
      <t>ボウハン</t>
    </rPh>
    <rPh sb="10" eb="12">
      <t>キョウカイ</t>
    </rPh>
    <phoneticPr fontId="1"/>
  </si>
  <si>
    <t>○（公財）群馬県暴力団追放運動推進センターとの随意契約</t>
    <rPh sb="8" eb="11">
      <t>ボウリョクダン</t>
    </rPh>
    <rPh sb="11" eb="13">
      <t>ツイホウ</t>
    </rPh>
    <rPh sb="13" eb="15">
      <t>ウンドウ</t>
    </rPh>
    <rPh sb="15" eb="17">
      <t>スイシン</t>
    </rPh>
    <phoneticPr fontId="1"/>
  </si>
  <si>
    <t>○（公財）群馬県教育文化事業団との随意契約</t>
    <phoneticPr fontId="1"/>
  </si>
  <si>
    <t>注１）地方公共団体が随意契約ができる場合は、地方自治法施行令167条の２第１項各号に限定列挙されている。
　　　同項第１号は、地方自治体の規則で定める額を超えない場合(群馬県財務規則第188条：工事請負250万円、物品購入等100万円など)
　　　同項第２号は、その契約の性質又は目的が競争入札に適しない場合</t>
    <rPh sb="0" eb="1">
      <t>チュウ</t>
    </rPh>
    <rPh sb="18" eb="20">
      <t>バアイ</t>
    </rPh>
    <rPh sb="39" eb="41">
      <t>カクゴウ</t>
    </rPh>
    <rPh sb="42" eb="44">
      <t>ゲンテイ</t>
    </rPh>
    <rPh sb="44" eb="46">
      <t>レッキョ</t>
    </rPh>
    <rPh sb="56" eb="58">
      <t>ドウコウ</t>
    </rPh>
    <rPh sb="58" eb="59">
      <t>ダイ</t>
    </rPh>
    <rPh sb="60" eb="61">
      <t>ゴウ</t>
    </rPh>
    <rPh sb="63" eb="65">
      <t>チホウ</t>
    </rPh>
    <rPh sb="65" eb="68">
      <t>ジチタイ</t>
    </rPh>
    <rPh sb="69" eb="71">
      <t>キソク</t>
    </rPh>
    <rPh sb="72" eb="73">
      <t>サダ</t>
    </rPh>
    <rPh sb="75" eb="76">
      <t>ガク</t>
    </rPh>
    <rPh sb="77" eb="78">
      <t>コ</t>
    </rPh>
    <rPh sb="81" eb="83">
      <t>バアイ</t>
    </rPh>
    <rPh sb="84" eb="87">
      <t>グンマケン</t>
    </rPh>
    <rPh sb="87" eb="89">
      <t>ザイム</t>
    </rPh>
    <rPh sb="89" eb="91">
      <t>キソク</t>
    </rPh>
    <rPh sb="91" eb="92">
      <t>ダイ</t>
    </rPh>
    <rPh sb="95" eb="96">
      <t>ジョウ</t>
    </rPh>
    <rPh sb="97" eb="99">
      <t>コウジ</t>
    </rPh>
    <rPh sb="99" eb="101">
      <t>ウケオイ</t>
    </rPh>
    <rPh sb="104" eb="106">
      <t>マンエン</t>
    </rPh>
    <rPh sb="107" eb="109">
      <t>ブッピン</t>
    </rPh>
    <rPh sb="109" eb="111">
      <t>コウニュウ</t>
    </rPh>
    <rPh sb="111" eb="112">
      <t>トウ</t>
    </rPh>
    <rPh sb="115" eb="117">
      <t>マンエン</t>
    </rPh>
    <rPh sb="124" eb="125">
      <t>ドウ</t>
    </rPh>
    <rPh sb="125" eb="126">
      <t>コウ</t>
    </rPh>
    <rPh sb="133" eb="135">
      <t>ケイヤク</t>
    </rPh>
    <rPh sb="152" eb="154">
      <t>バアイ</t>
    </rPh>
    <phoneticPr fontId="4"/>
  </si>
  <si>
    <t>注２）○○○○常任委員会関係部局所管の公社・事業団等は他に○○○○があるが、県との随意契約はない。</t>
    <rPh sb="0" eb="1">
      <t>チュウ</t>
    </rPh>
    <rPh sb="7" eb="9">
      <t>ジョウニン</t>
    </rPh>
    <rPh sb="9" eb="12">
      <t>イインカイ</t>
    </rPh>
    <rPh sb="12" eb="14">
      <t>カンケイ</t>
    </rPh>
    <rPh sb="14" eb="16">
      <t>ブキョク</t>
    </rPh>
    <rPh sb="16" eb="18">
      <t>ショカン</t>
    </rPh>
    <rPh sb="19" eb="21">
      <t>コウシャ</t>
    </rPh>
    <rPh sb="22" eb="25">
      <t>ジギョウダン</t>
    </rPh>
    <rPh sb="25" eb="26">
      <t>トウ</t>
    </rPh>
    <rPh sb="27" eb="28">
      <t>タ</t>
    </rPh>
    <rPh sb="38" eb="39">
      <t>ケン</t>
    </rPh>
    <rPh sb="41" eb="43">
      <t>ズイイ</t>
    </rPh>
    <rPh sb="43" eb="45">
      <t>ケイヤク</t>
    </rPh>
    <phoneticPr fontId="4"/>
  </si>
  <si>
    <t>計</t>
    <rPh sb="0" eb="1">
      <t>ケイ</t>
    </rPh>
    <phoneticPr fontId="1"/>
  </si>
  <si>
    <t>合　計</t>
    <phoneticPr fontId="1"/>
  </si>
  <si>
    <t>契約件数</t>
    <rPh sb="0" eb="2">
      <t>ケイヤク</t>
    </rPh>
    <rPh sb="2" eb="4">
      <t>ケンスウ</t>
    </rPh>
    <phoneticPr fontId="1"/>
  </si>
  <si>
    <t>合　計</t>
    <phoneticPr fontId="1"/>
  </si>
  <si>
    <t>合　計</t>
    <phoneticPr fontId="1"/>
  </si>
  <si>
    <t>全合計</t>
    <rPh sb="0" eb="1">
      <t>ゼン</t>
    </rPh>
    <rPh sb="1" eb="3">
      <t>ゴウケイ</t>
    </rPh>
    <phoneticPr fontId="1"/>
  </si>
  <si>
    <t>契約件数合計</t>
    <rPh sb="0" eb="2">
      <t>ケイヤク</t>
    </rPh>
    <rPh sb="2" eb="4">
      <t>ケンスウ</t>
    </rPh>
    <rPh sb="4" eb="6">
      <t>ゴウケイ</t>
    </rPh>
    <phoneticPr fontId="1"/>
  </si>
  <si>
    <t>○（一財）群馬県森林・緑整備基金との随意契約</t>
    <rPh sb="2" eb="3">
      <t>イチ</t>
    </rPh>
    <rPh sb="5" eb="8">
      <t>グンマケン</t>
    </rPh>
    <rPh sb="8" eb="10">
      <t>シンリン</t>
    </rPh>
    <rPh sb="11" eb="12">
      <t>ミドリ</t>
    </rPh>
    <rPh sb="12" eb="14">
      <t>セイビ</t>
    </rPh>
    <rPh sb="14" eb="16">
      <t>キキン</t>
    </rPh>
    <phoneticPr fontId="1"/>
  </si>
  <si>
    <t>注２）産経土木常任委員会関係部局所管の公社・事業団等は、他に（公財）桐生地域地場産業振興センターがあるが、県との随意契約はない。</t>
    <rPh sb="0" eb="1">
      <t>チュウ</t>
    </rPh>
    <rPh sb="3" eb="5">
      <t>サンケイ</t>
    </rPh>
    <rPh sb="5" eb="7">
      <t>ドボク</t>
    </rPh>
    <rPh sb="7" eb="9">
      <t>ジョウニン</t>
    </rPh>
    <rPh sb="9" eb="12">
      <t>イインカイ</t>
    </rPh>
    <rPh sb="12" eb="14">
      <t>カンケイ</t>
    </rPh>
    <rPh sb="14" eb="16">
      <t>ブキョク</t>
    </rPh>
    <rPh sb="16" eb="18">
      <t>ショカン</t>
    </rPh>
    <rPh sb="19" eb="21">
      <t>コウシャ</t>
    </rPh>
    <rPh sb="22" eb="25">
      <t>ジギョウダン</t>
    </rPh>
    <rPh sb="25" eb="26">
      <t>トウ</t>
    </rPh>
    <rPh sb="28" eb="29">
      <t>タ</t>
    </rPh>
    <rPh sb="30" eb="34">
      <t>コウザイ</t>
    </rPh>
    <rPh sb="34" eb="36">
      <t>キリュウ</t>
    </rPh>
    <rPh sb="36" eb="38">
      <t>チイキ</t>
    </rPh>
    <rPh sb="38" eb="40">
      <t>ジバ</t>
    </rPh>
    <rPh sb="40" eb="42">
      <t>サンギョウ</t>
    </rPh>
    <rPh sb="42" eb="44">
      <t>シンコウ</t>
    </rPh>
    <rPh sb="53" eb="54">
      <t>ケン</t>
    </rPh>
    <rPh sb="56" eb="58">
      <t>ズイイ</t>
    </rPh>
    <rPh sb="58" eb="60">
      <t>ケイヤク</t>
    </rPh>
    <phoneticPr fontId="4"/>
  </si>
  <si>
    <t>注２）文教警察常任委員会関係部局所管の公社・事業団等は、他に（公財）群馬県育英会があるが、県との随意契約はない。</t>
    <rPh sb="0" eb="1">
      <t>チュウ</t>
    </rPh>
    <rPh sb="3" eb="5">
      <t>ブンキョウ</t>
    </rPh>
    <rPh sb="5" eb="7">
      <t>ケイサツ</t>
    </rPh>
    <rPh sb="7" eb="9">
      <t>ジョウニン</t>
    </rPh>
    <rPh sb="9" eb="12">
      <t>イインカイ</t>
    </rPh>
    <rPh sb="12" eb="14">
      <t>カンケイ</t>
    </rPh>
    <rPh sb="14" eb="16">
      <t>ブキョク</t>
    </rPh>
    <rPh sb="16" eb="18">
      <t>ショカン</t>
    </rPh>
    <rPh sb="19" eb="21">
      <t>コウシャ</t>
    </rPh>
    <rPh sb="22" eb="25">
      <t>ジギョウダン</t>
    </rPh>
    <rPh sb="25" eb="26">
      <t>トウ</t>
    </rPh>
    <rPh sb="28" eb="29">
      <t>タ</t>
    </rPh>
    <rPh sb="30" eb="34">
      <t>コウザイ</t>
    </rPh>
    <rPh sb="34" eb="37">
      <t>グンマケン</t>
    </rPh>
    <rPh sb="37" eb="40">
      <t>イクエイカイ</t>
    </rPh>
    <rPh sb="45" eb="46">
      <t>ケン</t>
    </rPh>
    <rPh sb="48" eb="50">
      <t>ズイイ</t>
    </rPh>
    <rPh sb="50" eb="52">
      <t>ケイヤク</t>
    </rPh>
    <phoneticPr fontId="4"/>
  </si>
  <si>
    <t>○（公財）群馬県暴力追放運動推進センターとの随意契約</t>
    <rPh sb="8" eb="10">
      <t>ボウリョク</t>
    </rPh>
    <rPh sb="10" eb="12">
      <t>ツイホウ</t>
    </rPh>
    <rPh sb="12" eb="14">
      <t>ウンドウ</t>
    </rPh>
    <rPh sb="14" eb="16">
      <t>スイシン</t>
    </rPh>
    <phoneticPr fontId="1"/>
  </si>
  <si>
    <t>○（公財）群馬県児童健全育成事業団との随意契約</t>
    <phoneticPr fontId="1"/>
  </si>
  <si>
    <t>注１）地方公共団体が随意契約ができる場合は、地方自治法施行令167条の２第１項各号に限定列挙されている。
　　　同項第１号は、地方自治体の規則で定める額を超えない場合(群馬県財務規則第188条：工事請負250万円、物品購入等100万円など)
　　　同項第２号は、その契約の性質又は目的が競争入札に適しない場合
　　　同項第５号は、緊急の必要により、競争入札に付することができない場合
　　　同項第６号は、競争入札に付することが不利と認められる場合</t>
    <rPh sb="0" eb="1">
      <t>チュウ</t>
    </rPh>
    <rPh sb="18" eb="20">
      <t>バアイ</t>
    </rPh>
    <rPh sb="39" eb="41">
      <t>カクゴウ</t>
    </rPh>
    <rPh sb="42" eb="44">
      <t>ゲンテイ</t>
    </rPh>
    <rPh sb="44" eb="46">
      <t>レッキョ</t>
    </rPh>
    <rPh sb="56" eb="58">
      <t>ドウコウ</t>
    </rPh>
    <rPh sb="58" eb="59">
      <t>ダイ</t>
    </rPh>
    <rPh sb="60" eb="61">
      <t>ゴウ</t>
    </rPh>
    <rPh sb="63" eb="65">
      <t>チホウ</t>
    </rPh>
    <rPh sb="65" eb="68">
      <t>ジチタイ</t>
    </rPh>
    <rPh sb="69" eb="71">
      <t>キソク</t>
    </rPh>
    <rPh sb="72" eb="73">
      <t>サダ</t>
    </rPh>
    <rPh sb="75" eb="76">
      <t>ガク</t>
    </rPh>
    <rPh sb="77" eb="78">
      <t>コ</t>
    </rPh>
    <rPh sb="81" eb="83">
      <t>バアイ</t>
    </rPh>
    <rPh sb="84" eb="87">
      <t>グンマケン</t>
    </rPh>
    <rPh sb="87" eb="89">
      <t>ザイム</t>
    </rPh>
    <rPh sb="89" eb="91">
      <t>キソク</t>
    </rPh>
    <rPh sb="91" eb="92">
      <t>ダイ</t>
    </rPh>
    <rPh sb="95" eb="96">
      <t>ジョウ</t>
    </rPh>
    <rPh sb="97" eb="99">
      <t>コウジ</t>
    </rPh>
    <rPh sb="99" eb="101">
      <t>ウケオイ</t>
    </rPh>
    <rPh sb="104" eb="106">
      <t>マンエン</t>
    </rPh>
    <rPh sb="107" eb="109">
      <t>ブッピン</t>
    </rPh>
    <rPh sb="109" eb="111">
      <t>コウニュウ</t>
    </rPh>
    <rPh sb="111" eb="112">
      <t>トウ</t>
    </rPh>
    <rPh sb="115" eb="117">
      <t>マンエン</t>
    </rPh>
    <rPh sb="124" eb="125">
      <t>ドウ</t>
    </rPh>
    <rPh sb="125" eb="126">
      <t>コウ</t>
    </rPh>
    <rPh sb="133" eb="135">
      <t>ケイヤク</t>
    </rPh>
    <rPh sb="152" eb="154">
      <t>バアイ</t>
    </rPh>
    <rPh sb="158" eb="160">
      <t>ドウコウ</t>
    </rPh>
    <rPh sb="160" eb="161">
      <t>ダイ</t>
    </rPh>
    <rPh sb="162" eb="163">
      <t>ゴウ</t>
    </rPh>
    <rPh sb="165" eb="167">
      <t>キンキュウ</t>
    </rPh>
    <rPh sb="168" eb="170">
      <t>ヒツヨウ</t>
    </rPh>
    <rPh sb="174" eb="176">
      <t>キョウソウ</t>
    </rPh>
    <rPh sb="176" eb="178">
      <t>ニュウサツ</t>
    </rPh>
    <rPh sb="179" eb="180">
      <t>フ</t>
    </rPh>
    <rPh sb="189" eb="191">
      <t>バアイ</t>
    </rPh>
    <phoneticPr fontId="4"/>
  </si>
  <si>
    <t>文化振興課</t>
  </si>
  <si>
    <t>○群馬県公立大学法人</t>
    <rPh sb="1" eb="4">
      <t>グンマケン</t>
    </rPh>
    <rPh sb="4" eb="6">
      <t>コウリツ</t>
    </rPh>
    <rPh sb="6" eb="8">
      <t>ダイガク</t>
    </rPh>
    <rPh sb="8" eb="10">
      <t>ホウジン</t>
    </rPh>
    <phoneticPr fontId="1"/>
  </si>
  <si>
    <t>群馬県青少年会館の管理及び運営に関する年度協定</t>
    <rPh sb="0" eb="3">
      <t>グンマケン</t>
    </rPh>
    <rPh sb="3" eb="6">
      <t>セイショウネン</t>
    </rPh>
    <rPh sb="6" eb="8">
      <t>カイカン</t>
    </rPh>
    <rPh sb="9" eb="11">
      <t>カンリ</t>
    </rPh>
    <rPh sb="11" eb="12">
      <t>オヨ</t>
    </rPh>
    <rPh sb="13" eb="15">
      <t>ウンエイ</t>
    </rPh>
    <rPh sb="16" eb="17">
      <t>カン</t>
    </rPh>
    <rPh sb="19" eb="21">
      <t>ネンド</t>
    </rPh>
    <rPh sb="21" eb="23">
      <t>キョウテイ</t>
    </rPh>
    <phoneticPr fontId="2"/>
  </si>
  <si>
    <t>群馬県青少年会館の管理及び運営委託</t>
    <rPh sb="0" eb="3">
      <t>グンマケン</t>
    </rPh>
    <rPh sb="3" eb="6">
      <t>セイショウネン</t>
    </rPh>
    <rPh sb="6" eb="8">
      <t>カイカン</t>
    </rPh>
    <rPh sb="9" eb="11">
      <t>カンリ</t>
    </rPh>
    <rPh sb="11" eb="12">
      <t>オヨ</t>
    </rPh>
    <rPh sb="13" eb="15">
      <t>ウンエイ</t>
    </rPh>
    <rPh sb="15" eb="17">
      <t>イタク</t>
    </rPh>
    <phoneticPr fontId="2"/>
  </si>
  <si>
    <t>青少年自立・再学習支援事業の実施に係る委託</t>
    <rPh sb="0" eb="3">
      <t>セイショウネン</t>
    </rPh>
    <rPh sb="3" eb="5">
      <t>ジリツ</t>
    </rPh>
    <rPh sb="6" eb="7">
      <t>サイ</t>
    </rPh>
    <rPh sb="7" eb="9">
      <t>ガクシュウ</t>
    </rPh>
    <rPh sb="9" eb="11">
      <t>シエン</t>
    </rPh>
    <rPh sb="11" eb="13">
      <t>ジギョウ</t>
    </rPh>
    <rPh sb="14" eb="16">
      <t>ジッシ</t>
    </rPh>
    <rPh sb="17" eb="18">
      <t>カカ</t>
    </rPh>
    <rPh sb="19" eb="21">
      <t>イタク</t>
    </rPh>
    <phoneticPr fontId="2"/>
  </si>
  <si>
    <t>群馬県勤労福祉センターの管理及び運営に関する年度協定書</t>
    <rPh sb="0" eb="3">
      <t>グンマケン</t>
    </rPh>
    <rPh sb="3" eb="5">
      <t>キンロウ</t>
    </rPh>
    <rPh sb="5" eb="7">
      <t>フクシ</t>
    </rPh>
    <rPh sb="12" eb="14">
      <t>カンリ</t>
    </rPh>
    <rPh sb="14" eb="15">
      <t>オヨ</t>
    </rPh>
    <rPh sb="16" eb="18">
      <t>ウンエイ</t>
    </rPh>
    <rPh sb="19" eb="20">
      <t>カン</t>
    </rPh>
    <rPh sb="22" eb="24">
      <t>ネンド</t>
    </rPh>
    <rPh sb="24" eb="27">
      <t>キョウテイショ</t>
    </rPh>
    <phoneticPr fontId="2"/>
  </si>
  <si>
    <t>群馬県勤労福祉センターの管理運営</t>
    <rPh sb="0" eb="3">
      <t>グンマケン</t>
    </rPh>
    <rPh sb="3" eb="5">
      <t>キンロウ</t>
    </rPh>
    <rPh sb="5" eb="7">
      <t>フクシ</t>
    </rPh>
    <rPh sb="12" eb="14">
      <t>カンリ</t>
    </rPh>
    <rPh sb="14" eb="16">
      <t>ウンエイ</t>
    </rPh>
    <phoneticPr fontId="2"/>
  </si>
  <si>
    <t>注１）地方公共団体が随意契約ができる場合は、地方自治法施行令167条の２第１項各号に限定列挙されている。
　　　同項第１号は、地方自治体の規則で定める額を超えない場合(群馬県財務規則第188条：工事請負250万円、物品購入等100万円など)
　　　同項第２号は、その契約の性質又は目的が競争入札に適しない場合</t>
    <rPh sb="0" eb="1">
      <t>チュウ</t>
    </rPh>
    <rPh sb="18" eb="20">
      <t>バアイ</t>
    </rPh>
    <rPh sb="39" eb="41">
      <t>カクゴウ</t>
    </rPh>
    <rPh sb="42" eb="44">
      <t>ゲンテイ</t>
    </rPh>
    <rPh sb="44" eb="46">
      <t>レッキョ</t>
    </rPh>
    <rPh sb="124" eb="125">
      <t>ドウ</t>
    </rPh>
    <rPh sb="125" eb="126">
      <t>コウ</t>
    </rPh>
    <rPh sb="133" eb="135">
      <t>ケイヤク</t>
    </rPh>
    <rPh sb="152" eb="154">
      <t>バアイ</t>
    </rPh>
    <phoneticPr fontId="4"/>
  </si>
  <si>
    <t>地域企業支援課</t>
    <rPh sb="0" eb="2">
      <t>チイキ</t>
    </rPh>
    <rPh sb="2" eb="4">
      <t>キギョウ</t>
    </rPh>
    <rPh sb="4" eb="6">
      <t>シエン</t>
    </rPh>
    <rPh sb="6" eb="7">
      <t>カ</t>
    </rPh>
    <phoneticPr fontId="2"/>
  </si>
  <si>
    <t>労働政策課</t>
    <rPh sb="0" eb="2">
      <t>ロウドウ</t>
    </rPh>
    <rPh sb="2" eb="5">
      <t>セイサクカ</t>
    </rPh>
    <phoneticPr fontId="2"/>
  </si>
  <si>
    <t>観光魅力創出課</t>
    <rPh sb="0" eb="2">
      <t>カンコウ</t>
    </rPh>
    <rPh sb="2" eb="4">
      <t>ミリョク</t>
    </rPh>
    <rPh sb="4" eb="7">
      <t>ソウシュツカ</t>
    </rPh>
    <phoneticPr fontId="2"/>
  </si>
  <si>
    <t>食品・生活衛生課</t>
  </si>
  <si>
    <t>観光魅力創出課</t>
    <rPh sb="0" eb="7">
      <t>カンコウミリョクソウシュツカ</t>
    </rPh>
    <phoneticPr fontId="2"/>
  </si>
  <si>
    <t>生涯学習課</t>
    <rPh sb="0" eb="5">
      <t>ショウガイガクシュウカ</t>
    </rPh>
    <phoneticPr fontId="2"/>
  </si>
  <si>
    <t>警）組織犯罪対策課</t>
    <rPh sb="0" eb="1">
      <t>ケイ</t>
    </rPh>
    <rPh sb="2" eb="4">
      <t>ソシキ</t>
    </rPh>
    <rPh sb="4" eb="6">
      <t>ハンザイ</t>
    </rPh>
    <rPh sb="6" eb="9">
      <t>タイサクカ</t>
    </rPh>
    <phoneticPr fontId="2"/>
  </si>
  <si>
    <t>「事業者選任責任者講習」業務委託</t>
    <rPh sb="1" eb="4">
      <t>ジギョウシャ</t>
    </rPh>
    <rPh sb="4" eb="6">
      <t>センニン</t>
    </rPh>
    <rPh sb="6" eb="9">
      <t>セキニンシャ</t>
    </rPh>
    <rPh sb="9" eb="11">
      <t>コウシュウ</t>
    </rPh>
    <rPh sb="12" eb="14">
      <t>ギョウム</t>
    </rPh>
    <rPh sb="14" eb="16">
      <t>イタク</t>
    </rPh>
    <phoneticPr fontId="2"/>
  </si>
  <si>
    <t>医務課</t>
    <rPh sb="0" eb="3">
      <t>イムカ</t>
    </rPh>
    <phoneticPr fontId="2"/>
  </si>
  <si>
    <t>2号</t>
    <rPh sb="1" eb="2">
      <t>ゴウ</t>
    </rPh>
    <phoneticPr fontId="2"/>
  </si>
  <si>
    <t>○群馬県公立大学法人との随意契約</t>
    <rPh sb="1" eb="4">
      <t>グンマケン</t>
    </rPh>
    <rPh sb="4" eb="6">
      <t>コウリツ</t>
    </rPh>
    <rPh sb="6" eb="8">
      <t>ダイガク</t>
    </rPh>
    <rPh sb="8" eb="10">
      <t>ホウジン</t>
    </rPh>
    <phoneticPr fontId="1"/>
  </si>
  <si>
    <t>計</t>
    <rPh sb="0" eb="1">
      <t>ケイ</t>
    </rPh>
    <phoneticPr fontId="1"/>
  </si>
  <si>
    <t>注２）総務企画常任委員会関係部局所管の公社・事業団等は他に（公財）群馬県消防協会があるが、県との随意契約はない。</t>
    <rPh sb="0" eb="1">
      <t>チュウ</t>
    </rPh>
    <rPh sb="3" eb="5">
      <t>ソウム</t>
    </rPh>
    <rPh sb="5" eb="7">
      <t>キカク</t>
    </rPh>
    <rPh sb="7" eb="9">
      <t>ジョウニン</t>
    </rPh>
    <rPh sb="9" eb="12">
      <t>イインカイ</t>
    </rPh>
    <rPh sb="12" eb="14">
      <t>カンケイ</t>
    </rPh>
    <rPh sb="14" eb="16">
      <t>ブキョク</t>
    </rPh>
    <rPh sb="16" eb="18">
      <t>ショカン</t>
    </rPh>
    <rPh sb="19" eb="21">
      <t>コウシャ</t>
    </rPh>
    <rPh sb="22" eb="25">
      <t>ジギョウダン</t>
    </rPh>
    <rPh sb="25" eb="26">
      <t>トウ</t>
    </rPh>
    <rPh sb="30" eb="32">
      <t>コウザイ</t>
    </rPh>
    <rPh sb="33" eb="36">
      <t>グンマケン</t>
    </rPh>
    <rPh sb="36" eb="38">
      <t>ショウボウ</t>
    </rPh>
    <rPh sb="38" eb="40">
      <t>キョウカイ</t>
    </rPh>
    <phoneticPr fontId="4"/>
  </si>
  <si>
    <t>看護師等養成所の専任教員養成講習会の実施に係る委託</t>
    <rPh sb="0" eb="3">
      <t>カンゴシ</t>
    </rPh>
    <rPh sb="3" eb="4">
      <t>トウ</t>
    </rPh>
    <rPh sb="4" eb="6">
      <t>ヨウセイ</t>
    </rPh>
    <rPh sb="6" eb="7">
      <t>ジョ</t>
    </rPh>
    <rPh sb="8" eb="10">
      <t>センニン</t>
    </rPh>
    <rPh sb="10" eb="12">
      <t>キョウイン</t>
    </rPh>
    <rPh sb="12" eb="14">
      <t>ヨウセイ</t>
    </rPh>
    <rPh sb="14" eb="17">
      <t>コウシュウカイ</t>
    </rPh>
    <rPh sb="18" eb="20">
      <t>ジッシ</t>
    </rPh>
    <rPh sb="21" eb="22">
      <t>カカ</t>
    </rPh>
    <rPh sb="23" eb="25">
      <t>イタク</t>
    </rPh>
    <phoneticPr fontId="2"/>
  </si>
  <si>
    <t>2号</t>
    <rPh sb="1" eb="2">
      <t>ゴウ</t>
    </rPh>
    <phoneticPr fontId="1"/>
  </si>
  <si>
    <t>群馬県総合スポーツセンターの管理及び運営に関する年度協定</t>
    <rPh sb="0" eb="3">
      <t>グンマケン</t>
    </rPh>
    <rPh sb="3" eb="5">
      <t>ソウゴウ</t>
    </rPh>
    <rPh sb="14" eb="16">
      <t>カンリ</t>
    </rPh>
    <rPh sb="16" eb="17">
      <t>オヨ</t>
    </rPh>
    <rPh sb="18" eb="20">
      <t>ウンエイ</t>
    </rPh>
    <rPh sb="21" eb="22">
      <t>カン</t>
    </rPh>
    <rPh sb="24" eb="26">
      <t>ネンド</t>
    </rPh>
    <rPh sb="26" eb="28">
      <t>キョウテイ</t>
    </rPh>
    <phoneticPr fontId="2"/>
  </si>
  <si>
    <t>群馬県総合スポーツセンター伊香保リンクの管理及び運営に関する年度協定</t>
    <rPh sb="0" eb="3">
      <t>グンマケン</t>
    </rPh>
    <rPh sb="3" eb="5">
      <t>ソウゴウ</t>
    </rPh>
    <rPh sb="13" eb="16">
      <t>イカホ</t>
    </rPh>
    <rPh sb="20" eb="22">
      <t>カンリ</t>
    </rPh>
    <rPh sb="22" eb="23">
      <t>オヨ</t>
    </rPh>
    <rPh sb="24" eb="26">
      <t>ウンエイ</t>
    </rPh>
    <rPh sb="27" eb="28">
      <t>カン</t>
    </rPh>
    <rPh sb="30" eb="32">
      <t>ネンド</t>
    </rPh>
    <rPh sb="32" eb="34">
      <t>キョウテイ</t>
    </rPh>
    <phoneticPr fontId="2"/>
  </si>
  <si>
    <t>ぐんまこどもの国児童会館の管理及び運営に関する年度協定</t>
    <rPh sb="7" eb="8">
      <t>クニ</t>
    </rPh>
    <rPh sb="8" eb="10">
      <t>ジドウ</t>
    </rPh>
    <rPh sb="10" eb="12">
      <t>カイカン</t>
    </rPh>
    <rPh sb="13" eb="15">
      <t>カンリ</t>
    </rPh>
    <rPh sb="15" eb="16">
      <t>オヨ</t>
    </rPh>
    <rPh sb="17" eb="19">
      <t>ウンエイ</t>
    </rPh>
    <rPh sb="20" eb="21">
      <t>カン</t>
    </rPh>
    <rPh sb="23" eb="25">
      <t>ネンド</t>
    </rPh>
    <rPh sb="25" eb="27">
      <t>キョウテイ</t>
    </rPh>
    <phoneticPr fontId="2"/>
  </si>
  <si>
    <t>ぐんまこどもの国児童会館の管理及び運営に関する年度協定</t>
    <rPh sb="7" eb="12">
      <t>クニジドウカイカン</t>
    </rPh>
    <rPh sb="13" eb="15">
      <t>カンリ</t>
    </rPh>
    <rPh sb="15" eb="16">
      <t>オヨ</t>
    </rPh>
    <rPh sb="17" eb="19">
      <t>ウンエイ</t>
    </rPh>
    <rPh sb="20" eb="21">
      <t>カン</t>
    </rPh>
    <rPh sb="23" eb="25">
      <t>ネンド</t>
    </rPh>
    <rPh sb="25" eb="27">
      <t>キョウテイ</t>
    </rPh>
    <phoneticPr fontId="2"/>
  </si>
  <si>
    <t>※高齢者総合相談センター　令和2年度末で廃止</t>
  </si>
  <si>
    <t>さくらの里の管理及び運営に関する年度協定書</t>
    <rPh sb="4" eb="5">
      <t>サト</t>
    </rPh>
    <rPh sb="6" eb="8">
      <t>カンリ</t>
    </rPh>
    <rPh sb="8" eb="9">
      <t>オヨ</t>
    </rPh>
    <rPh sb="10" eb="12">
      <t>ウンエイ</t>
    </rPh>
    <rPh sb="13" eb="14">
      <t>カン</t>
    </rPh>
    <rPh sb="16" eb="18">
      <t>ネンド</t>
    </rPh>
    <rPh sb="18" eb="21">
      <t>キョウテイショ</t>
    </rPh>
    <phoneticPr fontId="2"/>
  </si>
  <si>
    <t>さくらの里の管理及び運営に関する年度協定</t>
    <rPh sb="4" eb="5">
      <t>サト</t>
    </rPh>
    <rPh sb="6" eb="8">
      <t>カンリ</t>
    </rPh>
    <rPh sb="8" eb="9">
      <t>オヨ</t>
    </rPh>
    <rPh sb="10" eb="12">
      <t>ウンエイ</t>
    </rPh>
    <rPh sb="13" eb="14">
      <t>カン</t>
    </rPh>
    <rPh sb="16" eb="18">
      <t>ネンド</t>
    </rPh>
    <rPh sb="18" eb="20">
      <t>キョウテイ</t>
    </rPh>
    <phoneticPr fontId="2"/>
  </si>
  <si>
    <t>※農林大学校実習水田除草及び耕運業務委託→R2のみ</t>
    <phoneticPr fontId="2"/>
  </si>
  <si>
    <t>1号</t>
    <rPh sb="1" eb="2">
      <t>ゴウ</t>
    </rPh>
    <phoneticPr fontId="1"/>
  </si>
  <si>
    <t>1号</t>
    <rPh sb="1" eb="2">
      <t>ゴウ</t>
    </rPh>
    <phoneticPr fontId="2"/>
  </si>
  <si>
    <t>OK</t>
    <phoneticPr fontId="2"/>
  </si>
  <si>
    <t>建築課</t>
    <rPh sb="0" eb="3">
      <t>ケンチクカ</t>
    </rPh>
    <phoneticPr fontId="2"/>
  </si>
  <si>
    <t>木造低コスト耐震改修講習会開催業務</t>
  </si>
  <si>
    <t>住宅政策課</t>
  </si>
  <si>
    <t>公営住宅法の規定に基づく、県営住宅の管理代行業務</t>
  </si>
  <si>
    <t>県営住宅に係る家賃収納及び滞納督促業務委託契約</t>
  </si>
  <si>
    <t>県営住宅に係る家賃収納及び滞納督促に係る委託</t>
  </si>
  <si>
    <t>住宅関連情報提供の実施に係る委託</t>
  </si>
  <si>
    <t>「風俗営業管理者講習」業務委託</t>
    <rPh sb="1" eb="3">
      <t>フウゾク</t>
    </rPh>
    <rPh sb="3" eb="5">
      <t>エイギョウ</t>
    </rPh>
    <rPh sb="5" eb="8">
      <t>カンリシャ</t>
    </rPh>
    <rPh sb="8" eb="10">
      <t>コウシュウ</t>
    </rPh>
    <rPh sb="11" eb="13">
      <t>ギョウム</t>
    </rPh>
    <rPh sb="13" eb="15">
      <t>イタク</t>
    </rPh>
    <phoneticPr fontId="2"/>
  </si>
  <si>
    <t>※単価契約を締結したが、コロナの影響で講習中止</t>
    <rPh sb="1" eb="3">
      <t>タンカ</t>
    </rPh>
    <rPh sb="3" eb="5">
      <t>ケイヤク</t>
    </rPh>
    <rPh sb="6" eb="8">
      <t>テイケツ</t>
    </rPh>
    <rPh sb="16" eb="18">
      <t>エイキョウ</t>
    </rPh>
    <rPh sb="19" eb="21">
      <t>コウシュウ</t>
    </rPh>
    <rPh sb="21" eb="23">
      <t>チュウシ</t>
    </rPh>
    <phoneticPr fontId="2"/>
  </si>
  <si>
    <t>注２）健康福祉常任委員会関係部局所管の公社・事業団等は他に（公財）群馬県私学振興会及び（公財）群馬県長寿社会づくり財団があるが、県との随意契約はない。</t>
    <rPh sb="0" eb="1">
      <t>チュウ</t>
    </rPh>
    <rPh sb="3" eb="5">
      <t>ケンコウ</t>
    </rPh>
    <rPh sb="5" eb="7">
      <t>フクシ</t>
    </rPh>
    <rPh sb="7" eb="9">
      <t>ジョウニン</t>
    </rPh>
    <rPh sb="9" eb="12">
      <t>イインカイ</t>
    </rPh>
    <rPh sb="12" eb="14">
      <t>カンケイ</t>
    </rPh>
    <rPh sb="14" eb="16">
      <t>ブキョク</t>
    </rPh>
    <rPh sb="16" eb="18">
      <t>ショカン</t>
    </rPh>
    <rPh sb="19" eb="21">
      <t>コウシャ</t>
    </rPh>
    <rPh sb="22" eb="25">
      <t>ジギョウダン</t>
    </rPh>
    <rPh sb="25" eb="26">
      <t>トウ</t>
    </rPh>
    <rPh sb="27" eb="28">
      <t>タ</t>
    </rPh>
    <rPh sb="41" eb="42">
      <t>オヨ</t>
    </rPh>
    <rPh sb="44" eb="46">
      <t>コウザイ</t>
    </rPh>
    <rPh sb="47" eb="50">
      <t>グンマケン</t>
    </rPh>
    <rPh sb="50" eb="52">
      <t>チョウジュ</t>
    </rPh>
    <rPh sb="52" eb="54">
      <t>シャカイ</t>
    </rPh>
    <rPh sb="57" eb="59">
      <t>ザイダン</t>
    </rPh>
    <rPh sb="64" eb="65">
      <t>ケン</t>
    </rPh>
    <rPh sb="67" eb="69">
      <t>ズイイ</t>
    </rPh>
    <rPh sb="69" eb="71">
      <t>ケイヤク</t>
    </rPh>
    <phoneticPr fontId="4"/>
  </si>
  <si>
    <t>注２）環境農林常任委員会関係部局所管の公社・事業団等は、他に（公財）群馬県農業公社、（公財）群馬県漁業増殖基金協会及び（公財）群馬県青果物生産出荷安定基金協会があるが、県との随意契約はない。</t>
    <rPh sb="0" eb="1">
      <t>チュウ</t>
    </rPh>
    <rPh sb="3" eb="5">
      <t>カンキョウ</t>
    </rPh>
    <rPh sb="5" eb="7">
      <t>ノウリン</t>
    </rPh>
    <rPh sb="7" eb="9">
      <t>ジョウニン</t>
    </rPh>
    <rPh sb="9" eb="12">
      <t>イインカイ</t>
    </rPh>
    <rPh sb="12" eb="14">
      <t>カンケイ</t>
    </rPh>
    <rPh sb="14" eb="16">
      <t>ブキョク</t>
    </rPh>
    <rPh sb="16" eb="18">
      <t>ショカン</t>
    </rPh>
    <rPh sb="19" eb="21">
      <t>コウシャ</t>
    </rPh>
    <rPh sb="22" eb="25">
      <t>ジギョウダン</t>
    </rPh>
    <rPh sb="25" eb="26">
      <t>トウ</t>
    </rPh>
    <rPh sb="28" eb="29">
      <t>タ</t>
    </rPh>
    <rPh sb="31" eb="33">
      <t>コウザイ</t>
    </rPh>
    <rPh sb="34" eb="37">
      <t>グンマケン</t>
    </rPh>
    <rPh sb="37" eb="39">
      <t>ノウギョウ</t>
    </rPh>
    <rPh sb="39" eb="41">
      <t>コウシャ</t>
    </rPh>
    <rPh sb="42" eb="46">
      <t>コウザイ</t>
    </rPh>
    <rPh sb="46" eb="49">
      <t>グンマケン</t>
    </rPh>
    <rPh sb="49" eb="51">
      <t>ギョギョウ</t>
    </rPh>
    <rPh sb="51" eb="53">
      <t>ゾウショク</t>
    </rPh>
    <rPh sb="53" eb="55">
      <t>キキン</t>
    </rPh>
    <rPh sb="55" eb="57">
      <t>キョウカイ</t>
    </rPh>
    <rPh sb="57" eb="58">
      <t>オヨ</t>
    </rPh>
    <rPh sb="59" eb="63">
      <t>コウザイ</t>
    </rPh>
    <rPh sb="63" eb="66">
      <t>グンマケン</t>
    </rPh>
    <rPh sb="66" eb="69">
      <t>セイカブツ</t>
    </rPh>
    <rPh sb="69" eb="71">
      <t>セイサン</t>
    </rPh>
    <rPh sb="71" eb="73">
      <t>シュッカ</t>
    </rPh>
    <rPh sb="73" eb="75">
      <t>アンテイ</t>
    </rPh>
    <rPh sb="75" eb="77">
      <t>キキン</t>
    </rPh>
    <rPh sb="77" eb="79">
      <t>キョウカイ</t>
    </rPh>
    <rPh sb="84" eb="85">
      <t>ケン</t>
    </rPh>
    <rPh sb="87" eb="89">
      <t>ズイイ</t>
    </rPh>
    <rPh sb="89" eb="91">
      <t>ケイヤク</t>
    </rPh>
    <phoneticPr fontId="4"/>
  </si>
  <si>
    <t>ぐんま暮らし・外国人活躍推進課</t>
    <rPh sb="3" eb="4">
      <t>グ</t>
    </rPh>
    <rPh sb="7" eb="15">
      <t>ガイコクジンカツヤクスイシンカ</t>
    </rPh>
    <phoneticPr fontId="2"/>
  </si>
  <si>
    <t>日本語学習支援ボランティアスキルアップ研修事業の実施に係る委託</t>
  </si>
  <si>
    <t>１号</t>
    <rPh sb="1" eb="2">
      <t>ゴウ</t>
    </rPh>
    <phoneticPr fontId="2"/>
  </si>
  <si>
    <t>文化振興課</t>
    <rPh sb="0" eb="2">
      <t>ブンカ</t>
    </rPh>
    <rPh sb="2" eb="5">
      <t>シンコウカ</t>
    </rPh>
    <phoneticPr fontId="2"/>
  </si>
  <si>
    <t>伝統文化継承事業</t>
  </si>
  <si>
    <t>伝統文化継承事業の実施委託</t>
    <rPh sb="9" eb="11">
      <t>ジッシ</t>
    </rPh>
    <rPh sb="11" eb="13">
      <t>イタク</t>
    </rPh>
    <phoneticPr fontId="2"/>
  </si>
  <si>
    <t>文化芸術推進事業</t>
    <rPh sb="0" eb="2">
      <t>ブンカ</t>
    </rPh>
    <rPh sb="2" eb="4">
      <t>ゲイジュツ</t>
    </rPh>
    <rPh sb="4" eb="6">
      <t>スイシン</t>
    </rPh>
    <rPh sb="6" eb="8">
      <t>ジギョウ</t>
    </rPh>
    <phoneticPr fontId="2"/>
  </si>
  <si>
    <t>文化芸術推進事業実施委託</t>
    <rPh sb="0" eb="2">
      <t>ブンカ</t>
    </rPh>
    <rPh sb="2" eb="4">
      <t>ゲイジュツ</t>
    </rPh>
    <rPh sb="4" eb="6">
      <t>スイシン</t>
    </rPh>
    <rPh sb="6" eb="8">
      <t>ジギョウ</t>
    </rPh>
    <rPh sb="8" eb="10">
      <t>ジッシ</t>
    </rPh>
    <rPh sb="10" eb="12">
      <t>イタク</t>
    </rPh>
    <phoneticPr fontId="2"/>
  </si>
  <si>
    <t>ＡＩＲアートプロジェクトの実施委託</t>
    <rPh sb="13" eb="15">
      <t>ジッシ</t>
    </rPh>
    <rPh sb="15" eb="17">
      <t>イタク</t>
    </rPh>
    <phoneticPr fontId="2"/>
  </si>
  <si>
    <t>（令和4年度）</t>
    <phoneticPr fontId="2"/>
  </si>
  <si>
    <t>スポーツ振興課</t>
    <rPh sb="4" eb="7">
      <t>シンコウカ</t>
    </rPh>
    <phoneticPr fontId="2"/>
  </si>
  <si>
    <t>わくわく運動プロジェクト企画運営業務委託</t>
  </si>
  <si>
    <t>小学生向けの競技紹介事業の実施・周知等</t>
  </si>
  <si>
    <t>生活衛生関係営業者が(株)日本政策金融公庫の一般貸付を受ける際に知事が行う推薦事務事業の実施に係る委託</t>
  </si>
  <si>
    <t>生活衛生関係営業者を活用した営業施設への訪問及び現況調査、衛生指導等の事業の実施に係る委託</t>
  </si>
  <si>
    <t>自然環境課</t>
    <rPh sb="0" eb="2">
      <t>シゼン</t>
    </rPh>
    <rPh sb="2" eb="5">
      <t>カンキョウカ</t>
    </rPh>
    <phoneticPr fontId="2"/>
  </si>
  <si>
    <t>林業振興課</t>
  </si>
  <si>
    <t>林業就業に資する情報を提供するホームページの維持管理、運営</t>
  </si>
  <si>
    <t>林政課</t>
    <rPh sb="0" eb="3">
      <t>リンセイカ</t>
    </rPh>
    <phoneticPr fontId="2"/>
  </si>
  <si>
    <t>県内企業へのデジタル技術等の導入についてコーディネーターによる伴走支援、講座・情報提供事業の企画運営</t>
  </si>
  <si>
    <t>群馬県新型コロナウイルス感染症に係る多言語支援事業</t>
    <rPh sb="0" eb="3">
      <t>グンマケン</t>
    </rPh>
    <rPh sb="3" eb="5">
      <t>シンガタ</t>
    </rPh>
    <rPh sb="12" eb="15">
      <t>カンセンショウ</t>
    </rPh>
    <rPh sb="16" eb="17">
      <t>カカ</t>
    </rPh>
    <rPh sb="18" eb="21">
      <t>タゲンゴ</t>
    </rPh>
    <rPh sb="21" eb="23">
      <t>シエン</t>
    </rPh>
    <rPh sb="23" eb="25">
      <t>ジギョウ</t>
    </rPh>
    <phoneticPr fontId="2"/>
  </si>
  <si>
    <t>新型コロナウイルス感染症に関する外国人からの相談について、多言語で対応する「新型コロナウイルス相談ホットライン」の運営及び広報。</t>
    <rPh sb="0" eb="2">
      <t>シンガタ</t>
    </rPh>
    <rPh sb="9" eb="12">
      <t>カンセンショウ</t>
    </rPh>
    <rPh sb="13" eb="14">
      <t>カン</t>
    </rPh>
    <rPh sb="16" eb="19">
      <t>ガイコクジン</t>
    </rPh>
    <rPh sb="22" eb="24">
      <t>ソウダン</t>
    </rPh>
    <rPh sb="29" eb="32">
      <t>タゲンゴ</t>
    </rPh>
    <rPh sb="33" eb="35">
      <t>タイオウ</t>
    </rPh>
    <rPh sb="38" eb="40">
      <t>シンガタ</t>
    </rPh>
    <rPh sb="47" eb="49">
      <t>ソウダン</t>
    </rPh>
    <rPh sb="57" eb="59">
      <t>ウンエイ</t>
    </rPh>
    <rPh sb="59" eb="60">
      <t>オヨ</t>
    </rPh>
    <rPh sb="61" eb="63">
      <t>コウホウ</t>
    </rPh>
    <phoneticPr fontId="2"/>
  </si>
  <si>
    <t>群馬県登録医療通訳ボランティア派遣等業務</t>
  </si>
  <si>
    <t>県登録医療通訳ボランティアを協定医療機関等へ派遣し、外国人県民がより安心して医療機関を利用できるよう、両者をコーディネート</t>
  </si>
  <si>
    <t>ＤＭＯ内に各種データを一元集約化したデータプラットフォームを構築し、観光需要の変化に臨機応変に対応できる体制を整備するとともに、マーケティングに基づき、多様な関係者と連携して観光施策を展開することで、地域の「稼ぐ力」を引き出し、観光消費額の増加による地域経済の活性化を図る。</t>
  </si>
  <si>
    <t>戦略企画課</t>
  </si>
  <si>
    <t>ＭＩＣＥ誘致・開催支援及びＭＩＣＥ主催者等と県内事業者のマッチング支援</t>
  </si>
  <si>
    <t>「シルクカントリーぐんま」産業観光創出事業における参加者の予約管理・運営に係る委託</t>
  </si>
  <si>
    <t>警）生活安全企画課</t>
    <rPh sb="0" eb="1">
      <t>ケイ</t>
    </rPh>
    <rPh sb="2" eb="9">
      <t>セイカツアンゼンキカクカ</t>
    </rPh>
    <phoneticPr fontId="2"/>
  </si>
  <si>
    <t>風俗営業管理者講習の実施に係る委託</t>
    <rPh sb="0" eb="2">
      <t>フウゾク</t>
    </rPh>
    <rPh sb="2" eb="4">
      <t>エイギョウ</t>
    </rPh>
    <rPh sb="4" eb="7">
      <t>カンリシャ</t>
    </rPh>
    <rPh sb="7" eb="9">
      <t>コウシュウ</t>
    </rPh>
    <rPh sb="10" eb="12">
      <t>ジッシ</t>
    </rPh>
    <rPh sb="15" eb="17">
      <t>イタク</t>
    </rPh>
    <phoneticPr fontId="2"/>
  </si>
  <si>
    <t>不当要求防止責任者講習の実施に係る委託</t>
    <rPh sb="0" eb="2">
      <t>フトウ</t>
    </rPh>
    <rPh sb="2" eb="4">
      <t>ヨウキュウ</t>
    </rPh>
    <rPh sb="4" eb="6">
      <t>ボウシ</t>
    </rPh>
    <rPh sb="6" eb="9">
      <t>セキニンシャ</t>
    </rPh>
    <rPh sb="9" eb="11">
      <t>コウシュウ</t>
    </rPh>
    <rPh sb="12" eb="14">
      <t>ジッシ</t>
    </rPh>
    <rPh sb="17" eb="19">
      <t>イタク</t>
    </rPh>
    <phoneticPr fontId="2"/>
  </si>
  <si>
    <t>令和５年度　公社・事業団等との随意契約の実績（文教警察常任委員会）</t>
    <rPh sb="0" eb="2">
      <t>レイワ</t>
    </rPh>
    <rPh sb="3" eb="5">
      <t>ネンド</t>
    </rPh>
    <rPh sb="23" eb="25">
      <t>ブンキョウ</t>
    </rPh>
    <rPh sb="25" eb="27">
      <t>ケイサツ</t>
    </rPh>
    <phoneticPr fontId="1"/>
  </si>
  <si>
    <t>令和５年度　公社・事業団等との随意契約の実績（総務企画常任委員会）</t>
    <rPh sb="0" eb="2">
      <t>レイワ</t>
    </rPh>
    <rPh sb="3" eb="5">
      <t>ネンド</t>
    </rPh>
    <rPh sb="23" eb="25">
      <t>ソウム</t>
    </rPh>
    <rPh sb="25" eb="27">
      <t>キカク</t>
    </rPh>
    <phoneticPr fontId="1"/>
  </si>
  <si>
    <t>看護学教育研修事業委託</t>
  </si>
  <si>
    <t>（令和5年度）</t>
    <rPh sb="1" eb="3">
      <t>レイワ</t>
    </rPh>
    <rPh sb="4" eb="6">
      <t>ネンド</t>
    </rPh>
    <rPh sb="5" eb="6">
      <t>ド</t>
    </rPh>
    <phoneticPr fontId="1"/>
  </si>
  <si>
    <t>「令和５年度 日本語学習支援ボランティアスキルアップ研修事業」委託</t>
  </si>
  <si>
    <t>（令和4年度）</t>
    <rPh sb="1" eb="3">
      <t>レイワ</t>
    </rPh>
    <rPh sb="4" eb="6">
      <t>ネンド</t>
    </rPh>
    <rPh sb="5" eb="6">
      <t>ドヘイネンド</t>
    </rPh>
    <phoneticPr fontId="1"/>
  </si>
  <si>
    <t>令和５年度　公社・事業団等との随意契約の実績</t>
    <rPh sb="0" eb="2">
      <t>レイワ</t>
    </rPh>
    <rPh sb="3" eb="5">
      <t>ネンド</t>
    </rPh>
    <phoneticPr fontId="1"/>
  </si>
  <si>
    <t>※実績なし（令和４年度も実績なし）</t>
    <rPh sb="1" eb="3">
      <t>ジッセキ</t>
    </rPh>
    <rPh sb="6" eb="8">
      <t>レイワ</t>
    </rPh>
    <rPh sb="9" eb="11">
      <t>ネンド</t>
    </rPh>
    <rPh sb="12" eb="14">
      <t>ジッセキ</t>
    </rPh>
    <phoneticPr fontId="1"/>
  </si>
  <si>
    <t>（令和5年度）</t>
    <phoneticPr fontId="2"/>
  </si>
  <si>
    <t>（令和4年度）</t>
    <rPh sb="1" eb="3">
      <t>レイワ</t>
    </rPh>
    <rPh sb="4" eb="6">
      <t>ネンドヘイネンド</t>
    </rPh>
    <phoneticPr fontId="1"/>
  </si>
  <si>
    <t>ぐんまプレキッズ２０２３委託料</t>
  </si>
  <si>
    <t>小学3年生向けのトレーニング事業</t>
  </si>
  <si>
    <t>※実績なし（令和４年度も実績なし）</t>
    <rPh sb="1" eb="3">
      <t>ジッセキ</t>
    </rPh>
    <rPh sb="6" eb="8">
      <t>レイワ</t>
    </rPh>
    <rPh sb="9" eb="11">
      <t>ネンド</t>
    </rPh>
    <rPh sb="10" eb="11">
      <t>ド</t>
    </rPh>
    <rPh sb="11" eb="13">
      <t>ヘイネンド</t>
    </rPh>
    <rPh sb="12" eb="14">
      <t>ジッセキ</t>
    </rPh>
    <phoneticPr fontId="1"/>
  </si>
  <si>
    <t>令和4年度）</t>
    <rPh sb="0" eb="2">
      <t>レイワ</t>
    </rPh>
    <rPh sb="3" eb="5">
      <t>ネンドヘイネンド</t>
    </rPh>
    <phoneticPr fontId="1"/>
  </si>
  <si>
    <t>こども・子育て支援課</t>
    <rPh sb="4" eb="6">
      <t>コソダ</t>
    </rPh>
    <rPh sb="7" eb="10">
      <t>シエンカ</t>
    </rPh>
    <phoneticPr fontId="2"/>
  </si>
  <si>
    <t>児童福祉課</t>
    <rPh sb="0" eb="2">
      <t>ジドウ</t>
    </rPh>
    <rPh sb="2" eb="4">
      <t>フクシ</t>
    </rPh>
    <rPh sb="4" eb="5">
      <t>カ</t>
    </rPh>
    <phoneticPr fontId="2"/>
  </si>
  <si>
    <t>令和5年度児童福祉週間啓発事業実施業務委託</t>
    <rPh sb="0" eb="2">
      <t>レイワ</t>
    </rPh>
    <rPh sb="3" eb="5">
      <t>ネンド</t>
    </rPh>
    <rPh sb="5" eb="7">
      <t>ジドウ</t>
    </rPh>
    <rPh sb="7" eb="9">
      <t>フクシ</t>
    </rPh>
    <rPh sb="9" eb="11">
      <t>シュウカン</t>
    </rPh>
    <rPh sb="11" eb="13">
      <t>ケイハツ</t>
    </rPh>
    <rPh sb="13" eb="15">
      <t>ジギョウ</t>
    </rPh>
    <rPh sb="15" eb="17">
      <t>ジッシ</t>
    </rPh>
    <rPh sb="17" eb="19">
      <t>ギョウム</t>
    </rPh>
    <rPh sb="19" eb="21">
      <t>イタク</t>
    </rPh>
    <phoneticPr fontId="2"/>
  </si>
  <si>
    <t>児童福祉週間の啓発行事に係る業務委託</t>
  </si>
  <si>
    <t>※実績なし（令和４年度の実績なし）</t>
    <rPh sb="1" eb="3">
      <t>ジッセキ</t>
    </rPh>
    <rPh sb="6" eb="8">
      <t>レイワ</t>
    </rPh>
    <rPh sb="9" eb="11">
      <t>ネンド</t>
    </rPh>
    <rPh sb="10" eb="11">
      <t>ド</t>
    </rPh>
    <rPh sb="12" eb="14">
      <t>ジッセキ</t>
    </rPh>
    <phoneticPr fontId="1"/>
  </si>
  <si>
    <t>令和５年度株式会社日本政策金融国庫（国民生活事業）生活衛生資金貸付の一般貸付に係る知事の推せん事務委託</t>
  </si>
  <si>
    <t>民活型生活衛生向上事業委託</t>
  </si>
  <si>
    <t>尾瀬山の鼻ビジターセンター管理運営等業務委託</t>
  </si>
  <si>
    <t>山の鼻ビジターセンター管理運営業務、尾瀬環境学習推進業務、尾瀬の緊急安全対策と自然環境保全業務</t>
  </si>
  <si>
    <t>尾瀬地区公衆トイレ管理業務委託</t>
  </si>
  <si>
    <t>尾瀬地区内にある県管理公衆トイレの維持管理</t>
  </si>
  <si>
    <t>「至仏山保全対策等」業務委託</t>
  </si>
  <si>
    <t>至仏山東面登山道の植生回復及び立入防止柵の設置。</t>
  </si>
  <si>
    <t>尾瀬ネイチャーラーニングデリバリー（講師派遣）事業運営業務</t>
  </si>
  <si>
    <t>尾瀬ネイチャーラーニングを実施した県内学校等に対して、事後学習・活動成果の外部発信の支援（講師派遣）を行う。</t>
    <rPh sb="0" eb="2">
      <t>オゼ</t>
    </rPh>
    <rPh sb="13" eb="15">
      <t>ジッシ</t>
    </rPh>
    <rPh sb="17" eb="19">
      <t>ケンナイ</t>
    </rPh>
    <rPh sb="19" eb="21">
      <t>ガッコウ</t>
    </rPh>
    <rPh sb="21" eb="22">
      <t>トウ</t>
    </rPh>
    <rPh sb="23" eb="24">
      <t>タイ</t>
    </rPh>
    <rPh sb="27" eb="29">
      <t>ジゴ</t>
    </rPh>
    <rPh sb="29" eb="31">
      <t>ガクシュウ</t>
    </rPh>
    <rPh sb="32" eb="34">
      <t>カツドウ</t>
    </rPh>
    <rPh sb="34" eb="36">
      <t>セイカ</t>
    </rPh>
    <rPh sb="37" eb="39">
      <t>ガイブ</t>
    </rPh>
    <rPh sb="39" eb="41">
      <t>ハッシン</t>
    </rPh>
    <rPh sb="42" eb="44">
      <t>シエン</t>
    </rPh>
    <rPh sb="45" eb="47">
      <t>コウシ</t>
    </rPh>
    <rPh sb="47" eb="49">
      <t>ハケン</t>
    </rPh>
    <rPh sb="51" eb="52">
      <t>オコナ</t>
    </rPh>
    <phoneticPr fontId="2"/>
  </si>
  <si>
    <t>群馬県歩道維持管理方策等検討実証業務</t>
    <rPh sb="0" eb="3">
      <t>グンマケン</t>
    </rPh>
    <rPh sb="3" eb="9">
      <t>ホドウイジカンリ</t>
    </rPh>
    <rPh sb="9" eb="11">
      <t>ホウサク</t>
    </rPh>
    <rPh sb="11" eb="12">
      <t>トウ</t>
    </rPh>
    <rPh sb="12" eb="14">
      <t>ケントウ</t>
    </rPh>
    <rPh sb="14" eb="16">
      <t>ジッショウ</t>
    </rPh>
    <rPh sb="16" eb="18">
      <t>ギョウム</t>
    </rPh>
    <phoneticPr fontId="2"/>
  </si>
  <si>
    <t>尾瀬国立公園県管理歩道の再整備及び維持管理方針(案)の策定と民間活力導入検討</t>
    <rPh sb="0" eb="2">
      <t>オゼ</t>
    </rPh>
    <rPh sb="2" eb="4">
      <t>コクリツ</t>
    </rPh>
    <rPh sb="4" eb="6">
      <t>コウエン</t>
    </rPh>
    <rPh sb="6" eb="7">
      <t>ケン</t>
    </rPh>
    <rPh sb="7" eb="9">
      <t>カンリ</t>
    </rPh>
    <rPh sb="9" eb="11">
      <t>ホドウ</t>
    </rPh>
    <rPh sb="12" eb="15">
      <t>サイセイビ</t>
    </rPh>
    <rPh sb="15" eb="16">
      <t>オヨ</t>
    </rPh>
    <rPh sb="17" eb="19">
      <t>イジ</t>
    </rPh>
    <rPh sb="19" eb="21">
      <t>カンリ</t>
    </rPh>
    <rPh sb="21" eb="23">
      <t>ホウシン</t>
    </rPh>
    <rPh sb="24" eb="25">
      <t>アン</t>
    </rPh>
    <rPh sb="27" eb="29">
      <t>サクテイ</t>
    </rPh>
    <rPh sb="30" eb="32">
      <t>ミンカン</t>
    </rPh>
    <rPh sb="32" eb="34">
      <t>カツリョク</t>
    </rPh>
    <rPh sb="34" eb="36">
      <t>ドウニュウ</t>
    </rPh>
    <rPh sb="36" eb="38">
      <t>ケントウ</t>
    </rPh>
    <phoneticPr fontId="2"/>
  </si>
  <si>
    <t>自然環境課</t>
  </si>
  <si>
    <t>令和5年度　新規林業就業者対策事業委託</t>
    <rPh sb="0" eb="2">
      <t>レイワ</t>
    </rPh>
    <rPh sb="3" eb="5">
      <t>ネンド</t>
    </rPh>
    <rPh sb="6" eb="8">
      <t>シンキ</t>
    </rPh>
    <rPh sb="8" eb="10">
      <t>リンギョウ</t>
    </rPh>
    <rPh sb="10" eb="13">
      <t>シュウギョウシャ</t>
    </rPh>
    <rPh sb="13" eb="15">
      <t>タイサク</t>
    </rPh>
    <rPh sb="15" eb="17">
      <t>ジギョウ</t>
    </rPh>
    <rPh sb="17" eb="19">
      <t>イタク</t>
    </rPh>
    <phoneticPr fontId="2"/>
  </si>
  <si>
    <t>※実績なし（令和4年度の実績なし）</t>
    <phoneticPr fontId="1"/>
  </si>
  <si>
    <t>群馬県立日本絹の里の管理及び運営に関する年度協定</t>
  </si>
  <si>
    <t>群馬県立日本絹の里に係る指定管理業務</t>
  </si>
  <si>
    <t>蚕糸特産課</t>
    <rPh sb="0" eb="2">
      <t>サンシ</t>
    </rPh>
    <rPh sb="2" eb="4">
      <t>トクサン</t>
    </rPh>
    <rPh sb="4" eb="5">
      <t>カ</t>
    </rPh>
    <phoneticPr fontId="2"/>
  </si>
  <si>
    <t>※実績なし（令和4年度も実績なし）</t>
    <rPh sb="1" eb="3">
      <t>ジッセキ</t>
    </rPh>
    <rPh sb="6" eb="8">
      <t>レイワ</t>
    </rPh>
    <rPh sb="9" eb="11">
      <t>ネンド</t>
    </rPh>
    <rPh sb="10" eb="11">
      <t>ド</t>
    </rPh>
    <rPh sb="11" eb="13">
      <t>ヘイネンド</t>
    </rPh>
    <rPh sb="12" eb="14">
      <t>ジッセキ</t>
    </rPh>
    <phoneticPr fontId="1"/>
  </si>
  <si>
    <t>米麦畜産課</t>
    <rPh sb="0" eb="2">
      <t>ベイバク</t>
    </rPh>
    <rPh sb="2" eb="5">
      <t>チクサンカ</t>
    </rPh>
    <phoneticPr fontId="2"/>
  </si>
  <si>
    <t>群馬県馬事公苑の管理及び運営に関する年度協定</t>
  </si>
  <si>
    <t>群馬県馬事公苑に係る指定管理業務</t>
  </si>
  <si>
    <t>労働政策課</t>
    <rPh sb="0" eb="5">
      <t>ロウドウセイサクカ</t>
    </rPh>
    <phoneticPr fontId="2"/>
  </si>
  <si>
    <t>（令和４年度）</t>
    <rPh sb="1" eb="3">
      <t>レイワ</t>
    </rPh>
    <rPh sb="4" eb="6">
      <t>ネンド</t>
    </rPh>
    <rPh sb="5" eb="6">
      <t>ドヘイネンド</t>
    </rPh>
    <phoneticPr fontId="1"/>
  </si>
  <si>
    <t>「プロフェッショナル人材戦略拠点事業」委託業務</t>
  </si>
  <si>
    <t>プロフェッショナル人材戦略拠点事業の実施に係る委託</t>
    <rPh sb="9" eb="11">
      <t>ジンザイ</t>
    </rPh>
    <rPh sb="11" eb="13">
      <t>センリャク</t>
    </rPh>
    <rPh sb="13" eb="15">
      <t>キョテン</t>
    </rPh>
    <rPh sb="15" eb="17">
      <t>ジギョウ</t>
    </rPh>
    <phoneticPr fontId="2"/>
  </si>
  <si>
    <t>令和５年度スマートファクトリー創出支援事業業務委託</t>
  </si>
  <si>
    <t>令和５年度次世代モビリティ産業参入支援事業業務委託</t>
  </si>
  <si>
    <t>県内自動車サプライヤーへのコーディネーターによる支援、講座・情報提供事業等の業務委託</t>
    <rPh sb="27" eb="29">
      <t>コウザ</t>
    </rPh>
    <rPh sb="30" eb="32">
      <t>ジョウホウ</t>
    </rPh>
    <rPh sb="32" eb="34">
      <t>テイキョウ</t>
    </rPh>
    <rPh sb="34" eb="36">
      <t>ジギョウ</t>
    </rPh>
    <rPh sb="36" eb="37">
      <t>トウ</t>
    </rPh>
    <phoneticPr fontId="2"/>
  </si>
  <si>
    <t>令和５年度次世代モビリティ産業参入支援事業（展示会出展支援）業務委託</t>
    <rPh sb="22" eb="25">
      <t>テンジカイ</t>
    </rPh>
    <rPh sb="25" eb="27">
      <t>シュッテン</t>
    </rPh>
    <rPh sb="27" eb="29">
      <t>シエン</t>
    </rPh>
    <phoneticPr fontId="2"/>
  </si>
  <si>
    <t>県内自動車サプライヤーのPR・マッチングの場を提供するため、次世代自動車関連分野の大規模展示会への出展支援</t>
    <rPh sb="51" eb="53">
      <t>シエン</t>
    </rPh>
    <phoneticPr fontId="2"/>
  </si>
  <si>
    <t>ぐんまふるさと納税お礼の品提供等業務</t>
  </si>
  <si>
    <t>ふるさと納税のお礼の品の調達・発送等の業務</t>
  </si>
  <si>
    <t>財産有効活用課</t>
    <rPh sb="0" eb="2">
      <t>ザイサン</t>
    </rPh>
    <rPh sb="2" eb="4">
      <t>ユウコウ</t>
    </rPh>
    <rPh sb="4" eb="6">
      <t>カツヨウ</t>
    </rPh>
    <rPh sb="6" eb="7">
      <t>カ</t>
    </rPh>
    <phoneticPr fontId="2"/>
  </si>
  <si>
    <t>「上毛かるた大会」景品の購入契約</t>
    <rPh sb="1" eb="3">
      <t>ジョウモウ</t>
    </rPh>
    <rPh sb="6" eb="8">
      <t>タイカイ</t>
    </rPh>
    <rPh sb="9" eb="11">
      <t>ケイヒン</t>
    </rPh>
    <rPh sb="12" eb="14">
      <t>コウニュウ</t>
    </rPh>
    <rPh sb="14" eb="16">
      <t>ケイヤク</t>
    </rPh>
    <phoneticPr fontId="2"/>
  </si>
  <si>
    <t>「上毛かるた大会」の実施に係る景品の購入契約</t>
    <rPh sb="1" eb="3">
      <t>ジョウモウ</t>
    </rPh>
    <rPh sb="6" eb="8">
      <t>タイカイ</t>
    </rPh>
    <rPh sb="10" eb="12">
      <t>ジッシ</t>
    </rPh>
    <rPh sb="13" eb="14">
      <t>カカ</t>
    </rPh>
    <rPh sb="15" eb="17">
      <t>ケイヒン</t>
    </rPh>
    <rPh sb="18" eb="20">
      <t>コウニュウ</t>
    </rPh>
    <rPh sb="20" eb="22">
      <t>ケイヤク</t>
    </rPh>
    <phoneticPr fontId="2"/>
  </si>
  <si>
    <t>「ぐんま外国人総合相談ワンストップセンター運営業務」委託</t>
  </si>
  <si>
    <t>外国人県民に対し、多言語で情報提供を行い、相談に応じる窓口の運営に係る業務委託</t>
  </si>
  <si>
    <t>感染症・疾病対策課</t>
    <rPh sb="0" eb="3">
      <t>カンセンショウ</t>
    </rPh>
    <rPh sb="4" eb="9">
      <t>シッペイタイサクカ</t>
    </rPh>
    <phoneticPr fontId="2"/>
  </si>
  <si>
    <t>蚕糸特産課</t>
    <rPh sb="2" eb="4">
      <t>トクサン</t>
    </rPh>
    <phoneticPr fontId="2"/>
  </si>
  <si>
    <t>令和５年度「シルクカントリーぐんま」産業観光創出予約管理・運営業務委託</t>
  </si>
  <si>
    <t>ぐんまの山岳観光推進事業</t>
  </si>
  <si>
    <t>群馬の山々とその周辺の観光情報を掲載したガイドブックの作成、登山アプリと連動したぐんまの山岳観光プロモーション業務</t>
  </si>
  <si>
    <t>令和5年度 GunmaExcellence施設登録制度審査業務</t>
  </si>
  <si>
    <t>Gunma Excellence 新規登録希望事業者の審査及び登録事務</t>
  </si>
  <si>
    <t>群馬県域DMO推進事業</t>
    <rPh sb="0" eb="2">
      <t>グンマ</t>
    </rPh>
    <rPh sb="2" eb="4">
      <t>ケンイキ</t>
    </rPh>
    <rPh sb="7" eb="9">
      <t>スイシン</t>
    </rPh>
    <rPh sb="9" eb="11">
      <t>ジギョウ</t>
    </rPh>
    <phoneticPr fontId="2"/>
  </si>
  <si>
    <t>位置情報提供サービスを活用したWebマーケティング事業</t>
  </si>
  <si>
    <t>デジタル広告配信及び来訪計測を実施し、広告を視聴した観光客の動向の調査・分析</t>
  </si>
  <si>
    <t>ＳＮＳ拡散キャンペーン景品購入</t>
  </si>
  <si>
    <t>ｅスポーツ・クリエイティブ推進課</t>
    <rPh sb="0" eb="16">
      <t>エスポーツ･クリエイティブスイシンカ</t>
    </rPh>
    <phoneticPr fontId="2"/>
  </si>
  <si>
    <t>令和５年度ＭＩＣＥ誘致等業務委託</t>
  </si>
  <si>
    <t>講習会の開催・運営に係る業務委託</t>
  </si>
  <si>
    <t>令和５年度県営住宅管理業務協定書</t>
    <rPh sb="0" eb="2">
      <t>レイワ</t>
    </rPh>
    <rPh sb="3" eb="5">
      <t>ネンド</t>
    </rPh>
    <rPh sb="5" eb="7">
      <t>ケンエイ</t>
    </rPh>
    <rPh sb="7" eb="9">
      <t>ジュウタク</t>
    </rPh>
    <rPh sb="9" eb="11">
      <t>カンリ</t>
    </rPh>
    <rPh sb="11" eb="13">
      <t>ギョウム</t>
    </rPh>
    <rPh sb="13" eb="16">
      <t>キョウテイショ</t>
    </rPh>
    <phoneticPr fontId="2"/>
  </si>
  <si>
    <t>公営住宅法の規定に基づく、県営住宅の管理代行業務</t>
    <rPh sb="0" eb="2">
      <t>コウエイ</t>
    </rPh>
    <rPh sb="2" eb="4">
      <t>ジュウタク</t>
    </rPh>
    <rPh sb="4" eb="5">
      <t>ホウ</t>
    </rPh>
    <rPh sb="6" eb="8">
      <t>キテイ</t>
    </rPh>
    <rPh sb="9" eb="10">
      <t>モト</t>
    </rPh>
    <rPh sb="13" eb="15">
      <t>ケンエイ</t>
    </rPh>
    <rPh sb="15" eb="17">
      <t>ジュウタク</t>
    </rPh>
    <rPh sb="18" eb="20">
      <t>カンリ</t>
    </rPh>
    <rPh sb="20" eb="22">
      <t>ダイコウ</t>
    </rPh>
    <rPh sb="22" eb="24">
      <t>ギョウム</t>
    </rPh>
    <phoneticPr fontId="2"/>
  </si>
  <si>
    <t>令和５年度及び６年度県営住宅管理業務（維持修繕）に係る協定書</t>
  </si>
  <si>
    <t>令和５年度住宅関連情報提供に関する業務委託</t>
  </si>
  <si>
    <t>「令和5年度青少年自立・再学習支援事業（G-SKY Plan）」委託契約</t>
    <rPh sb="1" eb="3">
      <t>レイワ</t>
    </rPh>
    <rPh sb="4" eb="6">
      <t>ネンド</t>
    </rPh>
    <rPh sb="6" eb="9">
      <t>セイショウネン</t>
    </rPh>
    <rPh sb="9" eb="11">
      <t>ジリツ</t>
    </rPh>
    <rPh sb="12" eb="13">
      <t>サイ</t>
    </rPh>
    <rPh sb="13" eb="15">
      <t>ガクシュウ</t>
    </rPh>
    <rPh sb="15" eb="17">
      <t>シエン</t>
    </rPh>
    <rPh sb="17" eb="19">
      <t>ジギョウ</t>
    </rPh>
    <rPh sb="32" eb="34">
      <t>イタク</t>
    </rPh>
    <rPh sb="34" eb="36">
      <t>ケイヤク</t>
    </rPh>
    <phoneticPr fontId="2"/>
  </si>
  <si>
    <t>「令和5年度青少年自立・再学習支援事業（地域における学びを通じたステップアップ支援促進事業）」委託契約</t>
    <rPh sb="1" eb="3">
      <t>レイワ</t>
    </rPh>
    <rPh sb="4" eb="6">
      <t>ネンド</t>
    </rPh>
    <rPh sb="6" eb="9">
      <t>セイショウネン</t>
    </rPh>
    <rPh sb="9" eb="11">
      <t>ジリツ</t>
    </rPh>
    <rPh sb="12" eb="13">
      <t>サイ</t>
    </rPh>
    <rPh sb="13" eb="15">
      <t>ガクシュウ</t>
    </rPh>
    <rPh sb="15" eb="17">
      <t>シエン</t>
    </rPh>
    <rPh sb="17" eb="19">
      <t>ジギョウ</t>
    </rPh>
    <rPh sb="20" eb="22">
      <t>チイキ</t>
    </rPh>
    <rPh sb="26" eb="27">
      <t>マナ</t>
    </rPh>
    <rPh sb="29" eb="30">
      <t>ツウ</t>
    </rPh>
    <rPh sb="39" eb="45">
      <t>シエンソクシンジギョウ</t>
    </rPh>
    <rPh sb="47" eb="49">
      <t>イタク</t>
    </rPh>
    <rPh sb="49" eb="51">
      <t>ケイヤク</t>
    </rPh>
    <phoneticPr fontId="2"/>
  </si>
  <si>
    <t>令和５年度　公社・事業団等との随意契約の実績（健康福祉常任委員会）</t>
    <rPh sb="0" eb="2">
      <t>レイワ</t>
    </rPh>
    <rPh sb="3" eb="5">
      <t>ネンド</t>
    </rPh>
    <rPh sb="4" eb="5">
      <t>ド</t>
    </rPh>
    <rPh sb="23" eb="25">
      <t>ケンコウ</t>
    </rPh>
    <rPh sb="25" eb="27">
      <t>フクシ</t>
    </rPh>
    <rPh sb="27" eb="29">
      <t>ジョウニン</t>
    </rPh>
    <phoneticPr fontId="1"/>
  </si>
  <si>
    <t>令和５年度　公社・事業団等との随意契約の実績（環境農林常任委員会）</t>
    <rPh sb="0" eb="2">
      <t>レイワ</t>
    </rPh>
    <rPh sb="3" eb="5">
      <t>ネンド</t>
    </rPh>
    <rPh sb="23" eb="25">
      <t>カンキョウ</t>
    </rPh>
    <rPh sb="25" eb="27">
      <t>ノウリン</t>
    </rPh>
    <phoneticPr fontId="1"/>
  </si>
  <si>
    <t>令和５年度　公社・事業団等との随意契約の実績（産経土木常任委員会）</t>
    <rPh sb="0" eb="2">
      <t>レイワ</t>
    </rPh>
    <rPh sb="3" eb="5">
      <t>ネンド</t>
    </rPh>
    <rPh sb="4" eb="5">
      <t>ド</t>
    </rPh>
    <rPh sb="6" eb="8">
      <t>コウシャ</t>
    </rPh>
    <rPh sb="9" eb="13">
      <t>ジギョウダンナド</t>
    </rPh>
    <rPh sb="15" eb="17">
      <t>ズイイ</t>
    </rPh>
    <rPh sb="17" eb="19">
      <t>ケイヤク</t>
    </rPh>
    <rPh sb="20" eb="22">
      <t>ジッセキ</t>
    </rPh>
    <rPh sb="23" eb="25">
      <t>サンケイ</t>
    </rPh>
    <rPh sb="25" eb="27">
      <t>ドボク</t>
    </rPh>
    <rPh sb="27" eb="29">
      <t>ジョウニン</t>
    </rPh>
    <rPh sb="29" eb="32">
      <t>イインカイ</t>
    </rPh>
    <phoneticPr fontId="1"/>
  </si>
  <si>
    <t>看護学教育研修事業委託</t>
    <rPh sb="0" eb="3">
      <t>カンゴガク</t>
    </rPh>
    <rPh sb="3" eb="5">
      <t>キョウイク</t>
    </rPh>
    <rPh sb="5" eb="7">
      <t>ケンシュウ</t>
    </rPh>
    <rPh sb="7" eb="9">
      <t>ジギョウ</t>
    </rPh>
    <rPh sb="9" eb="11">
      <t>イタク</t>
    </rPh>
    <phoneticPr fontId="2"/>
  </si>
  <si>
    <t>医務課</t>
  </si>
  <si>
    <t>看護師等養成所の実習施設で実習指導を担う者を養成するための、実習指導者講習会の実施に係る委託</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</si>
</sst>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Red]\(#,##0\)"/>
    <numFmt numFmtId="177" formatCode="[$-411]ge\.m\.d;@"/>
  </numFmts>
  <fonts count="13"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sz val="12"/>
      <name val="ＭＳ 明朝"/>
      <family val="1"/>
      <charset val="128"/>
    </font>
    <font>
      <sz val="6"/>
      <name val="ＭＳ Ｐゴシック"/>
      <family val="3"/>
      <charset val="128"/>
    </font>
    <font>
      <b/>
      <sz val="14"/>
      <color theme="1"/>
      <name val="ＭＳ Ｐゴシック"/>
      <family val="3"/>
      <charset val="128"/>
      <scheme val="minor"/>
    </font>
    <font>
      <sz val="12"/>
      <name val="ＭＳ Ｐ明朝"/>
      <family val="1"/>
      <charset val="128"/>
    </font>
    <font>
      <b/>
      <sz val="12"/>
      <name val="ＭＳ Ｐ明朝"/>
      <family val="1"/>
      <charset val="128"/>
    </font>
    <font>
      <sz val="11"/>
      <name val="ＭＳ Ｐ明朝"/>
      <family val="1"/>
      <charset val="128"/>
    </font>
    <font>
      <sz val="11"/>
      <name val="ＭＳ 明朝"/>
      <family val="1"/>
      <charset val="128"/>
    </font>
    <font>
      <sz val="12"/>
      <color theme="1"/>
      <name val="ＭＳ Ｐ明朝"/>
      <family val="1"/>
      <charset val="128"/>
    </font>
    <font>
      <b/>
      <sz val="16"/>
      <color theme="1"/>
      <name val="ＭＳ Ｐ明朝"/>
      <family val="1"/>
      <charset val="128"/>
    </font>
    <font>
      <sz val="11"/>
      <name val="ＭＳ Ｐゴシック"/>
      <family val="3"/>
      <charset val="128"/>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58">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dotted">
        <color indexed="64"/>
      </right>
      <top style="thin">
        <color indexed="64"/>
      </top>
      <bottom style="thin">
        <color indexed="64"/>
      </bottom>
      <diagonal/>
    </border>
    <border>
      <left/>
      <right style="thin">
        <color indexed="64"/>
      </right>
      <top/>
      <bottom style="thin">
        <color indexed="64"/>
      </bottom>
      <diagonal/>
    </border>
    <border>
      <left/>
      <right style="dotted">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right/>
      <top style="thin">
        <color indexed="64"/>
      </top>
      <bottom/>
      <diagonal/>
    </border>
    <border>
      <left/>
      <right style="thin">
        <color indexed="64"/>
      </right>
      <top/>
      <bottom/>
      <diagonal/>
    </border>
    <border>
      <left/>
      <right/>
      <top/>
      <bottom style="medium">
        <color indexed="64"/>
      </bottom>
      <diagonal/>
    </border>
    <border>
      <left style="medium">
        <color indexed="64"/>
      </left>
      <right/>
      <top style="thin">
        <color indexed="64"/>
      </top>
      <bottom/>
      <diagonal/>
    </border>
    <border>
      <left style="medium">
        <color indexed="64"/>
      </left>
      <right/>
      <top style="thin">
        <color indexed="64"/>
      </top>
      <bottom style="double">
        <color indexed="64"/>
      </bottom>
      <diagonal/>
    </border>
    <border>
      <left/>
      <right/>
      <top style="medium">
        <color indexed="64"/>
      </top>
      <bottom/>
      <diagonal/>
    </border>
    <border>
      <left style="medium">
        <color indexed="64"/>
      </left>
      <right/>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bottom style="thin">
        <color indexed="64"/>
      </bottom>
      <diagonal/>
    </border>
    <border>
      <left style="thin">
        <color indexed="64"/>
      </left>
      <right/>
      <top style="medium">
        <color indexed="64"/>
      </top>
      <bottom style="thin">
        <color indexed="64"/>
      </bottom>
      <diagonal/>
    </border>
    <border>
      <left style="thin">
        <color indexed="64"/>
      </left>
      <right/>
      <top/>
      <bottom style="thin">
        <color indexed="64"/>
      </bottom>
      <diagonal/>
    </border>
    <border>
      <left style="thin">
        <color indexed="64"/>
      </left>
      <right style="thin">
        <color indexed="64"/>
      </right>
      <top/>
      <bottom style="double">
        <color indexed="64"/>
      </bottom>
      <diagonal/>
    </border>
    <border>
      <left style="thin">
        <color indexed="64"/>
      </left>
      <right style="medium">
        <color indexed="64"/>
      </right>
      <top/>
      <bottom style="double">
        <color indexed="64"/>
      </bottom>
      <diagonal/>
    </border>
    <border>
      <left/>
      <right style="thin">
        <color indexed="64"/>
      </right>
      <top style="thin">
        <color indexed="64"/>
      </top>
      <bottom/>
      <diagonal/>
    </border>
    <border>
      <left style="thin">
        <color indexed="64"/>
      </left>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bottom/>
      <diagonal/>
    </border>
    <border>
      <left/>
      <right style="thin">
        <color indexed="64"/>
      </right>
      <top style="thin">
        <color indexed="64"/>
      </top>
      <bottom style="double">
        <color indexed="64"/>
      </bottom>
      <diagonal/>
    </border>
    <border>
      <left style="medium">
        <color indexed="64"/>
      </left>
      <right/>
      <top/>
      <bottom style="double">
        <color indexed="64"/>
      </bottom>
      <diagonal/>
    </border>
  </borders>
  <cellStyleXfs count="4">
    <xf numFmtId="0" fontId="0" fillId="0" borderId="0">
      <alignment vertical="center"/>
    </xf>
    <xf numFmtId="38" fontId="2" fillId="0" borderId="0" applyFont="0" applyFill="0" applyBorder="0" applyAlignment="0" applyProtection="0">
      <alignment vertical="center"/>
    </xf>
    <xf numFmtId="0" fontId="12" fillId="0" borderId="0">
      <alignment vertical="center"/>
    </xf>
    <xf numFmtId="38" fontId="12" fillId="0" borderId="0" applyFont="0" applyFill="0" applyBorder="0" applyAlignment="0" applyProtection="0">
      <alignment vertical="center"/>
    </xf>
  </cellStyleXfs>
  <cellXfs count="222">
    <xf numFmtId="0" fontId="0" fillId="0" borderId="0" xfId="0">
      <alignment vertical="center"/>
    </xf>
    <xf numFmtId="0" fontId="3" fillId="0" borderId="2" xfId="0" applyFont="1" applyFill="1" applyBorder="1" applyAlignment="1">
      <alignment horizontal="center" vertical="center"/>
    </xf>
    <xf numFmtId="0" fontId="3" fillId="0" borderId="2" xfId="0" applyFont="1" applyFill="1" applyBorder="1" applyAlignment="1">
      <alignment horizontal="center" vertical="center" shrinkToFit="1"/>
    </xf>
    <xf numFmtId="0" fontId="3" fillId="0" borderId="3" xfId="0" applyFont="1" applyFill="1" applyBorder="1" applyAlignment="1">
      <alignment horizontal="center" vertical="center" wrapText="1"/>
    </xf>
    <xf numFmtId="177" fontId="3" fillId="0" borderId="2" xfId="0" applyNumberFormat="1" applyFont="1" applyFill="1" applyBorder="1" applyAlignment="1">
      <alignment horizontal="center" vertical="center" shrinkToFit="1"/>
    </xf>
    <xf numFmtId="177" fontId="0" fillId="0" borderId="0" xfId="0" applyNumberFormat="1" applyAlignment="1">
      <alignment horizontal="center" vertical="center"/>
    </xf>
    <xf numFmtId="0" fontId="0" fillId="0" borderId="0" xfId="0" applyAlignment="1">
      <alignment horizontal="left" vertical="center"/>
    </xf>
    <xf numFmtId="176" fontId="3" fillId="0" borderId="2" xfId="0" applyNumberFormat="1" applyFont="1" applyFill="1" applyBorder="1" applyAlignment="1">
      <alignment horizontal="center" vertical="center" wrapText="1"/>
    </xf>
    <xf numFmtId="176" fontId="0" fillId="0" borderId="0" xfId="0" applyNumberFormat="1">
      <alignment vertical="center"/>
    </xf>
    <xf numFmtId="0" fontId="0" fillId="0" borderId="0" xfId="0" applyAlignment="1">
      <alignment horizontal="center" vertical="center"/>
    </xf>
    <xf numFmtId="0" fontId="6" fillId="0" borderId="0" xfId="0" applyFont="1" applyFill="1">
      <alignment vertical="center"/>
    </xf>
    <xf numFmtId="0" fontId="6" fillId="0" borderId="5" xfId="0" applyFont="1" applyFill="1" applyBorder="1">
      <alignment vertical="center"/>
    </xf>
    <xf numFmtId="0" fontId="6" fillId="0" borderId="5" xfId="0" applyFont="1" applyFill="1" applyBorder="1" applyAlignment="1">
      <alignment horizontal="left" vertical="center"/>
    </xf>
    <xf numFmtId="177" fontId="6" fillId="0" borderId="5" xfId="0" applyNumberFormat="1" applyFont="1" applyFill="1" applyBorder="1" applyAlignment="1">
      <alignment horizontal="center" vertical="center"/>
    </xf>
    <xf numFmtId="176" fontId="6" fillId="0" borderId="5" xfId="0" applyNumberFormat="1" applyFont="1" applyFill="1" applyBorder="1">
      <alignment vertical="center"/>
    </xf>
    <xf numFmtId="0" fontId="6" fillId="0" borderId="5" xfId="0" applyFont="1" applyFill="1" applyBorder="1" applyAlignment="1">
      <alignment horizontal="left" vertical="center" wrapText="1"/>
    </xf>
    <xf numFmtId="0" fontId="6" fillId="0" borderId="0" xfId="0" applyFont="1" applyFill="1" applyBorder="1" applyAlignment="1">
      <alignment horizontal="left" vertical="center"/>
    </xf>
    <xf numFmtId="177" fontId="6" fillId="0" borderId="0" xfId="0" applyNumberFormat="1" applyFont="1" applyFill="1" applyBorder="1" applyAlignment="1">
      <alignment horizontal="center" vertical="center"/>
    </xf>
    <xf numFmtId="176" fontId="6" fillId="0" borderId="0" xfId="1" applyNumberFormat="1" applyFont="1" applyFill="1" applyBorder="1">
      <alignment vertical="center"/>
    </xf>
    <xf numFmtId="0" fontId="6" fillId="0" borderId="0" xfId="0" applyFont="1" applyFill="1" applyBorder="1">
      <alignment vertical="center"/>
    </xf>
    <xf numFmtId="0" fontId="7" fillId="0" borderId="5" xfId="0" applyFont="1" applyFill="1" applyBorder="1" applyAlignment="1">
      <alignment horizontal="left" vertical="center"/>
    </xf>
    <xf numFmtId="0" fontId="8" fillId="0" borderId="0" xfId="0" applyFont="1" applyFill="1">
      <alignment vertical="center"/>
    </xf>
    <xf numFmtId="0" fontId="6" fillId="0" borderId="4" xfId="0" applyFont="1" applyFill="1" applyBorder="1">
      <alignment vertical="center"/>
    </xf>
    <xf numFmtId="0" fontId="3" fillId="0" borderId="1" xfId="0" applyFont="1" applyFill="1" applyBorder="1" applyAlignment="1">
      <alignment horizontal="center" vertical="center"/>
    </xf>
    <xf numFmtId="0" fontId="6" fillId="0" borderId="9" xfId="0" applyFont="1" applyFill="1" applyBorder="1" applyAlignment="1">
      <alignment horizontal="center" vertical="center"/>
    </xf>
    <xf numFmtId="0" fontId="6" fillId="0" borderId="7" xfId="0" applyFont="1" applyFill="1" applyBorder="1">
      <alignment vertical="center"/>
    </xf>
    <xf numFmtId="176" fontId="6" fillId="0" borderId="0" xfId="0" applyNumberFormat="1" applyFont="1" applyFill="1" applyBorder="1">
      <alignment vertical="center"/>
    </xf>
    <xf numFmtId="0" fontId="6" fillId="0" borderId="8" xfId="0" applyFont="1" applyFill="1" applyBorder="1" applyAlignment="1">
      <alignment horizontal="center" vertical="center"/>
    </xf>
    <xf numFmtId="0" fontId="6" fillId="0" borderId="9" xfId="0" applyFont="1" applyFill="1" applyBorder="1" applyAlignment="1">
      <alignment horizontal="center" vertical="center" wrapText="1"/>
    </xf>
    <xf numFmtId="3" fontId="6" fillId="0" borderId="5" xfId="0" applyNumberFormat="1" applyFont="1" applyFill="1" applyBorder="1">
      <alignment vertical="center"/>
    </xf>
    <xf numFmtId="0" fontId="6" fillId="0" borderId="0" xfId="0" applyFont="1" applyFill="1" applyBorder="1" applyAlignment="1">
      <alignment horizontal="center" vertical="center"/>
    </xf>
    <xf numFmtId="0" fontId="6" fillId="2" borderId="12" xfId="0" applyFont="1" applyFill="1" applyBorder="1" applyAlignment="1">
      <alignment horizontal="center" vertical="center"/>
    </xf>
    <xf numFmtId="176" fontId="6" fillId="2" borderId="12" xfId="1" applyNumberFormat="1" applyFont="1" applyFill="1" applyBorder="1">
      <alignment vertical="center"/>
    </xf>
    <xf numFmtId="3" fontId="6" fillId="2" borderId="12" xfId="0" applyNumberFormat="1" applyFont="1" applyFill="1" applyBorder="1">
      <alignment vertical="center"/>
    </xf>
    <xf numFmtId="3" fontId="6" fillId="0" borderId="2" xfId="0" applyNumberFormat="1" applyFont="1" applyFill="1" applyBorder="1" applyAlignment="1">
      <alignment horizontal="center" vertical="center" wrapText="1"/>
    </xf>
    <xf numFmtId="0" fontId="10" fillId="0" borderId="0" xfId="0" applyFont="1">
      <alignment vertical="center"/>
    </xf>
    <xf numFmtId="3" fontId="10" fillId="0" borderId="0" xfId="0" applyNumberFormat="1" applyFont="1">
      <alignment vertical="center"/>
    </xf>
    <xf numFmtId="0" fontId="10" fillId="0" borderId="0" xfId="0" applyFont="1" applyAlignment="1">
      <alignment horizontal="center" vertical="center"/>
    </xf>
    <xf numFmtId="0" fontId="10" fillId="0" borderId="0" xfId="0" applyFont="1" applyAlignment="1">
      <alignment horizontal="left" vertical="center"/>
    </xf>
    <xf numFmtId="177" fontId="10" fillId="0" borderId="0" xfId="0" applyNumberFormat="1" applyFont="1" applyAlignment="1">
      <alignment horizontal="center" vertical="center"/>
    </xf>
    <xf numFmtId="0" fontId="6" fillId="0" borderId="13" xfId="0" applyFont="1" applyFill="1" applyBorder="1" applyAlignment="1">
      <alignment horizontal="left" vertical="center"/>
    </xf>
    <xf numFmtId="0" fontId="6" fillId="0" borderId="13" xfId="0" applyFont="1" applyFill="1" applyBorder="1" applyAlignment="1">
      <alignment horizontal="left" vertical="center" wrapText="1"/>
    </xf>
    <xf numFmtId="0" fontId="6" fillId="0" borderId="14" xfId="0" applyFont="1" applyFill="1" applyBorder="1" applyAlignment="1">
      <alignment horizontal="center" vertical="center"/>
    </xf>
    <xf numFmtId="176" fontId="6" fillId="2" borderId="12" xfId="0" applyNumberFormat="1" applyFont="1" applyFill="1" applyBorder="1">
      <alignment vertical="center"/>
    </xf>
    <xf numFmtId="57" fontId="6" fillId="0" borderId="13" xfId="0" applyNumberFormat="1" applyFont="1" applyFill="1" applyBorder="1" applyAlignment="1">
      <alignment horizontal="left" vertical="center"/>
    </xf>
    <xf numFmtId="3" fontId="6" fillId="0" borderId="0" xfId="0" applyNumberFormat="1" applyFont="1" applyFill="1" applyBorder="1">
      <alignment vertical="center"/>
    </xf>
    <xf numFmtId="3" fontId="10" fillId="0" borderId="0" xfId="0" applyNumberFormat="1" applyFont="1" applyBorder="1">
      <alignment vertical="center"/>
    </xf>
    <xf numFmtId="0" fontId="10" fillId="0" borderId="0" xfId="0" applyFont="1" applyBorder="1" applyAlignment="1">
      <alignment horizontal="center" vertical="center"/>
    </xf>
    <xf numFmtId="0" fontId="6" fillId="0" borderId="7" xfId="0" applyFont="1" applyFill="1" applyBorder="1" applyAlignment="1">
      <alignment horizontal="center" vertical="center"/>
    </xf>
    <xf numFmtId="176" fontId="6" fillId="0" borderId="16" xfId="0" applyNumberFormat="1" applyFont="1" applyFill="1" applyBorder="1">
      <alignment vertical="center"/>
    </xf>
    <xf numFmtId="0" fontId="6" fillId="0" borderId="17" xfId="0" applyFont="1" applyFill="1" applyBorder="1" applyAlignment="1">
      <alignment horizontal="center" vertical="center"/>
    </xf>
    <xf numFmtId="0" fontId="6" fillId="0" borderId="0" xfId="0" applyFont="1" applyFill="1" applyBorder="1" applyAlignment="1">
      <alignment horizontal="left" vertical="center" wrapText="1"/>
    </xf>
    <xf numFmtId="0" fontId="6" fillId="2" borderId="5" xfId="0" applyFont="1" applyFill="1" applyBorder="1" applyAlignment="1">
      <alignment horizontal="center" vertical="center"/>
    </xf>
    <xf numFmtId="0" fontId="6" fillId="2" borderId="4" xfId="0" applyFont="1" applyFill="1" applyBorder="1" applyAlignment="1">
      <alignment horizontal="left" vertical="center"/>
    </xf>
    <xf numFmtId="176" fontId="6" fillId="2" borderId="18" xfId="0" applyNumberFormat="1" applyFont="1" applyFill="1" applyBorder="1">
      <alignment vertical="center"/>
    </xf>
    <xf numFmtId="3" fontId="6" fillId="0" borderId="6" xfId="0" applyNumberFormat="1" applyFont="1" applyFill="1" applyBorder="1" applyAlignment="1">
      <alignment horizontal="center" vertical="center" wrapText="1"/>
    </xf>
    <xf numFmtId="3" fontId="6" fillId="0" borderId="4" xfId="0" applyNumberFormat="1" applyFont="1" applyFill="1" applyBorder="1">
      <alignment vertical="center"/>
    </xf>
    <xf numFmtId="3" fontId="6" fillId="2" borderId="19" xfId="0" applyNumberFormat="1" applyFont="1" applyFill="1" applyBorder="1">
      <alignment vertical="center"/>
    </xf>
    <xf numFmtId="3" fontId="6" fillId="2" borderId="20" xfId="0" applyNumberFormat="1" applyFont="1" applyFill="1" applyBorder="1">
      <alignment vertical="center"/>
    </xf>
    <xf numFmtId="57" fontId="6" fillId="0" borderId="5" xfId="0" applyNumberFormat="1" applyFont="1" applyFill="1" applyBorder="1" applyAlignment="1">
      <alignment horizontal="left" vertical="center"/>
    </xf>
    <xf numFmtId="38" fontId="6" fillId="0" borderId="5" xfId="1" applyFont="1" applyFill="1" applyBorder="1">
      <alignment vertical="center"/>
    </xf>
    <xf numFmtId="0" fontId="6" fillId="0" borderId="22" xfId="0" applyFont="1" applyFill="1" applyBorder="1">
      <alignment vertical="center"/>
    </xf>
    <xf numFmtId="0" fontId="6" fillId="0" borderId="24" xfId="0" applyFont="1" applyFill="1" applyBorder="1" applyAlignment="1">
      <alignment horizontal="center" vertical="center"/>
    </xf>
    <xf numFmtId="176" fontId="6" fillId="0" borderId="26" xfId="0" applyNumberFormat="1" applyFont="1" applyFill="1" applyBorder="1">
      <alignment vertical="center"/>
    </xf>
    <xf numFmtId="0" fontId="6" fillId="0" borderId="27" xfId="0" applyFont="1" applyFill="1" applyBorder="1" applyAlignment="1">
      <alignment horizontal="center" vertical="center"/>
    </xf>
    <xf numFmtId="0" fontId="6" fillId="0" borderId="29" xfId="0" applyFont="1" applyFill="1" applyBorder="1" applyAlignment="1">
      <alignment horizontal="center" vertical="center"/>
    </xf>
    <xf numFmtId="0" fontId="6" fillId="0" borderId="24" xfId="0" applyFont="1" applyFill="1" applyBorder="1" applyAlignment="1">
      <alignment horizontal="center" vertical="center" wrapText="1"/>
    </xf>
    <xf numFmtId="0" fontId="7" fillId="0" borderId="0" xfId="0" applyFont="1" applyFill="1" applyBorder="1" applyAlignment="1">
      <alignment horizontal="left" vertical="center"/>
    </xf>
    <xf numFmtId="0" fontId="6" fillId="0" borderId="0" xfId="0" applyFont="1" applyFill="1" applyBorder="1" applyAlignment="1">
      <alignment horizontal="left" vertical="center" wrapText="1"/>
    </xf>
    <xf numFmtId="3" fontId="6" fillId="2" borderId="0" xfId="0" applyNumberFormat="1" applyFont="1" applyFill="1" applyBorder="1">
      <alignment vertical="center"/>
    </xf>
    <xf numFmtId="0" fontId="6" fillId="2" borderId="0" xfId="0" applyFont="1" applyFill="1" applyBorder="1" applyAlignment="1">
      <alignment horizontal="left" vertical="center"/>
    </xf>
    <xf numFmtId="177" fontId="6" fillId="0" borderId="5" xfId="0" applyNumberFormat="1" applyFont="1" applyFill="1" applyBorder="1" applyAlignment="1">
      <alignment horizontal="left" vertical="center"/>
    </xf>
    <xf numFmtId="0" fontId="6" fillId="0" borderId="30" xfId="0" applyFont="1" applyFill="1" applyBorder="1" applyAlignment="1">
      <alignment horizontal="center" vertical="center"/>
    </xf>
    <xf numFmtId="0" fontId="10" fillId="0" borderId="8" xfId="0" applyFont="1" applyBorder="1" applyAlignment="1">
      <alignment horizontal="left" vertical="center"/>
    </xf>
    <xf numFmtId="0" fontId="10" fillId="0" borderId="32" xfId="0" applyFont="1" applyBorder="1" applyAlignment="1">
      <alignment horizontal="left" vertical="center"/>
    </xf>
    <xf numFmtId="176" fontId="10" fillId="2" borderId="3" xfId="0" applyNumberFormat="1" applyFont="1" applyFill="1" applyBorder="1">
      <alignment vertical="center"/>
    </xf>
    <xf numFmtId="176" fontId="10" fillId="2" borderId="11" xfId="0" applyNumberFormat="1" applyFont="1" applyFill="1" applyBorder="1">
      <alignment vertical="center"/>
    </xf>
    <xf numFmtId="0" fontId="10" fillId="0" borderId="31" xfId="0" applyFont="1" applyBorder="1">
      <alignment vertical="center"/>
    </xf>
    <xf numFmtId="0" fontId="6" fillId="0" borderId="31" xfId="0" applyFont="1" applyFill="1" applyBorder="1">
      <alignment vertical="center"/>
    </xf>
    <xf numFmtId="0" fontId="6" fillId="0" borderId="31" xfId="0" applyFont="1" applyFill="1" applyBorder="1" applyAlignment="1">
      <alignment horizontal="center" vertical="center"/>
    </xf>
    <xf numFmtId="0" fontId="6" fillId="0" borderId="5" xfId="0" applyFont="1" applyFill="1" applyBorder="1" applyAlignment="1">
      <alignment horizontal="center" vertical="center"/>
    </xf>
    <xf numFmtId="0" fontId="0" fillId="0" borderId="8" xfId="0" applyBorder="1">
      <alignment vertical="center"/>
    </xf>
    <xf numFmtId="0" fontId="6" fillId="0" borderId="33" xfId="0" applyFont="1" applyFill="1" applyBorder="1">
      <alignment vertical="center"/>
    </xf>
    <xf numFmtId="0" fontId="6" fillId="0" borderId="34" xfId="0" applyFont="1" applyFill="1" applyBorder="1">
      <alignment vertical="center"/>
    </xf>
    <xf numFmtId="176" fontId="6" fillId="0" borderId="12" xfId="1" applyNumberFormat="1" applyFont="1" applyFill="1" applyBorder="1">
      <alignment vertical="center"/>
    </xf>
    <xf numFmtId="176" fontId="6" fillId="0" borderId="12" xfId="0" applyNumberFormat="1" applyFont="1" applyFill="1" applyBorder="1">
      <alignment vertical="center"/>
    </xf>
    <xf numFmtId="177" fontId="6" fillId="0" borderId="5" xfId="0" applyNumberFormat="1" applyFont="1" applyFill="1" applyBorder="1" applyAlignment="1">
      <alignment horizontal="center" vertical="center" shrinkToFit="1"/>
    </xf>
    <xf numFmtId="0" fontId="6" fillId="0" borderId="5" xfId="0" applyFont="1" applyFill="1" applyBorder="1" applyAlignment="1">
      <alignment horizontal="center" vertical="center" shrinkToFit="1"/>
    </xf>
    <xf numFmtId="176" fontId="6" fillId="0" borderId="5" xfId="0" applyNumberFormat="1" applyFont="1" applyFill="1" applyBorder="1" applyAlignment="1">
      <alignment horizontal="center" vertical="center" wrapText="1"/>
    </xf>
    <xf numFmtId="0" fontId="8" fillId="0" borderId="5" xfId="0" applyFont="1" applyFill="1" applyBorder="1" applyAlignment="1">
      <alignment horizontal="center" vertical="center" wrapText="1"/>
    </xf>
    <xf numFmtId="176" fontId="10" fillId="0" borderId="36" xfId="0" applyNumberFormat="1" applyFont="1" applyFill="1" applyBorder="1">
      <alignment vertical="center"/>
    </xf>
    <xf numFmtId="0" fontId="10" fillId="2" borderId="19" xfId="0" applyFont="1" applyFill="1" applyBorder="1" applyAlignment="1">
      <alignment horizontal="center" vertical="center"/>
    </xf>
    <xf numFmtId="0" fontId="10" fillId="2" borderId="10" xfId="0" applyFont="1" applyFill="1" applyBorder="1" applyAlignment="1">
      <alignment horizontal="center" vertical="center"/>
    </xf>
    <xf numFmtId="0" fontId="6" fillId="0" borderId="38" xfId="0" applyFont="1" applyFill="1" applyBorder="1" applyAlignment="1">
      <alignment horizontal="left" vertical="center" wrapText="1"/>
    </xf>
    <xf numFmtId="57" fontId="6" fillId="0" borderId="38" xfId="0" applyNumberFormat="1" applyFont="1" applyFill="1" applyBorder="1" applyAlignment="1">
      <alignment horizontal="left" vertical="center"/>
    </xf>
    <xf numFmtId="38" fontId="6" fillId="0" borderId="38" xfId="1" applyFont="1" applyFill="1" applyBorder="1">
      <alignment vertical="center"/>
    </xf>
    <xf numFmtId="0" fontId="6" fillId="0" borderId="8" xfId="0" applyFont="1" applyFill="1" applyBorder="1">
      <alignment vertical="center"/>
    </xf>
    <xf numFmtId="0" fontId="6" fillId="0" borderId="39" xfId="0" applyFont="1" applyFill="1" applyBorder="1" applyAlignment="1">
      <alignment horizontal="center" vertical="center"/>
    </xf>
    <xf numFmtId="0" fontId="6" fillId="0" borderId="38" xfId="0" applyFont="1" applyFill="1" applyBorder="1" applyAlignment="1">
      <alignment horizontal="left" vertical="center"/>
    </xf>
    <xf numFmtId="0" fontId="6" fillId="0" borderId="22" xfId="0" applyFont="1" applyFill="1" applyBorder="1" applyAlignment="1">
      <alignment vertical="center"/>
    </xf>
    <xf numFmtId="0" fontId="6" fillId="0" borderId="5" xfId="2" applyFont="1" applyFill="1" applyBorder="1" applyAlignment="1">
      <alignment horizontal="left" vertical="center"/>
    </xf>
    <xf numFmtId="57" fontId="6" fillId="0" borderId="5" xfId="2" applyNumberFormat="1" applyFont="1" applyFill="1" applyBorder="1" applyAlignment="1">
      <alignment horizontal="left" vertical="center"/>
    </xf>
    <xf numFmtId="0" fontId="6" fillId="0" borderId="5" xfId="2" applyFont="1" applyFill="1" applyBorder="1" applyAlignment="1">
      <alignment horizontal="left" vertical="center" wrapText="1"/>
    </xf>
    <xf numFmtId="38" fontId="6" fillId="0" borderId="5" xfId="3" applyFont="1" applyFill="1" applyBorder="1">
      <alignment vertical="center"/>
    </xf>
    <xf numFmtId="0" fontId="6" fillId="0" borderId="38" xfId="2" applyFont="1" applyFill="1" applyBorder="1" applyAlignment="1">
      <alignment horizontal="left" vertical="center"/>
    </xf>
    <xf numFmtId="57" fontId="6" fillId="0" borderId="38" xfId="2" applyNumberFormat="1" applyFont="1" applyFill="1" applyBorder="1" applyAlignment="1">
      <alignment horizontal="left" vertical="center"/>
    </xf>
    <xf numFmtId="0" fontId="6" fillId="0" borderId="38" xfId="2" applyFont="1" applyFill="1" applyBorder="1" applyAlignment="1">
      <alignment horizontal="left" vertical="center" wrapText="1"/>
    </xf>
    <xf numFmtId="38" fontId="6" fillId="0" borderId="38" xfId="3" applyFont="1" applyFill="1" applyBorder="1">
      <alignment vertical="center"/>
    </xf>
    <xf numFmtId="38" fontId="6" fillId="0" borderId="5" xfId="3" applyFont="1" applyFill="1" applyBorder="1" applyAlignment="1">
      <alignment vertical="center"/>
    </xf>
    <xf numFmtId="0" fontId="6" fillId="0" borderId="13" xfId="2" applyFont="1" applyFill="1" applyBorder="1" applyAlignment="1">
      <alignment horizontal="left" vertical="center" wrapText="1"/>
    </xf>
    <xf numFmtId="57" fontId="6" fillId="0" borderId="13" xfId="2" applyNumberFormat="1" applyFont="1" applyFill="1" applyBorder="1" applyAlignment="1">
      <alignment horizontal="left" vertical="center"/>
    </xf>
    <xf numFmtId="38" fontId="6" fillId="0" borderId="13" xfId="3" applyFont="1" applyFill="1" applyBorder="1">
      <alignment vertical="center"/>
    </xf>
    <xf numFmtId="0" fontId="6" fillId="0" borderId="13" xfId="2" applyFont="1" applyFill="1" applyBorder="1" applyAlignment="1">
      <alignment horizontal="left" vertical="center"/>
    </xf>
    <xf numFmtId="38" fontId="6" fillId="0" borderId="5" xfId="3" applyFont="1" applyFill="1" applyBorder="1" applyAlignment="1">
      <alignment horizontal="right" vertical="center" wrapText="1"/>
    </xf>
    <xf numFmtId="38" fontId="6" fillId="0" borderId="5" xfId="3" applyFont="1" applyFill="1" applyBorder="1" applyAlignment="1">
      <alignment vertical="center" wrapText="1"/>
    </xf>
    <xf numFmtId="57" fontId="6" fillId="0" borderId="5" xfId="2" applyNumberFormat="1" applyFont="1" applyFill="1" applyBorder="1" applyAlignment="1">
      <alignment horizontal="left" vertical="center" wrapText="1"/>
    </xf>
    <xf numFmtId="57" fontId="6" fillId="0" borderId="13" xfId="2" applyNumberFormat="1" applyFont="1" applyFill="1" applyBorder="1" applyAlignment="1">
      <alignment horizontal="left" vertical="center" wrapText="1"/>
    </xf>
    <xf numFmtId="38" fontId="6" fillId="0" borderId="13" xfId="3" applyFont="1" applyFill="1" applyBorder="1" applyAlignment="1">
      <alignment vertical="center" wrapText="1"/>
    </xf>
    <xf numFmtId="0" fontId="6" fillId="0" borderId="13" xfId="0" applyFont="1" applyFill="1" applyBorder="1" applyAlignment="1">
      <alignment vertical="center" wrapText="1"/>
    </xf>
    <xf numFmtId="38" fontId="6" fillId="0" borderId="13" xfId="3" applyFont="1" applyFill="1" applyBorder="1" applyAlignment="1">
      <alignment vertical="center"/>
    </xf>
    <xf numFmtId="57" fontId="6" fillId="0" borderId="13" xfId="0" applyNumberFormat="1" applyFont="1" applyFill="1" applyBorder="1" applyAlignment="1">
      <alignment horizontal="left" vertical="center" wrapText="1"/>
    </xf>
    <xf numFmtId="0" fontId="10" fillId="0" borderId="0" xfId="0" applyFont="1" applyBorder="1">
      <alignment vertical="center"/>
    </xf>
    <xf numFmtId="0" fontId="6" fillId="0" borderId="30" xfId="0" applyFont="1" applyFill="1" applyBorder="1" applyAlignment="1">
      <alignment horizontal="left" vertical="center"/>
    </xf>
    <xf numFmtId="176" fontId="6" fillId="0" borderId="30" xfId="0" applyNumberFormat="1" applyFont="1" applyFill="1" applyBorder="1">
      <alignment vertical="center"/>
    </xf>
    <xf numFmtId="0" fontId="11" fillId="0" borderId="35" xfId="0" applyFont="1" applyBorder="1" applyAlignment="1">
      <alignment vertical="center"/>
    </xf>
    <xf numFmtId="38" fontId="6" fillId="0" borderId="0" xfId="1" applyFont="1" applyFill="1" applyBorder="1" applyAlignment="1">
      <alignment horizontal="right" vertical="center"/>
    </xf>
    <xf numFmtId="0" fontId="10" fillId="0" borderId="32" xfId="0" applyFont="1" applyBorder="1">
      <alignment vertical="center"/>
    </xf>
    <xf numFmtId="38" fontId="6" fillId="0" borderId="5" xfId="0" applyNumberFormat="1" applyFont="1" applyFill="1" applyBorder="1">
      <alignment vertical="center"/>
    </xf>
    <xf numFmtId="38" fontId="6" fillId="0" borderId="0" xfId="0" applyNumberFormat="1" applyFont="1" applyFill="1">
      <alignment vertical="center"/>
    </xf>
    <xf numFmtId="38" fontId="6" fillId="2" borderId="12" xfId="0" applyNumberFormat="1" applyFont="1" applyFill="1" applyBorder="1">
      <alignment vertical="center"/>
    </xf>
    <xf numFmtId="176" fontId="10" fillId="2" borderId="40" xfId="0" applyNumberFormat="1" applyFont="1" applyFill="1" applyBorder="1">
      <alignment vertical="center"/>
    </xf>
    <xf numFmtId="38" fontId="6" fillId="0" borderId="4" xfId="1" applyFont="1" applyFill="1" applyBorder="1">
      <alignment vertical="center"/>
    </xf>
    <xf numFmtId="0" fontId="6" fillId="0" borderId="0" xfId="0" applyFont="1" applyFill="1" applyBorder="1" applyAlignment="1">
      <alignment horizontal="left" vertical="center" wrapText="1"/>
    </xf>
    <xf numFmtId="0" fontId="6" fillId="0" borderId="42" xfId="0" applyFont="1" applyFill="1" applyBorder="1" applyAlignment="1">
      <alignment horizontal="left" vertical="center"/>
    </xf>
    <xf numFmtId="57" fontId="6" fillId="0" borderId="42" xfId="0" applyNumberFormat="1" applyFont="1" applyFill="1" applyBorder="1" applyAlignment="1">
      <alignment horizontal="left" vertical="center"/>
    </xf>
    <xf numFmtId="0" fontId="6" fillId="0" borderId="42" xfId="0" applyFont="1" applyFill="1" applyBorder="1" applyAlignment="1">
      <alignment horizontal="left" vertical="center" wrapText="1"/>
    </xf>
    <xf numFmtId="38" fontId="6" fillId="0" borderId="42" xfId="3" applyFont="1" applyFill="1" applyBorder="1">
      <alignment vertical="center"/>
    </xf>
    <xf numFmtId="0" fontId="6" fillId="0" borderId="43" xfId="0" applyFont="1" applyFill="1" applyBorder="1" applyAlignment="1">
      <alignment horizontal="center" vertical="center"/>
    </xf>
    <xf numFmtId="0" fontId="6" fillId="2" borderId="44" xfId="0" applyFont="1" applyFill="1" applyBorder="1" applyAlignment="1">
      <alignment horizontal="left" vertical="center"/>
    </xf>
    <xf numFmtId="0" fontId="10" fillId="0" borderId="35" xfId="0" applyFont="1" applyBorder="1" applyAlignment="1">
      <alignment horizontal="center" vertical="center"/>
    </xf>
    <xf numFmtId="0" fontId="6" fillId="2" borderId="45" xfId="0" applyFont="1" applyFill="1" applyBorder="1" applyAlignment="1">
      <alignment horizontal="left" vertical="center"/>
    </xf>
    <xf numFmtId="0" fontId="6" fillId="0" borderId="13" xfId="0" applyFont="1" applyFill="1" applyBorder="1">
      <alignment vertical="center"/>
    </xf>
    <xf numFmtId="0" fontId="6" fillId="0" borderId="13" xfId="0" applyFont="1" applyFill="1" applyBorder="1" applyAlignment="1">
      <alignment horizontal="center" vertical="center"/>
    </xf>
    <xf numFmtId="0" fontId="6" fillId="0" borderId="12" xfId="0" applyFont="1" applyFill="1" applyBorder="1" applyAlignment="1">
      <alignment horizontal="center" vertical="center"/>
    </xf>
    <xf numFmtId="0" fontId="6" fillId="0" borderId="46" xfId="0" applyFont="1" applyFill="1" applyBorder="1">
      <alignment vertical="center"/>
    </xf>
    <xf numFmtId="0" fontId="6" fillId="0" borderId="47" xfId="0" applyFont="1" applyFill="1" applyBorder="1">
      <alignment vertical="center"/>
    </xf>
    <xf numFmtId="0" fontId="6" fillId="0" borderId="48" xfId="0" applyFont="1" applyFill="1" applyBorder="1">
      <alignment vertical="center"/>
    </xf>
    <xf numFmtId="0" fontId="6" fillId="0" borderId="38" xfId="0" applyFont="1" applyFill="1" applyBorder="1" applyAlignment="1">
      <alignment horizontal="center" vertical="center" wrapText="1"/>
    </xf>
    <xf numFmtId="0" fontId="6" fillId="0" borderId="13"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6" fillId="0" borderId="42" xfId="0" applyFont="1" applyFill="1" applyBorder="1" applyAlignment="1">
      <alignment horizontal="center" vertical="center"/>
    </xf>
    <xf numFmtId="0" fontId="6" fillId="0" borderId="38" xfId="0" applyFont="1" applyFill="1" applyBorder="1" applyAlignment="1">
      <alignment horizontal="center" vertical="center"/>
    </xf>
    <xf numFmtId="0" fontId="6" fillId="3" borderId="5" xfId="2" applyFont="1" applyFill="1" applyBorder="1" applyAlignment="1">
      <alignment horizontal="left" vertical="center"/>
    </xf>
    <xf numFmtId="57" fontId="6" fillId="3" borderId="38" xfId="2" applyNumberFormat="1" applyFont="1" applyFill="1" applyBorder="1" applyAlignment="1">
      <alignment horizontal="left" vertical="center"/>
    </xf>
    <xf numFmtId="0" fontId="6" fillId="3" borderId="5" xfId="2" applyFont="1" applyFill="1" applyBorder="1" applyAlignment="1">
      <alignment horizontal="left" vertical="center" wrapText="1"/>
    </xf>
    <xf numFmtId="38" fontId="6" fillId="3" borderId="5" xfId="3" applyFont="1" applyFill="1" applyBorder="1">
      <alignment vertical="center"/>
    </xf>
    <xf numFmtId="57" fontId="6" fillId="3" borderId="5" xfId="2" applyNumberFormat="1" applyFont="1" applyFill="1" applyBorder="1" applyAlignment="1">
      <alignment horizontal="left" vertical="center"/>
    </xf>
    <xf numFmtId="0" fontId="6" fillId="3" borderId="13" xfId="2" applyFont="1" applyFill="1" applyBorder="1" applyAlignment="1">
      <alignment horizontal="left" vertical="center" wrapText="1"/>
    </xf>
    <xf numFmtId="0" fontId="6" fillId="3" borderId="13" xfId="0" applyFont="1" applyFill="1" applyBorder="1" applyAlignment="1">
      <alignment horizontal="left" vertical="center" wrapText="1"/>
    </xf>
    <xf numFmtId="0" fontId="6" fillId="0" borderId="49" xfId="0" applyFont="1" applyFill="1" applyBorder="1">
      <alignment vertical="center"/>
    </xf>
    <xf numFmtId="0" fontId="6" fillId="0" borderId="14" xfId="0" applyFont="1" applyFill="1" applyBorder="1" applyAlignment="1">
      <alignment horizontal="center" vertical="center" wrapText="1"/>
    </xf>
    <xf numFmtId="0" fontId="7" fillId="0" borderId="0" xfId="0" applyFont="1" applyFill="1" applyBorder="1" applyAlignment="1">
      <alignment horizontal="left" vertical="center"/>
    </xf>
    <xf numFmtId="0" fontId="6" fillId="0" borderId="33" xfId="0" applyFont="1" applyFill="1" applyBorder="1" applyAlignment="1">
      <alignment vertical="center"/>
    </xf>
    <xf numFmtId="176" fontId="6" fillId="0" borderId="32" xfId="0" applyNumberFormat="1" applyFont="1" applyBorder="1">
      <alignment vertical="center"/>
    </xf>
    <xf numFmtId="176" fontId="6" fillId="2" borderId="3" xfId="0" applyNumberFormat="1" applyFont="1" applyFill="1" applyBorder="1">
      <alignment vertical="center"/>
    </xf>
    <xf numFmtId="176" fontId="6" fillId="2" borderId="11" xfId="0" applyNumberFormat="1" applyFont="1" applyFill="1" applyBorder="1">
      <alignment vertical="center"/>
    </xf>
    <xf numFmtId="176" fontId="6" fillId="0" borderId="0" xfId="0" applyNumberFormat="1" applyFont="1">
      <alignment vertical="center"/>
    </xf>
    <xf numFmtId="0" fontId="6" fillId="0" borderId="27" xfId="0" applyFont="1" applyFill="1" applyBorder="1" applyAlignment="1">
      <alignment horizontal="center" vertical="center" wrapText="1"/>
    </xf>
    <xf numFmtId="176" fontId="6" fillId="0" borderId="53" xfId="0" applyNumberFormat="1" applyFont="1" applyFill="1" applyBorder="1">
      <alignment vertical="center"/>
    </xf>
    <xf numFmtId="0" fontId="6" fillId="0" borderId="35" xfId="0" applyFont="1" applyFill="1" applyBorder="1" applyAlignment="1">
      <alignment horizontal="center" vertical="center"/>
    </xf>
    <xf numFmtId="176" fontId="6" fillId="0" borderId="35" xfId="0" applyNumberFormat="1" applyFont="1" applyFill="1" applyBorder="1">
      <alignment vertical="center"/>
    </xf>
    <xf numFmtId="0" fontId="6" fillId="0" borderId="38" xfId="0" applyFont="1" applyFill="1" applyBorder="1">
      <alignment vertical="center"/>
    </xf>
    <xf numFmtId="0" fontId="6" fillId="3" borderId="38" xfId="2" applyFont="1" applyFill="1" applyBorder="1" applyAlignment="1">
      <alignment horizontal="left" vertical="center" wrapText="1"/>
    </xf>
    <xf numFmtId="38" fontId="6" fillId="3" borderId="38" xfId="3" applyFont="1" applyFill="1" applyBorder="1">
      <alignment vertical="center"/>
    </xf>
    <xf numFmtId="0" fontId="6" fillId="0" borderId="42" xfId="0" applyFont="1" applyFill="1" applyBorder="1">
      <alignment vertical="center"/>
    </xf>
    <xf numFmtId="0" fontId="6" fillId="0" borderId="42" xfId="2" applyFont="1" applyFill="1" applyBorder="1" applyAlignment="1">
      <alignment horizontal="left" vertical="center"/>
    </xf>
    <xf numFmtId="57" fontId="6" fillId="0" borderId="42" xfId="2" applyNumberFormat="1" applyFont="1" applyFill="1" applyBorder="1" applyAlignment="1">
      <alignment horizontal="left" vertical="center"/>
    </xf>
    <xf numFmtId="0" fontId="6" fillId="3" borderId="42" xfId="2" applyFont="1" applyFill="1" applyBorder="1" applyAlignment="1">
      <alignment horizontal="left" vertical="center" wrapText="1"/>
    </xf>
    <xf numFmtId="0" fontId="6" fillId="0" borderId="42" xfId="2" applyFont="1" applyFill="1" applyBorder="1" applyAlignment="1">
      <alignment horizontal="left" vertical="center" wrapText="1"/>
    </xf>
    <xf numFmtId="0" fontId="6" fillId="0" borderId="42" xfId="0" applyFont="1" applyFill="1" applyBorder="1" applyAlignment="1">
      <alignment horizontal="center" vertical="center" wrapText="1"/>
    </xf>
    <xf numFmtId="0" fontId="6" fillId="0" borderId="19" xfId="0" applyFont="1" applyFill="1" applyBorder="1">
      <alignment vertical="center"/>
    </xf>
    <xf numFmtId="0" fontId="6" fillId="0" borderId="54" xfId="0" applyFont="1" applyFill="1" applyBorder="1">
      <alignment vertical="center"/>
    </xf>
    <xf numFmtId="0" fontId="6" fillId="0" borderId="12" xfId="0" applyFont="1" applyFill="1" applyBorder="1" applyAlignment="1">
      <alignment horizontal="center" vertical="center"/>
    </xf>
    <xf numFmtId="176" fontId="6" fillId="2" borderId="55" xfId="0" applyNumberFormat="1" applyFont="1" applyFill="1" applyBorder="1">
      <alignment vertical="center"/>
    </xf>
    <xf numFmtId="0" fontId="6" fillId="0" borderId="5" xfId="0" applyFont="1" applyFill="1" applyBorder="1" applyAlignment="1">
      <alignment vertical="center"/>
    </xf>
    <xf numFmtId="0" fontId="6" fillId="0" borderId="13" xfId="0" applyFont="1" applyFill="1" applyBorder="1" applyAlignment="1">
      <alignment vertical="center"/>
    </xf>
    <xf numFmtId="0" fontId="6" fillId="3" borderId="13" xfId="2" applyFont="1" applyFill="1" applyBorder="1" applyAlignment="1">
      <alignment horizontal="left" vertical="center"/>
    </xf>
    <xf numFmtId="57" fontId="6" fillId="3" borderId="13" xfId="2" applyNumberFormat="1" applyFont="1" applyFill="1" applyBorder="1" applyAlignment="1">
      <alignment horizontal="left" vertical="center"/>
    </xf>
    <xf numFmtId="38" fontId="6" fillId="3" borderId="13" xfId="3" applyFont="1" applyFill="1" applyBorder="1">
      <alignment vertical="center"/>
    </xf>
    <xf numFmtId="0" fontId="6" fillId="0" borderId="56" xfId="0" applyFont="1" applyFill="1" applyBorder="1">
      <alignment vertical="center"/>
    </xf>
    <xf numFmtId="38" fontId="6" fillId="0" borderId="13" xfId="0" applyNumberFormat="1" applyFont="1" applyFill="1" applyBorder="1">
      <alignment vertical="center"/>
    </xf>
    <xf numFmtId="38" fontId="6" fillId="0" borderId="38" xfId="0" applyNumberFormat="1" applyFont="1" applyFill="1" applyBorder="1">
      <alignment vertical="center"/>
    </xf>
    <xf numFmtId="38" fontId="6" fillId="2" borderId="26" xfId="0" applyNumberFormat="1" applyFont="1" applyFill="1" applyBorder="1">
      <alignment vertical="center"/>
    </xf>
    <xf numFmtId="0" fontId="6" fillId="3" borderId="38" xfId="2" applyFont="1" applyFill="1" applyBorder="1" applyAlignment="1">
      <alignment horizontal="left" vertical="center"/>
    </xf>
    <xf numFmtId="57" fontId="6" fillId="0" borderId="38" xfId="2" applyNumberFormat="1" applyFont="1" applyFill="1" applyBorder="1" applyAlignment="1">
      <alignment horizontal="left" vertical="center" wrapText="1"/>
    </xf>
    <xf numFmtId="0" fontId="8" fillId="0" borderId="13" xfId="2" applyFont="1" applyFill="1" applyBorder="1" applyAlignment="1">
      <alignment horizontal="left" vertical="center" wrapText="1"/>
    </xf>
    <xf numFmtId="38" fontId="6" fillId="0" borderId="13" xfId="3" applyFont="1" applyFill="1" applyBorder="1" applyAlignment="1">
      <alignment horizontal="right" vertical="center" wrapText="1"/>
    </xf>
    <xf numFmtId="0" fontId="6" fillId="0" borderId="57" xfId="0" applyFont="1" applyFill="1" applyBorder="1">
      <alignment vertical="center"/>
    </xf>
    <xf numFmtId="0" fontId="6" fillId="0" borderId="44" xfId="0" applyFont="1" applyFill="1" applyBorder="1">
      <alignment vertical="center"/>
    </xf>
    <xf numFmtId="0" fontId="7" fillId="0" borderId="21" xfId="0" applyFont="1" applyFill="1" applyBorder="1" applyAlignment="1">
      <alignment horizontal="left" vertical="center"/>
    </xf>
    <xf numFmtId="0" fontId="11" fillId="0" borderId="19" xfId="0" applyFont="1" applyBorder="1" applyAlignment="1">
      <alignment horizontal="center" vertical="center"/>
    </xf>
    <xf numFmtId="0" fontId="11" fillId="0" borderId="12" xfId="0" applyFont="1" applyBorder="1" applyAlignment="1">
      <alignment horizontal="center" vertical="center"/>
    </xf>
    <xf numFmtId="0" fontId="11" fillId="0" borderId="41" xfId="0" applyFont="1" applyBorder="1" applyAlignment="1">
      <alignment horizontal="center" vertical="center"/>
    </xf>
    <xf numFmtId="0" fontId="7" fillId="0" borderId="0" xfId="0" applyFont="1" applyFill="1" applyBorder="1" applyAlignment="1">
      <alignment horizontal="left" vertical="center"/>
    </xf>
    <xf numFmtId="0" fontId="7" fillId="0" borderId="41" xfId="0" applyFont="1" applyFill="1" applyBorder="1" applyAlignment="1">
      <alignment horizontal="left" vertical="center"/>
    </xf>
    <xf numFmtId="0" fontId="7" fillId="0" borderId="23" xfId="0" applyFont="1" applyFill="1" applyBorder="1" applyAlignment="1">
      <alignment horizontal="left" vertical="center"/>
    </xf>
    <xf numFmtId="0" fontId="6" fillId="0" borderId="0" xfId="0" applyFont="1" applyFill="1" applyBorder="1" applyAlignment="1">
      <alignment horizontal="left" vertical="center" wrapText="1"/>
    </xf>
    <xf numFmtId="0" fontId="9" fillId="0" borderId="0" xfId="0" applyFont="1" applyFill="1" applyBorder="1" applyAlignment="1">
      <alignment horizontal="left" vertical="center" wrapText="1"/>
    </xf>
    <xf numFmtId="0" fontId="5" fillId="0" borderId="0" xfId="0" applyFont="1" applyBorder="1" applyAlignment="1">
      <alignment horizontal="center" vertical="center"/>
    </xf>
    <xf numFmtId="0" fontId="7" fillId="0" borderId="7" xfId="0" applyFont="1" applyFill="1" applyBorder="1" applyAlignment="1">
      <alignment horizontal="left" vertical="center"/>
    </xf>
    <xf numFmtId="0" fontId="7" fillId="0" borderId="8" xfId="0" applyFont="1" applyFill="1" applyBorder="1" applyAlignment="1">
      <alignment horizontal="left" vertical="center"/>
    </xf>
    <xf numFmtId="0" fontId="6" fillId="0" borderId="25" xfId="0" applyFont="1" applyFill="1" applyBorder="1" applyAlignment="1">
      <alignment horizontal="center" vertical="center"/>
    </xf>
    <xf numFmtId="0" fontId="6" fillId="0" borderId="26" xfId="0" applyFont="1" applyFill="1" applyBorder="1" applyAlignment="1">
      <alignment horizontal="center" vertical="center"/>
    </xf>
    <xf numFmtId="0" fontId="6" fillId="0" borderId="28" xfId="0" applyFont="1" applyFill="1" applyBorder="1" applyAlignment="1">
      <alignment horizontal="center" vertical="center"/>
    </xf>
    <xf numFmtId="0" fontId="6" fillId="0" borderId="53" xfId="0" applyFont="1" applyFill="1" applyBorder="1" applyAlignment="1">
      <alignment horizontal="center" vertical="center"/>
    </xf>
    <xf numFmtId="0" fontId="6" fillId="0" borderId="50" xfId="0" applyFont="1" applyFill="1" applyBorder="1" applyAlignment="1">
      <alignment horizontal="center" vertical="center"/>
    </xf>
    <xf numFmtId="0" fontId="6" fillId="0" borderId="51" xfId="0" applyFont="1" applyFill="1" applyBorder="1" applyAlignment="1">
      <alignment horizontal="center" vertical="center"/>
    </xf>
    <xf numFmtId="0" fontId="6" fillId="0" borderId="52" xfId="0" applyFont="1" applyFill="1" applyBorder="1" applyAlignment="1">
      <alignment horizontal="center" vertical="center"/>
    </xf>
    <xf numFmtId="0" fontId="6" fillId="0" borderId="16" xfId="0" applyFont="1" applyFill="1" applyBorder="1" applyAlignment="1">
      <alignment horizontal="center" vertical="center"/>
    </xf>
    <xf numFmtId="0" fontId="6" fillId="0" borderId="37" xfId="0" applyFont="1" applyFill="1" applyBorder="1" applyAlignment="1">
      <alignment horizontal="center" vertical="center"/>
    </xf>
    <xf numFmtId="0" fontId="6" fillId="0" borderId="12" xfId="0" applyFont="1" applyFill="1" applyBorder="1" applyAlignment="1">
      <alignment horizontal="center" vertical="center"/>
    </xf>
    <xf numFmtId="0" fontId="6" fillId="0" borderId="15" xfId="0" applyFont="1" applyFill="1" applyBorder="1" applyAlignment="1">
      <alignment horizontal="center" vertical="center"/>
    </xf>
  </cellXfs>
  <cellStyles count="4">
    <cellStyle name="桁区切り" xfId="1" builtinId="6"/>
    <cellStyle name="桁区切り 2" xfId="3" xr:uid="{00000000-0005-0000-0000-000001000000}"/>
    <cellStyle name="標準" xfId="0" builtinId="0"/>
    <cellStyle name="標準 2" xfId="2" xr:uid="{00000000-0005-0000-0000-000003000000}"/>
  </cellStyles>
  <dxfs count="0"/>
  <tableStyles count="0" defaultTableStyle="TableStyleMedium2" defaultPivotStyle="PivotStyleLight16"/>
  <colors>
    <mruColors>
      <color rgb="FF4F81B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150"/>
  <sheetViews>
    <sheetView view="pageBreakPreview" zoomScale="55" zoomScaleNormal="80" zoomScaleSheetLayoutView="55" workbookViewId="0">
      <pane ySplit="2" topLeftCell="A3" activePane="bottomLeft" state="frozen"/>
      <selection pane="bottomLeft" activeCell="G4" sqref="G4"/>
    </sheetView>
  </sheetViews>
  <sheetFormatPr defaultColWidth="9" defaultRowHeight="14" x14ac:dyDescent="0.2"/>
  <cols>
    <col min="1" max="1" width="4.08984375" style="35" customWidth="1"/>
    <col min="2" max="2" width="5.36328125" style="35" customWidth="1"/>
    <col min="3" max="3" width="20" style="38" customWidth="1"/>
    <col min="4" max="4" width="13.7265625" style="39" customWidth="1"/>
    <col min="5" max="5" width="27.26953125" style="38" customWidth="1"/>
    <col min="6" max="6" width="36.90625" style="38" customWidth="1"/>
    <col min="7" max="7" width="16.26953125" style="166" customWidth="1"/>
    <col min="8" max="8" width="15.6328125" style="37" customWidth="1"/>
    <col min="9" max="10" width="15.6328125" style="36" customWidth="1"/>
    <col min="11" max="13" width="9" style="35"/>
    <col min="14" max="14" width="16.08984375" style="35" bestFit="1" customWidth="1"/>
    <col min="15" max="16384" width="9" style="35"/>
  </cols>
  <sheetData>
    <row r="1" spans="1:10" ht="39.75" customHeight="1" thickBot="1" x14ac:dyDescent="0.25">
      <c r="A1" s="121"/>
      <c r="B1" s="200" t="s">
        <v>129</v>
      </c>
      <c r="C1" s="201"/>
      <c r="D1" s="201"/>
      <c r="E1" s="201"/>
      <c r="F1" s="201"/>
      <c r="G1" s="201"/>
      <c r="H1" s="202"/>
      <c r="I1" s="124"/>
      <c r="J1" s="124"/>
    </row>
    <row r="2" spans="1:10" ht="72" customHeight="1" x14ac:dyDescent="0.2">
      <c r="A2" s="77"/>
      <c r="B2" s="80" t="s">
        <v>0</v>
      </c>
      <c r="C2" s="80" t="s">
        <v>1</v>
      </c>
      <c r="D2" s="86" t="s">
        <v>2</v>
      </c>
      <c r="E2" s="87" t="s">
        <v>3</v>
      </c>
      <c r="F2" s="87" t="s">
        <v>4</v>
      </c>
      <c r="G2" s="88" t="s">
        <v>5</v>
      </c>
      <c r="H2" s="89" t="s">
        <v>6</v>
      </c>
      <c r="I2" s="55" t="s">
        <v>7</v>
      </c>
      <c r="J2" s="34" t="s">
        <v>8</v>
      </c>
    </row>
    <row r="3" spans="1:10" s="10" customFormat="1" ht="30" customHeight="1" x14ac:dyDescent="0.2">
      <c r="A3" s="19">
        <v>1</v>
      </c>
      <c r="B3" s="199" t="s">
        <v>48</v>
      </c>
      <c r="C3" s="199"/>
      <c r="D3" s="199"/>
      <c r="E3" s="199"/>
      <c r="F3" s="199"/>
      <c r="G3" s="199"/>
      <c r="H3" s="199"/>
      <c r="I3" s="45"/>
      <c r="J3" s="45"/>
    </row>
    <row r="4" spans="1:10" s="10" customFormat="1" ht="51" customHeight="1" x14ac:dyDescent="0.2">
      <c r="A4" s="19"/>
      <c r="B4" s="171">
        <v>1</v>
      </c>
      <c r="C4" s="104" t="s">
        <v>63</v>
      </c>
      <c r="D4" s="105">
        <v>45017</v>
      </c>
      <c r="E4" s="172" t="s">
        <v>203</v>
      </c>
      <c r="F4" s="106" t="s">
        <v>68</v>
      </c>
      <c r="G4" s="107">
        <v>7652128</v>
      </c>
      <c r="H4" s="147" t="s">
        <v>64</v>
      </c>
      <c r="I4" s="22">
        <v>6512663</v>
      </c>
      <c r="J4" s="127">
        <f>G4-I4</f>
        <v>1139465</v>
      </c>
    </row>
    <row r="5" spans="1:10" s="10" customFormat="1" ht="51" customHeight="1" x14ac:dyDescent="0.2">
      <c r="A5" s="19"/>
      <c r="B5" s="171">
        <v>2</v>
      </c>
      <c r="C5" s="104" t="s">
        <v>204</v>
      </c>
      <c r="D5" s="105">
        <v>45017</v>
      </c>
      <c r="E5" s="172" t="s">
        <v>125</v>
      </c>
      <c r="F5" s="106" t="s">
        <v>205</v>
      </c>
      <c r="G5" s="107">
        <v>3441820</v>
      </c>
      <c r="H5" s="147" t="s">
        <v>64</v>
      </c>
      <c r="I5" s="198"/>
      <c r="J5" s="191"/>
    </row>
    <row r="6" spans="1:10" s="10" customFormat="1" ht="51" customHeight="1" thickBot="1" x14ac:dyDescent="0.25">
      <c r="A6" s="19"/>
      <c r="B6" s="141">
        <v>3</v>
      </c>
      <c r="C6" s="109" t="s">
        <v>92</v>
      </c>
      <c r="D6" s="110">
        <v>45091</v>
      </c>
      <c r="E6" s="157" t="s">
        <v>127</v>
      </c>
      <c r="F6" s="109" t="s">
        <v>93</v>
      </c>
      <c r="G6" s="111">
        <v>271960</v>
      </c>
      <c r="H6" s="148" t="s">
        <v>94</v>
      </c>
      <c r="I6" s="189">
        <v>296740</v>
      </c>
      <c r="J6" s="190">
        <f>G6-I6</f>
        <v>-24780</v>
      </c>
    </row>
    <row r="7" spans="1:10" s="10" customFormat="1" ht="30" customHeight="1" thickTop="1" x14ac:dyDescent="0.2">
      <c r="A7" s="19"/>
      <c r="B7" s="19"/>
      <c r="C7" s="161"/>
      <c r="D7" s="17"/>
      <c r="E7" s="16"/>
      <c r="F7" s="31" t="s">
        <v>35</v>
      </c>
      <c r="G7" s="32">
        <f>SUM(G4:G6)</f>
        <v>11365908</v>
      </c>
      <c r="H7" s="79"/>
      <c r="I7" s="57">
        <v>6908403</v>
      </c>
      <c r="J7" s="129">
        <f>G7-I7</f>
        <v>4457505</v>
      </c>
    </row>
    <row r="8" spans="1:10" s="10" customFormat="1" ht="30" customHeight="1" x14ac:dyDescent="0.2">
      <c r="A8" s="19"/>
      <c r="B8" s="19"/>
      <c r="C8" s="16"/>
      <c r="D8" s="17"/>
      <c r="E8" s="16"/>
      <c r="F8" s="52" t="s">
        <v>36</v>
      </c>
      <c r="G8" s="54">
        <v>2</v>
      </c>
      <c r="H8" s="53" t="s">
        <v>126</v>
      </c>
      <c r="I8" s="58">
        <v>3</v>
      </c>
      <c r="J8" s="53" t="s">
        <v>128</v>
      </c>
    </row>
    <row r="9" spans="1:10" s="10" customFormat="1" ht="30" customHeight="1" x14ac:dyDescent="0.2">
      <c r="A9" s="19"/>
      <c r="B9" s="19"/>
      <c r="C9" s="16"/>
      <c r="D9" s="17"/>
      <c r="E9" s="16"/>
      <c r="F9" s="122"/>
      <c r="G9" s="123"/>
      <c r="H9" s="72"/>
      <c r="I9" s="45"/>
      <c r="J9" s="45"/>
    </row>
    <row r="10" spans="1:10" s="10" customFormat="1" ht="30" customHeight="1" x14ac:dyDescent="0.2">
      <c r="A10" s="19">
        <v>2</v>
      </c>
      <c r="B10" s="203" t="s">
        <v>10</v>
      </c>
      <c r="C10" s="203"/>
      <c r="D10" s="203"/>
      <c r="E10" s="203"/>
      <c r="F10" s="203"/>
      <c r="G10" s="203"/>
      <c r="H10" s="203"/>
      <c r="I10" s="45"/>
      <c r="J10" s="45"/>
    </row>
    <row r="11" spans="1:10" s="10" customFormat="1" ht="30" customHeight="1" x14ac:dyDescent="0.2">
      <c r="A11" s="78"/>
      <c r="B11" s="11"/>
      <c r="C11" s="20" t="s">
        <v>130</v>
      </c>
      <c r="D11" s="13"/>
      <c r="E11" s="12"/>
      <c r="F11" s="12"/>
      <c r="G11" s="14"/>
      <c r="H11" s="80"/>
      <c r="I11" s="56"/>
      <c r="J11" s="29"/>
    </row>
    <row r="12" spans="1:10" s="10" customFormat="1" ht="30" customHeight="1" x14ac:dyDescent="0.2">
      <c r="A12" s="19"/>
      <c r="B12" s="19"/>
      <c r="C12" s="16"/>
      <c r="D12" s="17"/>
      <c r="E12" s="16"/>
      <c r="F12" s="16"/>
      <c r="G12" s="26"/>
      <c r="H12" s="30"/>
      <c r="I12" s="45"/>
      <c r="J12" s="45"/>
    </row>
    <row r="13" spans="1:10" s="10" customFormat="1" ht="30" customHeight="1" x14ac:dyDescent="0.2">
      <c r="A13" s="19">
        <v>3</v>
      </c>
      <c r="B13" s="203" t="s">
        <v>31</v>
      </c>
      <c r="C13" s="203"/>
      <c r="D13" s="203"/>
      <c r="E13" s="203"/>
      <c r="F13" s="203"/>
      <c r="G13" s="203"/>
      <c r="H13" s="203"/>
      <c r="I13" s="45"/>
      <c r="J13" s="128"/>
    </row>
    <row r="14" spans="1:10" s="10" customFormat="1" ht="50.25" customHeight="1" x14ac:dyDescent="0.2">
      <c r="B14" s="184">
        <v>1</v>
      </c>
      <c r="C14" s="152" t="s">
        <v>47</v>
      </c>
      <c r="D14" s="156">
        <v>45017</v>
      </c>
      <c r="E14" s="154" t="s">
        <v>96</v>
      </c>
      <c r="F14" s="154" t="s">
        <v>97</v>
      </c>
      <c r="G14" s="155">
        <v>8650442</v>
      </c>
      <c r="H14" s="149" t="s">
        <v>69</v>
      </c>
      <c r="I14" s="11">
        <v>4216305</v>
      </c>
      <c r="J14" s="127">
        <f>G14-I14</f>
        <v>4434137</v>
      </c>
    </row>
    <row r="15" spans="1:10" s="10" customFormat="1" ht="50.25" customHeight="1" x14ac:dyDescent="0.2">
      <c r="B15" s="184">
        <v>2</v>
      </c>
      <c r="C15" s="152" t="s">
        <v>95</v>
      </c>
      <c r="D15" s="156">
        <v>45017</v>
      </c>
      <c r="E15" s="154" t="s">
        <v>98</v>
      </c>
      <c r="F15" s="154" t="s">
        <v>99</v>
      </c>
      <c r="G15" s="155">
        <v>45141721</v>
      </c>
      <c r="H15" s="149" t="s">
        <v>69</v>
      </c>
      <c r="I15" s="11">
        <v>4760175</v>
      </c>
      <c r="J15" s="127">
        <f t="shared" ref="J15:J16" si="0">G15-I15</f>
        <v>40381546</v>
      </c>
    </row>
    <row r="16" spans="1:10" s="10" customFormat="1" ht="50.25" customHeight="1" thickBot="1" x14ac:dyDescent="0.25">
      <c r="B16" s="185">
        <v>3</v>
      </c>
      <c r="C16" s="186" t="s">
        <v>95</v>
      </c>
      <c r="D16" s="187">
        <v>45017</v>
      </c>
      <c r="E16" s="157" t="s">
        <v>100</v>
      </c>
      <c r="F16" s="157" t="s">
        <v>100</v>
      </c>
      <c r="G16" s="188">
        <v>6991310</v>
      </c>
      <c r="H16" s="148" t="s">
        <v>69</v>
      </c>
      <c r="I16" s="141">
        <v>7039032</v>
      </c>
      <c r="J16" s="191">
        <f t="shared" si="0"/>
        <v>-47722</v>
      </c>
    </row>
    <row r="17" spans="1:10" s="10" customFormat="1" ht="30" customHeight="1" thickTop="1" x14ac:dyDescent="0.2">
      <c r="A17" s="19"/>
      <c r="B17" s="19"/>
      <c r="C17" s="16"/>
      <c r="D17" s="17"/>
      <c r="E17" s="16"/>
      <c r="F17" s="31" t="s">
        <v>37</v>
      </c>
      <c r="G17" s="183">
        <f>SUM(G14:G16)</f>
        <v>60783473</v>
      </c>
      <c r="H17" s="182"/>
      <c r="I17" s="57">
        <v>57290024</v>
      </c>
      <c r="J17" s="192">
        <f>G17-I17</f>
        <v>3493449</v>
      </c>
    </row>
    <row r="18" spans="1:10" s="10" customFormat="1" ht="30" customHeight="1" x14ac:dyDescent="0.2">
      <c r="A18" s="19"/>
      <c r="B18" s="19"/>
      <c r="C18" s="16"/>
      <c r="D18" s="17"/>
      <c r="E18" s="16"/>
      <c r="F18" s="52" t="s">
        <v>36</v>
      </c>
      <c r="G18" s="54">
        <v>3</v>
      </c>
      <c r="H18" s="53" t="s">
        <v>131</v>
      </c>
      <c r="I18" s="58">
        <v>4</v>
      </c>
      <c r="J18" s="53" t="s">
        <v>101</v>
      </c>
    </row>
    <row r="19" spans="1:10" s="10" customFormat="1" ht="30" customHeight="1" x14ac:dyDescent="0.2">
      <c r="A19" s="19"/>
      <c r="B19" s="19"/>
      <c r="C19" s="16"/>
      <c r="D19" s="17"/>
      <c r="E19" s="16"/>
      <c r="F19" s="16"/>
      <c r="G19" s="26"/>
      <c r="H19" s="30"/>
      <c r="I19" s="45"/>
      <c r="J19" s="45"/>
    </row>
    <row r="20" spans="1:10" s="10" customFormat="1" ht="30" customHeight="1" x14ac:dyDescent="0.2">
      <c r="A20" s="19">
        <v>4</v>
      </c>
      <c r="B20" s="203" t="s">
        <v>11</v>
      </c>
      <c r="C20" s="203"/>
      <c r="D20" s="203"/>
      <c r="E20" s="203"/>
      <c r="F20" s="203"/>
      <c r="G20" s="203"/>
      <c r="H20" s="203"/>
      <c r="I20" s="45"/>
      <c r="J20" s="128">
        <f>0-I20</f>
        <v>0</v>
      </c>
    </row>
    <row r="21" spans="1:10" s="10" customFormat="1" ht="51" customHeight="1" x14ac:dyDescent="0.2">
      <c r="B21" s="144">
        <v>1</v>
      </c>
      <c r="C21" s="152" t="s">
        <v>102</v>
      </c>
      <c r="D21" s="156">
        <v>45017</v>
      </c>
      <c r="E21" s="154" t="s">
        <v>70</v>
      </c>
      <c r="F21" s="154" t="s">
        <v>70</v>
      </c>
      <c r="G21" s="155">
        <v>231000000</v>
      </c>
      <c r="H21" s="80" t="s">
        <v>69</v>
      </c>
      <c r="I21" s="22">
        <v>231000000</v>
      </c>
      <c r="J21" s="11"/>
    </row>
    <row r="22" spans="1:10" s="10" customFormat="1" ht="51" customHeight="1" x14ac:dyDescent="0.2">
      <c r="B22" s="144">
        <v>2</v>
      </c>
      <c r="C22" s="152" t="s">
        <v>102</v>
      </c>
      <c r="D22" s="156">
        <v>45017</v>
      </c>
      <c r="E22" s="154" t="s">
        <v>71</v>
      </c>
      <c r="F22" s="154" t="s">
        <v>71</v>
      </c>
      <c r="G22" s="155">
        <v>130091000</v>
      </c>
      <c r="H22" s="80" t="s">
        <v>69</v>
      </c>
      <c r="I22" s="22">
        <v>130091000</v>
      </c>
      <c r="J22" s="11"/>
    </row>
    <row r="23" spans="1:10" s="10" customFormat="1" ht="51" customHeight="1" x14ac:dyDescent="0.2">
      <c r="B23" s="145">
        <v>3</v>
      </c>
      <c r="C23" s="193" t="s">
        <v>102</v>
      </c>
      <c r="D23" s="153">
        <v>45029</v>
      </c>
      <c r="E23" s="172" t="s">
        <v>133</v>
      </c>
      <c r="F23" s="172" t="s">
        <v>134</v>
      </c>
      <c r="G23" s="173">
        <v>7496934</v>
      </c>
      <c r="H23" s="80" t="s">
        <v>69</v>
      </c>
      <c r="I23" s="22"/>
      <c r="J23" s="11"/>
    </row>
    <row r="24" spans="1:10" s="10" customFormat="1" ht="51" customHeight="1" thickBot="1" x14ac:dyDescent="0.25">
      <c r="B24" s="146">
        <v>4</v>
      </c>
      <c r="C24" s="109" t="s">
        <v>102</v>
      </c>
      <c r="D24" s="110">
        <v>45113</v>
      </c>
      <c r="E24" s="109" t="s">
        <v>103</v>
      </c>
      <c r="F24" s="109" t="s">
        <v>104</v>
      </c>
      <c r="G24" s="111">
        <v>3709810</v>
      </c>
      <c r="H24" s="142" t="s">
        <v>69</v>
      </c>
      <c r="I24" s="22">
        <v>3991812</v>
      </c>
      <c r="J24" s="11"/>
    </row>
    <row r="25" spans="1:10" s="10" customFormat="1" ht="30" customHeight="1" thickTop="1" x14ac:dyDescent="0.2">
      <c r="A25" s="19"/>
      <c r="B25" s="19"/>
      <c r="C25" s="16"/>
      <c r="D25" s="17"/>
      <c r="E25" s="16"/>
      <c r="F25" s="31" t="s">
        <v>38</v>
      </c>
      <c r="G25" s="43">
        <f>SUM(G21:G24)</f>
        <v>372297744</v>
      </c>
      <c r="H25" s="79"/>
      <c r="I25" s="57">
        <v>365082812</v>
      </c>
      <c r="J25" s="129">
        <f>G25-I25</f>
        <v>7214932</v>
      </c>
    </row>
    <row r="26" spans="1:10" s="10" customFormat="1" ht="30" customHeight="1" x14ac:dyDescent="0.2">
      <c r="A26" s="19"/>
      <c r="B26" s="19"/>
      <c r="C26" s="16"/>
      <c r="D26" s="17"/>
      <c r="E26" s="16"/>
      <c r="F26" s="52" t="s">
        <v>36</v>
      </c>
      <c r="G26" s="54">
        <v>4</v>
      </c>
      <c r="H26" s="53" t="s">
        <v>126</v>
      </c>
      <c r="I26" s="58">
        <v>3</v>
      </c>
      <c r="J26" s="53" t="s">
        <v>132</v>
      </c>
    </row>
    <row r="27" spans="1:10" s="10" customFormat="1" ht="30" customHeight="1" x14ac:dyDescent="0.2">
      <c r="A27" s="19"/>
      <c r="B27" s="19"/>
      <c r="C27" s="16"/>
      <c r="D27" s="17"/>
      <c r="E27" s="16"/>
      <c r="F27" s="30"/>
      <c r="G27" s="26"/>
      <c r="H27" s="16"/>
      <c r="I27" s="45"/>
      <c r="J27" s="16"/>
    </row>
    <row r="28" spans="1:10" s="10" customFormat="1" ht="30" customHeight="1" x14ac:dyDescent="0.2">
      <c r="A28" s="19">
        <v>5</v>
      </c>
      <c r="B28" s="205" t="s">
        <v>9</v>
      </c>
      <c r="C28" s="205"/>
      <c r="D28" s="205"/>
      <c r="E28" s="205"/>
      <c r="F28" s="205"/>
      <c r="G28" s="205"/>
      <c r="H28" s="205"/>
      <c r="I28" s="45"/>
      <c r="J28" s="45"/>
    </row>
    <row r="29" spans="1:10" s="10" customFormat="1" ht="30" customHeight="1" x14ac:dyDescent="0.2">
      <c r="A29" s="78"/>
      <c r="B29" s="11"/>
      <c r="C29" s="20" t="s">
        <v>135</v>
      </c>
      <c r="D29" s="13"/>
      <c r="E29" s="12"/>
      <c r="F29" s="12"/>
      <c r="G29" s="14"/>
      <c r="H29" s="80"/>
      <c r="I29" s="56"/>
      <c r="J29" s="29"/>
    </row>
    <row r="30" spans="1:10" s="10" customFormat="1" ht="30" customHeight="1" x14ac:dyDescent="0.2">
      <c r="A30" s="19"/>
      <c r="B30" s="19"/>
      <c r="C30" s="16"/>
      <c r="D30" s="17"/>
      <c r="E30" s="16"/>
      <c r="F30" s="16"/>
      <c r="G30" s="26"/>
      <c r="H30" s="30"/>
      <c r="I30" s="45"/>
      <c r="J30" s="45"/>
    </row>
    <row r="31" spans="1:10" s="10" customFormat="1" ht="30" customHeight="1" x14ac:dyDescent="0.2">
      <c r="A31" s="19">
        <v>6</v>
      </c>
      <c r="B31" s="203" t="s">
        <v>13</v>
      </c>
      <c r="C31" s="203"/>
      <c r="D31" s="203"/>
      <c r="E31" s="203"/>
      <c r="F31" s="203"/>
      <c r="G31" s="203"/>
      <c r="H31" s="203"/>
      <c r="I31" s="45">
        <v>0</v>
      </c>
      <c r="J31" s="128">
        <f>0-I31</f>
        <v>0</v>
      </c>
    </row>
    <row r="32" spans="1:10" s="10" customFormat="1" ht="45" customHeight="1" x14ac:dyDescent="0.2">
      <c r="A32" s="19"/>
      <c r="B32" s="171">
        <v>1</v>
      </c>
      <c r="C32" s="172" t="s">
        <v>137</v>
      </c>
      <c r="D32" s="153">
        <v>45017</v>
      </c>
      <c r="E32" s="172" t="s">
        <v>72</v>
      </c>
      <c r="F32" s="172" t="s">
        <v>73</v>
      </c>
      <c r="G32" s="173">
        <v>152000000</v>
      </c>
      <c r="H32" s="151" t="s">
        <v>69</v>
      </c>
      <c r="I32" s="131">
        <v>151000000</v>
      </c>
      <c r="J32" s="127">
        <f>G32-I32</f>
        <v>1000000</v>
      </c>
    </row>
    <row r="33" spans="1:11" s="10" customFormat="1" ht="45" customHeight="1" thickBot="1" x14ac:dyDescent="0.25">
      <c r="A33" s="19"/>
      <c r="B33" s="141">
        <v>2</v>
      </c>
      <c r="C33" s="157" t="s">
        <v>138</v>
      </c>
      <c r="D33" s="110">
        <v>45017</v>
      </c>
      <c r="E33" s="109" t="s">
        <v>139</v>
      </c>
      <c r="F33" s="109" t="s">
        <v>140</v>
      </c>
      <c r="G33" s="111">
        <v>300000</v>
      </c>
      <c r="H33" s="142" t="s">
        <v>69</v>
      </c>
      <c r="I33" s="131">
        <v>300000</v>
      </c>
      <c r="J33" s="127">
        <f>G33-I33</f>
        <v>0</v>
      </c>
    </row>
    <row r="34" spans="1:11" s="10" customFormat="1" ht="30" customHeight="1" thickTop="1" x14ac:dyDescent="0.2">
      <c r="A34" s="19"/>
      <c r="B34" s="19"/>
      <c r="C34" s="16"/>
      <c r="D34" s="17"/>
      <c r="E34" s="68"/>
      <c r="F34" s="31" t="s">
        <v>35</v>
      </c>
      <c r="G34" s="32">
        <f>SUM(G32:G33)</f>
        <v>152300000</v>
      </c>
      <c r="H34" s="79"/>
      <c r="I34" s="57">
        <v>151300000</v>
      </c>
      <c r="J34" s="129">
        <f>G34-I34</f>
        <v>1000000</v>
      </c>
    </row>
    <row r="35" spans="1:11" s="10" customFormat="1" ht="30" customHeight="1" x14ac:dyDescent="0.2">
      <c r="A35" s="19"/>
      <c r="B35" s="19"/>
      <c r="C35" s="16"/>
      <c r="D35" s="17"/>
      <c r="E35" s="68"/>
      <c r="F35" s="52" t="s">
        <v>36</v>
      </c>
      <c r="G35" s="54">
        <v>2</v>
      </c>
      <c r="H35" s="53" t="s">
        <v>126</v>
      </c>
      <c r="I35" s="58">
        <v>2</v>
      </c>
      <c r="J35" s="53" t="s">
        <v>136</v>
      </c>
    </row>
    <row r="36" spans="1:11" s="10" customFormat="1" ht="30" customHeight="1" x14ac:dyDescent="0.2">
      <c r="A36" s="19"/>
      <c r="B36" s="19"/>
      <c r="C36" s="16"/>
      <c r="D36" s="17"/>
      <c r="E36" s="68"/>
      <c r="F36" s="30"/>
      <c r="G36" s="26"/>
      <c r="H36" s="16"/>
      <c r="I36" s="69"/>
      <c r="J36" s="70"/>
    </row>
    <row r="37" spans="1:11" s="10" customFormat="1" ht="30" customHeight="1" x14ac:dyDescent="0.2">
      <c r="A37" s="19">
        <v>7</v>
      </c>
      <c r="B37" s="203" t="s">
        <v>12</v>
      </c>
      <c r="C37" s="203"/>
      <c r="D37" s="203"/>
      <c r="E37" s="203"/>
      <c r="F37" s="203"/>
      <c r="G37" s="203"/>
      <c r="H37" s="203"/>
      <c r="I37" s="60"/>
      <c r="J37" s="128">
        <f>0-I37</f>
        <v>0</v>
      </c>
    </row>
    <row r="38" spans="1:11" s="10" customFormat="1" ht="28.5" customHeight="1" x14ac:dyDescent="0.2">
      <c r="A38" s="19"/>
      <c r="B38" s="11"/>
      <c r="C38" s="20" t="s">
        <v>141</v>
      </c>
      <c r="D38" s="13"/>
      <c r="E38" s="12"/>
      <c r="F38" s="12"/>
      <c r="G38" s="14"/>
      <c r="H38" s="80"/>
      <c r="I38" s="56"/>
      <c r="J38" s="29"/>
      <c r="K38" s="10" t="s">
        <v>74</v>
      </c>
    </row>
    <row r="39" spans="1:11" s="10" customFormat="1" ht="30" customHeight="1" x14ac:dyDescent="0.2">
      <c r="A39" s="19"/>
      <c r="B39" s="19"/>
      <c r="C39" s="16"/>
      <c r="D39" s="17"/>
      <c r="E39" s="16"/>
      <c r="F39" s="16"/>
      <c r="G39" s="26"/>
      <c r="H39" s="30"/>
      <c r="I39" s="45"/>
      <c r="J39" s="45"/>
    </row>
    <row r="40" spans="1:11" s="10" customFormat="1" ht="30" customHeight="1" x14ac:dyDescent="0.2">
      <c r="A40" s="19">
        <v>8</v>
      </c>
      <c r="B40" s="203" t="s">
        <v>14</v>
      </c>
      <c r="C40" s="203"/>
      <c r="D40" s="203"/>
      <c r="E40" s="203"/>
      <c r="F40" s="203"/>
      <c r="G40" s="203"/>
      <c r="H40" s="203"/>
      <c r="I40" s="45"/>
      <c r="J40" s="128">
        <f>0-I40</f>
        <v>0</v>
      </c>
    </row>
    <row r="41" spans="1:11" s="10" customFormat="1" ht="92" customHeight="1" x14ac:dyDescent="0.2">
      <c r="B41" s="144">
        <v>1</v>
      </c>
      <c r="C41" s="12" t="s">
        <v>58</v>
      </c>
      <c r="D41" s="59">
        <v>45017</v>
      </c>
      <c r="E41" s="15" t="s">
        <v>142</v>
      </c>
      <c r="F41" s="15" t="s">
        <v>105</v>
      </c>
      <c r="G41" s="103">
        <v>9350</v>
      </c>
      <c r="H41" s="80" t="s">
        <v>69</v>
      </c>
      <c r="I41" s="22">
        <v>11900</v>
      </c>
      <c r="J41" s="127">
        <f>G41-I41</f>
        <v>-2550</v>
      </c>
    </row>
    <row r="42" spans="1:11" s="10" customFormat="1" ht="87.75" customHeight="1" thickBot="1" x14ac:dyDescent="0.25">
      <c r="B42" s="141">
        <v>2</v>
      </c>
      <c r="C42" s="133" t="s">
        <v>58</v>
      </c>
      <c r="D42" s="134">
        <v>45054</v>
      </c>
      <c r="E42" s="135" t="s">
        <v>143</v>
      </c>
      <c r="F42" s="135" t="s">
        <v>106</v>
      </c>
      <c r="G42" s="136">
        <v>360000</v>
      </c>
      <c r="H42" s="150" t="s">
        <v>69</v>
      </c>
      <c r="I42" s="22">
        <v>360000</v>
      </c>
      <c r="J42" s="127">
        <f>G42-I42</f>
        <v>0</v>
      </c>
    </row>
    <row r="43" spans="1:11" s="10" customFormat="1" ht="30" customHeight="1" thickTop="1" x14ac:dyDescent="0.2">
      <c r="A43" s="19"/>
      <c r="B43" s="19"/>
      <c r="C43" s="16"/>
      <c r="D43" s="17"/>
      <c r="E43" s="16"/>
      <c r="F43" s="31" t="s">
        <v>35</v>
      </c>
      <c r="G43" s="43">
        <f>SUM(G41:G42)</f>
        <v>369350</v>
      </c>
      <c r="H43" s="79"/>
      <c r="I43" s="57">
        <v>371900</v>
      </c>
      <c r="J43" s="129">
        <f>G43-I43</f>
        <v>-2550</v>
      </c>
    </row>
    <row r="44" spans="1:11" s="10" customFormat="1" ht="30" customHeight="1" x14ac:dyDescent="0.2">
      <c r="A44" s="19"/>
      <c r="B44" s="19"/>
      <c r="C44" s="16"/>
      <c r="D44" s="17"/>
      <c r="E44" s="16"/>
      <c r="F44" s="52" t="s">
        <v>36</v>
      </c>
      <c r="G44" s="54">
        <v>2</v>
      </c>
      <c r="H44" s="53" t="s">
        <v>126</v>
      </c>
      <c r="I44" s="58">
        <v>2</v>
      </c>
      <c r="J44" s="53" t="s">
        <v>128</v>
      </c>
    </row>
    <row r="45" spans="1:11" s="10" customFormat="1" ht="30" customHeight="1" x14ac:dyDescent="0.2">
      <c r="A45" s="19"/>
      <c r="B45" s="19"/>
      <c r="C45" s="16"/>
      <c r="D45" s="17"/>
      <c r="E45" s="16"/>
      <c r="F45" s="16"/>
      <c r="G45" s="26"/>
      <c r="H45" s="30"/>
      <c r="I45" s="45"/>
      <c r="J45" s="45"/>
    </row>
    <row r="46" spans="1:11" s="10" customFormat="1" ht="30" customHeight="1" x14ac:dyDescent="0.2">
      <c r="A46" s="19">
        <v>9</v>
      </c>
      <c r="B46" s="203" t="s">
        <v>15</v>
      </c>
      <c r="C46" s="203"/>
      <c r="D46" s="203"/>
      <c r="E46" s="203"/>
      <c r="F46" s="203"/>
      <c r="G46" s="203"/>
      <c r="H46" s="203"/>
      <c r="I46" s="45">
        <v>0</v>
      </c>
      <c r="J46" s="128">
        <f>0-I46</f>
        <v>0</v>
      </c>
    </row>
    <row r="47" spans="1:11" s="10" customFormat="1" ht="51" customHeight="1" x14ac:dyDescent="0.2">
      <c r="B47" s="144">
        <v>1</v>
      </c>
      <c r="C47" s="100" t="s">
        <v>107</v>
      </c>
      <c r="D47" s="115">
        <v>45017</v>
      </c>
      <c r="E47" s="102" t="s">
        <v>144</v>
      </c>
      <c r="F47" s="102" t="s">
        <v>145</v>
      </c>
      <c r="G47" s="113">
        <v>19489800</v>
      </c>
      <c r="H47" s="80" t="s">
        <v>69</v>
      </c>
      <c r="I47" s="22">
        <v>20040900</v>
      </c>
      <c r="J47" s="127">
        <f>G47-I47</f>
        <v>-551100</v>
      </c>
    </row>
    <row r="48" spans="1:11" s="10" customFormat="1" ht="51" customHeight="1" x14ac:dyDescent="0.2">
      <c r="B48" s="145">
        <v>2</v>
      </c>
      <c r="C48" s="100" t="s">
        <v>107</v>
      </c>
      <c r="D48" s="115">
        <v>45017</v>
      </c>
      <c r="E48" s="102" t="s">
        <v>146</v>
      </c>
      <c r="F48" s="102" t="s">
        <v>147</v>
      </c>
      <c r="G48" s="60">
        <v>4532000</v>
      </c>
      <c r="H48" s="80" t="s">
        <v>69</v>
      </c>
      <c r="I48" s="22">
        <v>8734000</v>
      </c>
      <c r="J48" s="127">
        <f t="shared" ref="J48:J51" si="1">G48-I48</f>
        <v>-4202000</v>
      </c>
    </row>
    <row r="49" spans="1:11" s="10" customFormat="1" ht="51" customHeight="1" x14ac:dyDescent="0.2">
      <c r="B49" s="145">
        <v>3</v>
      </c>
      <c r="C49" s="104" t="s">
        <v>107</v>
      </c>
      <c r="D49" s="194">
        <v>45041</v>
      </c>
      <c r="E49" s="106" t="s">
        <v>152</v>
      </c>
      <c r="F49" s="106" t="s">
        <v>153</v>
      </c>
      <c r="G49" s="95">
        <v>3965000</v>
      </c>
      <c r="H49" s="151" t="s">
        <v>69</v>
      </c>
      <c r="I49" s="22"/>
      <c r="J49" s="127">
        <f t="shared" si="1"/>
        <v>3965000</v>
      </c>
    </row>
    <row r="50" spans="1:11" s="10" customFormat="1" ht="51" customHeight="1" x14ac:dyDescent="0.2">
      <c r="B50" s="145">
        <v>4</v>
      </c>
      <c r="C50" s="104" t="s">
        <v>107</v>
      </c>
      <c r="D50" s="194">
        <v>45072</v>
      </c>
      <c r="E50" s="106" t="s">
        <v>148</v>
      </c>
      <c r="F50" s="106" t="s">
        <v>149</v>
      </c>
      <c r="G50" s="95">
        <v>1176008</v>
      </c>
      <c r="H50" s="151" t="s">
        <v>69</v>
      </c>
      <c r="I50" s="22">
        <v>1164282</v>
      </c>
      <c r="J50" s="127">
        <f t="shared" si="1"/>
        <v>11726</v>
      </c>
    </row>
    <row r="51" spans="1:11" s="10" customFormat="1" ht="51" customHeight="1" thickBot="1" x14ac:dyDescent="0.25">
      <c r="B51" s="146">
        <v>5</v>
      </c>
      <c r="C51" s="40" t="s">
        <v>154</v>
      </c>
      <c r="D51" s="110">
        <v>45131</v>
      </c>
      <c r="E51" s="109" t="s">
        <v>150</v>
      </c>
      <c r="F51" s="195" t="s">
        <v>151</v>
      </c>
      <c r="G51" s="111">
        <v>379500</v>
      </c>
      <c r="H51" s="142" t="s">
        <v>69</v>
      </c>
      <c r="I51" s="22"/>
      <c r="J51" s="127">
        <f t="shared" si="1"/>
        <v>379500</v>
      </c>
    </row>
    <row r="52" spans="1:11" s="10" customFormat="1" ht="30" customHeight="1" thickTop="1" x14ac:dyDescent="0.2">
      <c r="A52" s="19"/>
      <c r="B52" s="19"/>
      <c r="C52" s="16"/>
      <c r="D52" s="17"/>
      <c r="E52" s="51"/>
      <c r="F52" s="31" t="s">
        <v>38</v>
      </c>
      <c r="G52" s="32">
        <f>SUM(G47:G51)</f>
        <v>29542308</v>
      </c>
      <c r="H52" s="79"/>
      <c r="I52" s="57">
        <v>29939182</v>
      </c>
      <c r="J52" s="129">
        <f>G52-I52</f>
        <v>-396874</v>
      </c>
    </row>
    <row r="53" spans="1:11" s="10" customFormat="1" ht="30" customHeight="1" x14ac:dyDescent="0.2">
      <c r="A53" s="19"/>
      <c r="B53" s="19"/>
      <c r="C53" s="16"/>
      <c r="D53" s="17"/>
      <c r="E53" s="51"/>
      <c r="F53" s="52" t="s">
        <v>36</v>
      </c>
      <c r="G53" s="54">
        <v>5</v>
      </c>
      <c r="H53" s="53" t="s">
        <v>126</v>
      </c>
      <c r="I53" s="58">
        <v>3</v>
      </c>
      <c r="J53" s="53" t="s">
        <v>128</v>
      </c>
    </row>
    <row r="54" spans="1:11" s="10" customFormat="1" ht="30" customHeight="1" x14ac:dyDescent="0.2">
      <c r="A54" s="19"/>
      <c r="B54" s="19"/>
      <c r="C54" s="16"/>
      <c r="D54" s="17"/>
      <c r="E54" s="51"/>
      <c r="F54" s="51"/>
      <c r="G54" s="18"/>
      <c r="H54" s="30"/>
      <c r="I54" s="45"/>
      <c r="J54" s="45"/>
    </row>
    <row r="55" spans="1:11" s="10" customFormat="1" ht="30" customHeight="1" x14ac:dyDescent="0.2">
      <c r="A55" s="19">
        <v>10</v>
      </c>
      <c r="B55" s="203" t="s">
        <v>16</v>
      </c>
      <c r="C55" s="203"/>
      <c r="D55" s="203"/>
      <c r="E55" s="203"/>
      <c r="F55" s="203"/>
      <c r="G55" s="203"/>
      <c r="H55" s="203"/>
      <c r="I55" s="60"/>
      <c r="J55" s="128"/>
    </row>
    <row r="56" spans="1:11" s="10" customFormat="1" ht="51" customHeight="1" x14ac:dyDescent="0.2">
      <c r="A56" s="19"/>
      <c r="B56" s="11">
        <v>1</v>
      </c>
      <c r="C56" s="100" t="s">
        <v>108</v>
      </c>
      <c r="D56" s="101">
        <v>45017</v>
      </c>
      <c r="E56" s="154" t="s">
        <v>155</v>
      </c>
      <c r="F56" s="102" t="s">
        <v>109</v>
      </c>
      <c r="G56" s="103">
        <v>187000</v>
      </c>
      <c r="H56" s="149" t="s">
        <v>78</v>
      </c>
      <c r="I56" s="22">
        <v>968000</v>
      </c>
      <c r="J56" s="127">
        <f>G56-I56</f>
        <v>-781000</v>
      </c>
    </row>
    <row r="57" spans="1:11" s="10" customFormat="1" ht="51" customHeight="1" thickBot="1" x14ac:dyDescent="0.25">
      <c r="A57" s="19"/>
      <c r="B57" s="174">
        <v>2</v>
      </c>
      <c r="C57" s="175" t="s">
        <v>110</v>
      </c>
      <c r="D57" s="176">
        <v>45017</v>
      </c>
      <c r="E57" s="177" t="s">
        <v>75</v>
      </c>
      <c r="F57" s="178" t="s">
        <v>76</v>
      </c>
      <c r="G57" s="136">
        <v>10938000</v>
      </c>
      <c r="H57" s="179" t="s">
        <v>69</v>
      </c>
      <c r="I57" s="180">
        <v>10806000</v>
      </c>
      <c r="J57" s="127">
        <f>G57-I57</f>
        <v>132000</v>
      </c>
    </row>
    <row r="58" spans="1:11" s="10" customFormat="1" ht="30" customHeight="1" thickTop="1" x14ac:dyDescent="0.2">
      <c r="A58" s="19"/>
      <c r="B58" s="19"/>
      <c r="C58" s="67"/>
      <c r="D58" s="17"/>
      <c r="E58" s="16"/>
      <c r="F58" s="31" t="s">
        <v>38</v>
      </c>
      <c r="G58" s="32">
        <f>SUM(G56:G57)</f>
        <v>11125000</v>
      </c>
      <c r="H58" s="79"/>
      <c r="I58" s="57">
        <v>11774000</v>
      </c>
      <c r="J58" s="129">
        <f>G58-I58</f>
        <v>-649000</v>
      </c>
    </row>
    <row r="59" spans="1:11" s="10" customFormat="1" ht="30" customHeight="1" x14ac:dyDescent="0.2">
      <c r="A59" s="19"/>
      <c r="B59" s="19"/>
      <c r="C59" s="16"/>
      <c r="D59" s="17"/>
      <c r="E59" s="16"/>
      <c r="F59" s="52" t="s">
        <v>36</v>
      </c>
      <c r="G59" s="54">
        <v>2</v>
      </c>
      <c r="H59" s="53" t="s">
        <v>126</v>
      </c>
      <c r="I59" s="58">
        <v>2</v>
      </c>
      <c r="J59" s="53" t="s">
        <v>128</v>
      </c>
    </row>
    <row r="60" spans="1:11" s="10" customFormat="1" ht="30" customHeight="1" x14ac:dyDescent="0.2">
      <c r="A60" s="19"/>
      <c r="B60" s="19"/>
      <c r="C60" s="16"/>
      <c r="D60" s="17"/>
      <c r="E60" s="16"/>
      <c r="F60" s="30"/>
      <c r="G60" s="26"/>
      <c r="H60" s="16"/>
      <c r="I60" s="45"/>
      <c r="J60" s="45"/>
    </row>
    <row r="61" spans="1:11" s="10" customFormat="1" ht="30" customHeight="1" x14ac:dyDescent="0.2">
      <c r="A61" s="19">
        <v>11</v>
      </c>
      <c r="B61" s="203" t="s">
        <v>17</v>
      </c>
      <c r="C61" s="203"/>
      <c r="D61" s="203"/>
      <c r="E61" s="203"/>
      <c r="F61" s="203"/>
      <c r="G61" s="203"/>
      <c r="H61" s="203"/>
      <c r="I61" s="45"/>
      <c r="J61" s="128">
        <f>0-I61</f>
        <v>0</v>
      </c>
    </row>
    <row r="62" spans="1:11" s="10" customFormat="1" ht="28.5" customHeight="1" x14ac:dyDescent="0.2">
      <c r="A62" s="19"/>
      <c r="B62" s="11"/>
      <c r="C62" s="20" t="s">
        <v>156</v>
      </c>
      <c r="D62" s="13"/>
      <c r="E62" s="12"/>
      <c r="F62" s="12"/>
      <c r="G62" s="14"/>
      <c r="H62" s="80"/>
      <c r="I62" s="56"/>
      <c r="J62" s="29"/>
      <c r="K62" s="10" t="s">
        <v>77</v>
      </c>
    </row>
    <row r="63" spans="1:11" s="10" customFormat="1" ht="30" customHeight="1" x14ac:dyDescent="0.2">
      <c r="A63" s="19"/>
      <c r="B63" s="19"/>
      <c r="C63" s="16"/>
      <c r="D63" s="17"/>
      <c r="E63" s="16"/>
      <c r="F63" s="16"/>
      <c r="G63" s="26"/>
      <c r="H63" s="72"/>
      <c r="I63" s="45"/>
      <c r="J63" s="45"/>
    </row>
    <row r="64" spans="1:11" s="10" customFormat="1" ht="30" customHeight="1" x14ac:dyDescent="0.2">
      <c r="A64" s="19">
        <v>12</v>
      </c>
      <c r="B64" s="205" t="s">
        <v>18</v>
      </c>
      <c r="C64" s="205"/>
      <c r="D64" s="205"/>
      <c r="E64" s="205"/>
      <c r="F64" s="205"/>
      <c r="G64" s="205"/>
      <c r="H64" s="205"/>
      <c r="I64" s="45"/>
      <c r="J64" s="128">
        <f>0-I64</f>
        <v>0</v>
      </c>
    </row>
    <row r="65" spans="1:10" s="10" customFormat="1" ht="33.5" customHeight="1" thickBot="1" x14ac:dyDescent="0.25">
      <c r="A65" s="19"/>
      <c r="B65" s="141">
        <v>1</v>
      </c>
      <c r="C65" s="112" t="s">
        <v>159</v>
      </c>
      <c r="D65" s="110">
        <v>45017</v>
      </c>
      <c r="E65" s="109" t="s">
        <v>157</v>
      </c>
      <c r="F65" s="109" t="s">
        <v>158</v>
      </c>
      <c r="G65" s="111">
        <v>98428000</v>
      </c>
      <c r="H65" s="148" t="s">
        <v>69</v>
      </c>
      <c r="I65" s="22">
        <v>97768000</v>
      </c>
      <c r="J65" s="127">
        <f>G65-I65</f>
        <v>660000</v>
      </c>
    </row>
    <row r="66" spans="1:10" s="10" customFormat="1" ht="30" customHeight="1" thickTop="1" x14ac:dyDescent="0.2">
      <c r="A66" s="19"/>
      <c r="B66" s="19"/>
      <c r="C66" s="16"/>
      <c r="D66" s="17"/>
      <c r="E66" s="16"/>
      <c r="F66" s="31" t="s">
        <v>38</v>
      </c>
      <c r="G66" s="43">
        <f>SUM(G65:G65)</f>
        <v>98428000</v>
      </c>
      <c r="H66" s="143"/>
      <c r="I66" s="57">
        <v>97768000</v>
      </c>
      <c r="J66" s="129">
        <f>G66-I66</f>
        <v>660000</v>
      </c>
    </row>
    <row r="67" spans="1:10" s="10" customFormat="1" ht="30" customHeight="1" x14ac:dyDescent="0.2">
      <c r="A67" s="19"/>
      <c r="B67" s="19"/>
      <c r="C67" s="16"/>
      <c r="D67" s="17"/>
      <c r="E67" s="16"/>
      <c r="F67" s="52" t="s">
        <v>36</v>
      </c>
      <c r="G67" s="54">
        <v>1</v>
      </c>
      <c r="H67" s="53" t="s">
        <v>126</v>
      </c>
      <c r="I67" s="58">
        <v>1</v>
      </c>
      <c r="J67" s="53" t="s">
        <v>128</v>
      </c>
    </row>
    <row r="68" spans="1:10" s="10" customFormat="1" ht="30" customHeight="1" x14ac:dyDescent="0.2">
      <c r="A68" s="19"/>
      <c r="B68" s="19"/>
      <c r="C68" s="16"/>
      <c r="D68" s="17"/>
      <c r="E68" s="16"/>
      <c r="F68" s="16"/>
      <c r="G68" s="26"/>
      <c r="H68" s="30"/>
      <c r="I68" s="45"/>
      <c r="J68" s="45"/>
    </row>
    <row r="69" spans="1:10" s="10" customFormat="1" ht="30" customHeight="1" x14ac:dyDescent="0.2">
      <c r="A69" s="19">
        <v>13</v>
      </c>
      <c r="B69" s="203" t="s">
        <v>19</v>
      </c>
      <c r="C69" s="203"/>
      <c r="D69" s="203"/>
      <c r="E69" s="203"/>
      <c r="F69" s="203"/>
      <c r="G69" s="203"/>
      <c r="H69" s="203"/>
      <c r="I69" s="45"/>
      <c r="J69" s="45"/>
    </row>
    <row r="70" spans="1:10" s="10" customFormat="1" ht="30" customHeight="1" x14ac:dyDescent="0.2">
      <c r="A70" s="78"/>
      <c r="B70" s="11"/>
      <c r="C70" s="20" t="s">
        <v>160</v>
      </c>
      <c r="D70" s="13"/>
      <c r="E70" s="12"/>
      <c r="F70" s="12"/>
      <c r="G70" s="14"/>
      <c r="H70" s="80"/>
      <c r="I70" s="56"/>
      <c r="J70" s="29"/>
    </row>
    <row r="71" spans="1:10" s="10" customFormat="1" ht="30" customHeight="1" x14ac:dyDescent="0.2">
      <c r="A71" s="19"/>
      <c r="B71" s="19"/>
      <c r="C71" s="16"/>
      <c r="D71" s="17"/>
      <c r="E71" s="16"/>
      <c r="F71" s="16"/>
      <c r="G71" s="26"/>
      <c r="H71" s="30"/>
      <c r="I71" s="45"/>
      <c r="J71" s="45"/>
    </row>
    <row r="72" spans="1:10" s="10" customFormat="1" ht="30" customHeight="1" x14ac:dyDescent="0.2">
      <c r="A72" s="19">
        <v>14</v>
      </c>
      <c r="B72" s="203" t="s">
        <v>20</v>
      </c>
      <c r="C72" s="203"/>
      <c r="D72" s="203"/>
      <c r="E72" s="203"/>
      <c r="F72" s="203"/>
      <c r="G72" s="203"/>
      <c r="H72" s="203"/>
      <c r="I72" s="45"/>
      <c r="J72" s="45"/>
    </row>
    <row r="73" spans="1:10" s="10" customFormat="1" ht="30" customHeight="1" x14ac:dyDescent="0.2">
      <c r="A73" s="78"/>
      <c r="B73" s="11"/>
      <c r="C73" s="20" t="s">
        <v>160</v>
      </c>
      <c r="D73" s="13"/>
      <c r="E73" s="12"/>
      <c r="F73" s="12"/>
      <c r="G73" s="14"/>
      <c r="H73" s="80"/>
      <c r="I73" s="56"/>
      <c r="J73" s="29"/>
    </row>
    <row r="74" spans="1:10" s="10" customFormat="1" ht="30" customHeight="1" x14ac:dyDescent="0.2">
      <c r="A74" s="19"/>
      <c r="B74" s="19"/>
      <c r="C74" s="16"/>
      <c r="D74" s="17"/>
      <c r="E74" s="16"/>
      <c r="F74" s="16"/>
      <c r="G74" s="26"/>
      <c r="H74" s="30"/>
      <c r="I74" s="45"/>
      <c r="J74" s="45"/>
    </row>
    <row r="75" spans="1:10" s="10" customFormat="1" ht="30" customHeight="1" x14ac:dyDescent="0.2">
      <c r="A75" s="19">
        <v>15</v>
      </c>
      <c r="B75" s="203" t="s">
        <v>21</v>
      </c>
      <c r="C75" s="203"/>
      <c r="D75" s="203"/>
      <c r="E75" s="203"/>
      <c r="F75" s="203"/>
      <c r="G75" s="203"/>
      <c r="H75" s="203"/>
      <c r="I75" s="45"/>
      <c r="J75" s="128">
        <f>0-I75</f>
        <v>0</v>
      </c>
    </row>
    <row r="76" spans="1:10" s="10" customFormat="1" ht="51" customHeight="1" thickBot="1" x14ac:dyDescent="0.25">
      <c r="B76" s="146">
        <v>1</v>
      </c>
      <c r="C76" s="112" t="s">
        <v>161</v>
      </c>
      <c r="D76" s="110">
        <v>45017</v>
      </c>
      <c r="E76" s="157" t="s">
        <v>162</v>
      </c>
      <c r="F76" s="109" t="s">
        <v>163</v>
      </c>
      <c r="G76" s="111">
        <v>19436000</v>
      </c>
      <c r="H76" s="142" t="s">
        <v>69</v>
      </c>
      <c r="I76" s="22">
        <v>19436000</v>
      </c>
      <c r="J76" s="127">
        <f>G76-I76</f>
        <v>0</v>
      </c>
    </row>
    <row r="77" spans="1:10" s="10" customFormat="1" ht="30" customHeight="1" thickTop="1" x14ac:dyDescent="0.2">
      <c r="A77" s="19"/>
      <c r="B77" s="19"/>
      <c r="C77" s="16"/>
      <c r="D77" s="17"/>
      <c r="E77" s="16"/>
      <c r="F77" s="31" t="s">
        <v>37</v>
      </c>
      <c r="G77" s="43">
        <f>SUM(G76)</f>
        <v>19436000</v>
      </c>
      <c r="H77" s="79"/>
      <c r="I77" s="57">
        <v>19436000</v>
      </c>
      <c r="J77" s="129">
        <f>G77-I77</f>
        <v>0</v>
      </c>
    </row>
    <row r="78" spans="1:10" s="10" customFormat="1" ht="30" customHeight="1" x14ac:dyDescent="0.2">
      <c r="A78" s="19"/>
      <c r="B78" s="19"/>
      <c r="C78" s="16"/>
      <c r="D78" s="17"/>
      <c r="E78" s="16"/>
      <c r="F78" s="52" t="s">
        <v>36</v>
      </c>
      <c r="G78" s="54">
        <v>1</v>
      </c>
      <c r="H78" s="53" t="s">
        <v>126</v>
      </c>
      <c r="I78" s="58">
        <v>1</v>
      </c>
      <c r="J78" s="53" t="s">
        <v>132</v>
      </c>
    </row>
    <row r="79" spans="1:10" s="10" customFormat="1" ht="30" customHeight="1" x14ac:dyDescent="0.2">
      <c r="A79" s="19"/>
      <c r="B79" s="19"/>
      <c r="C79" s="16"/>
      <c r="D79" s="17"/>
      <c r="E79" s="16"/>
      <c r="F79" s="16"/>
      <c r="G79" s="26"/>
      <c r="H79" s="30"/>
      <c r="I79" s="45"/>
      <c r="J79" s="45"/>
    </row>
    <row r="80" spans="1:10" s="10" customFormat="1" ht="30" customHeight="1" x14ac:dyDescent="0.2">
      <c r="A80" s="78">
        <v>16</v>
      </c>
      <c r="B80" s="203" t="s">
        <v>22</v>
      </c>
      <c r="C80" s="203"/>
      <c r="D80" s="203"/>
      <c r="E80" s="203"/>
      <c r="F80" s="203"/>
      <c r="G80" s="203"/>
      <c r="H80" s="203"/>
      <c r="I80" s="125">
        <v>0</v>
      </c>
      <c r="J80" s="128">
        <f>0-I80</f>
        <v>0</v>
      </c>
    </row>
    <row r="81" spans="1:10" s="10" customFormat="1" ht="50.25" customHeight="1" x14ac:dyDescent="0.2">
      <c r="A81" s="19"/>
      <c r="B81" s="144">
        <v>1</v>
      </c>
      <c r="C81" s="12" t="s">
        <v>164</v>
      </c>
      <c r="D81" s="59">
        <v>45017</v>
      </c>
      <c r="E81" s="15" t="s">
        <v>166</v>
      </c>
      <c r="F81" s="15" t="s">
        <v>167</v>
      </c>
      <c r="G81" s="103">
        <v>22541831</v>
      </c>
      <c r="H81" s="80" t="s">
        <v>69</v>
      </c>
      <c r="I81" s="56">
        <v>20863334</v>
      </c>
      <c r="J81" s="127">
        <f>G81-I81</f>
        <v>1678497</v>
      </c>
    </row>
    <row r="82" spans="1:10" s="10" customFormat="1" ht="50.25" customHeight="1" x14ac:dyDescent="0.2">
      <c r="A82" s="19"/>
      <c r="B82" s="144">
        <v>2</v>
      </c>
      <c r="C82" s="12" t="s">
        <v>55</v>
      </c>
      <c r="D82" s="59">
        <v>45017</v>
      </c>
      <c r="E82" s="15" t="s">
        <v>168</v>
      </c>
      <c r="F82" s="15" t="s">
        <v>111</v>
      </c>
      <c r="G82" s="103">
        <v>20404028</v>
      </c>
      <c r="H82" s="80" t="s">
        <v>69</v>
      </c>
      <c r="I82" s="22">
        <v>21603101</v>
      </c>
      <c r="J82" s="127">
        <f t="shared" ref="J82:J83" si="2">G82-I82</f>
        <v>-1199073</v>
      </c>
    </row>
    <row r="83" spans="1:10" s="10" customFormat="1" ht="50.25" customHeight="1" x14ac:dyDescent="0.2">
      <c r="A83" s="19"/>
      <c r="B83" s="145">
        <v>3</v>
      </c>
      <c r="C83" s="98" t="s">
        <v>55</v>
      </c>
      <c r="D83" s="94">
        <v>45017</v>
      </c>
      <c r="E83" s="93" t="s">
        <v>169</v>
      </c>
      <c r="F83" s="93" t="s">
        <v>170</v>
      </c>
      <c r="G83" s="107">
        <v>36624628</v>
      </c>
      <c r="H83" s="151" t="s">
        <v>69</v>
      </c>
      <c r="I83" s="22">
        <v>24573715</v>
      </c>
      <c r="J83" s="127">
        <f t="shared" si="2"/>
        <v>12050913</v>
      </c>
    </row>
    <row r="84" spans="1:10" s="10" customFormat="1" ht="50.25" customHeight="1" thickBot="1" x14ac:dyDescent="0.25">
      <c r="A84" s="19"/>
      <c r="B84" s="146">
        <v>4</v>
      </c>
      <c r="C84" s="40" t="s">
        <v>55</v>
      </c>
      <c r="D84" s="44">
        <v>45023</v>
      </c>
      <c r="E84" s="41" t="s">
        <v>171</v>
      </c>
      <c r="F84" s="41" t="s">
        <v>172</v>
      </c>
      <c r="G84" s="111">
        <v>6564425</v>
      </c>
      <c r="H84" s="142" t="s">
        <v>69</v>
      </c>
      <c r="I84" s="22"/>
      <c r="J84" s="127"/>
    </row>
    <row r="85" spans="1:10" s="10" customFormat="1" ht="30" customHeight="1" thickTop="1" x14ac:dyDescent="0.2">
      <c r="A85" s="19"/>
      <c r="B85" s="19"/>
      <c r="C85" s="16"/>
      <c r="D85" s="17"/>
      <c r="E85" s="16"/>
      <c r="F85" s="31" t="s">
        <v>35</v>
      </c>
      <c r="G85" s="43">
        <f>SUM(G81:G84)</f>
        <v>86134912</v>
      </c>
      <c r="H85" s="79"/>
      <c r="I85" s="57">
        <v>67040150</v>
      </c>
      <c r="J85" s="129">
        <f>G85-I85</f>
        <v>19094762</v>
      </c>
    </row>
    <row r="86" spans="1:10" s="10" customFormat="1" ht="30" customHeight="1" x14ac:dyDescent="0.2">
      <c r="A86" s="19"/>
      <c r="B86" s="19"/>
      <c r="C86" s="16"/>
      <c r="D86" s="17"/>
      <c r="E86" s="16"/>
      <c r="F86" s="52" t="s">
        <v>36</v>
      </c>
      <c r="G86" s="54">
        <v>4</v>
      </c>
      <c r="H86" s="53" t="s">
        <v>126</v>
      </c>
      <c r="I86" s="58">
        <v>3</v>
      </c>
      <c r="J86" s="53" t="s">
        <v>165</v>
      </c>
    </row>
    <row r="87" spans="1:10" s="10" customFormat="1" ht="30" customHeight="1" x14ac:dyDescent="0.2">
      <c r="A87" s="19"/>
      <c r="B87" s="19"/>
      <c r="C87" s="16"/>
      <c r="D87" s="17"/>
      <c r="E87" s="16"/>
      <c r="F87" s="30"/>
      <c r="G87" s="26"/>
      <c r="H87" s="16"/>
      <c r="I87" s="45"/>
      <c r="J87" s="45"/>
    </row>
    <row r="88" spans="1:10" s="10" customFormat="1" ht="30" customHeight="1" x14ac:dyDescent="0.2">
      <c r="A88" s="78">
        <v>17</v>
      </c>
      <c r="B88" s="203" t="s">
        <v>23</v>
      </c>
      <c r="C88" s="203"/>
      <c r="D88" s="203"/>
      <c r="E88" s="203"/>
      <c r="F88" s="203"/>
      <c r="G88" s="203"/>
      <c r="H88" s="203"/>
      <c r="I88" s="45"/>
      <c r="J88" s="45"/>
    </row>
    <row r="89" spans="1:10" s="10" customFormat="1" ht="30" customHeight="1" x14ac:dyDescent="0.2">
      <c r="A89" s="19"/>
      <c r="B89" s="11"/>
      <c r="C89" s="20" t="s">
        <v>135</v>
      </c>
      <c r="D89" s="13"/>
      <c r="E89" s="12"/>
      <c r="F89" s="12"/>
      <c r="G89" s="14"/>
      <c r="H89" s="80"/>
      <c r="I89" s="29"/>
      <c r="J89" s="29"/>
    </row>
    <row r="90" spans="1:10" s="10" customFormat="1" ht="30" customHeight="1" x14ac:dyDescent="0.2">
      <c r="A90" s="19"/>
      <c r="B90" s="19"/>
      <c r="C90" s="16"/>
      <c r="D90" s="17"/>
      <c r="E90" s="16"/>
      <c r="F90" s="16"/>
      <c r="G90" s="26"/>
      <c r="H90" s="30"/>
      <c r="I90" s="45"/>
      <c r="J90" s="45"/>
    </row>
    <row r="91" spans="1:10" s="10" customFormat="1" ht="30" customHeight="1" x14ac:dyDescent="0.2">
      <c r="A91" s="78">
        <v>18</v>
      </c>
      <c r="B91" s="203" t="s">
        <v>24</v>
      </c>
      <c r="C91" s="203"/>
      <c r="D91" s="203"/>
      <c r="E91" s="203"/>
      <c r="F91" s="203"/>
      <c r="G91" s="203"/>
      <c r="H91" s="203"/>
      <c r="I91" s="125">
        <v>0</v>
      </c>
      <c r="J91" s="128">
        <f>0-I91</f>
        <v>0</v>
      </c>
    </row>
    <row r="92" spans="1:10" s="10" customFormat="1" ht="50.25" customHeight="1" thickBot="1" x14ac:dyDescent="0.25">
      <c r="A92" s="19"/>
      <c r="B92" s="141">
        <v>1</v>
      </c>
      <c r="C92" s="40" t="s">
        <v>56</v>
      </c>
      <c r="D92" s="44">
        <v>45017</v>
      </c>
      <c r="E92" s="158" t="s">
        <v>52</v>
      </c>
      <c r="F92" s="41" t="s">
        <v>53</v>
      </c>
      <c r="G92" s="111">
        <v>13814000</v>
      </c>
      <c r="H92" s="142" t="s">
        <v>69</v>
      </c>
      <c r="I92" s="56">
        <v>13814000</v>
      </c>
      <c r="J92" s="127">
        <f>G92-I92</f>
        <v>0</v>
      </c>
    </row>
    <row r="93" spans="1:10" s="10" customFormat="1" ht="30" customHeight="1" thickTop="1" x14ac:dyDescent="0.2">
      <c r="A93" s="19"/>
      <c r="B93" s="19"/>
      <c r="C93" s="16"/>
      <c r="D93" s="17"/>
      <c r="E93" s="16"/>
      <c r="F93" s="31" t="s">
        <v>35</v>
      </c>
      <c r="G93" s="43">
        <f>SUM(G92)</f>
        <v>13814000</v>
      </c>
      <c r="H93" s="79"/>
      <c r="I93" s="57">
        <v>13814000</v>
      </c>
      <c r="J93" s="129">
        <f>G93-I93</f>
        <v>0</v>
      </c>
    </row>
    <row r="94" spans="1:10" s="10" customFormat="1" ht="30" customHeight="1" x14ac:dyDescent="0.2">
      <c r="A94" s="19"/>
      <c r="B94" s="19"/>
      <c r="C94" s="16"/>
      <c r="D94" s="17"/>
      <c r="E94" s="16"/>
      <c r="F94" s="52" t="s">
        <v>36</v>
      </c>
      <c r="G94" s="54">
        <v>1</v>
      </c>
      <c r="H94" s="53" t="s">
        <v>126</v>
      </c>
      <c r="I94" s="58">
        <v>1</v>
      </c>
      <c r="J94" s="53" t="s">
        <v>128</v>
      </c>
    </row>
    <row r="95" spans="1:10" s="10" customFormat="1" ht="30" customHeight="1" x14ac:dyDescent="0.2">
      <c r="A95" s="19"/>
      <c r="B95" s="19"/>
      <c r="C95" s="16"/>
      <c r="D95" s="17"/>
      <c r="E95" s="16"/>
      <c r="F95" s="16"/>
      <c r="G95" s="26"/>
      <c r="H95" s="30"/>
      <c r="I95" s="45"/>
      <c r="J95" s="45"/>
    </row>
    <row r="96" spans="1:10" s="10" customFormat="1" ht="30" customHeight="1" x14ac:dyDescent="0.2">
      <c r="A96" s="78">
        <v>19</v>
      </c>
      <c r="B96" s="203" t="s">
        <v>25</v>
      </c>
      <c r="C96" s="203"/>
      <c r="D96" s="203"/>
      <c r="E96" s="203"/>
      <c r="F96" s="203"/>
      <c r="G96" s="203"/>
      <c r="H96" s="203"/>
      <c r="I96" s="125"/>
      <c r="J96" s="128">
        <f>0-I96</f>
        <v>0</v>
      </c>
    </row>
    <row r="97" spans="1:14" s="10" customFormat="1" ht="50.25" customHeight="1" x14ac:dyDescent="0.2">
      <c r="B97" s="144">
        <v>1</v>
      </c>
      <c r="C97" s="102" t="s">
        <v>117</v>
      </c>
      <c r="D97" s="101">
        <v>45017</v>
      </c>
      <c r="E97" s="102" t="s">
        <v>173</v>
      </c>
      <c r="F97" s="102" t="s">
        <v>174</v>
      </c>
      <c r="G97" s="103">
        <v>1895487</v>
      </c>
      <c r="H97" s="80" t="s">
        <v>69</v>
      </c>
      <c r="I97" s="22">
        <v>5320194</v>
      </c>
      <c r="J97" s="127">
        <f>G97-I97</f>
        <v>-3424707</v>
      </c>
    </row>
    <row r="98" spans="1:14" s="10" customFormat="1" ht="50.25" customHeight="1" x14ac:dyDescent="0.2">
      <c r="B98" s="144">
        <v>2</v>
      </c>
      <c r="C98" s="102" t="s">
        <v>175</v>
      </c>
      <c r="D98" s="101">
        <v>45357</v>
      </c>
      <c r="E98" s="102" t="s">
        <v>176</v>
      </c>
      <c r="F98" s="102" t="s">
        <v>177</v>
      </c>
      <c r="G98" s="103">
        <v>10000</v>
      </c>
      <c r="H98" s="80" t="s">
        <v>78</v>
      </c>
      <c r="I98" s="22"/>
      <c r="J98" s="127">
        <f t="shared" ref="J98:J109" si="3">G98-I98</f>
        <v>10000</v>
      </c>
    </row>
    <row r="99" spans="1:14" s="10" customFormat="1" ht="50.25" customHeight="1" x14ac:dyDescent="0.2">
      <c r="B99" s="144">
        <v>3</v>
      </c>
      <c r="C99" s="102" t="s">
        <v>92</v>
      </c>
      <c r="D99" s="101">
        <v>45017</v>
      </c>
      <c r="E99" s="102" t="s">
        <v>178</v>
      </c>
      <c r="F99" s="102" t="s">
        <v>179</v>
      </c>
      <c r="G99" s="103">
        <v>19734715</v>
      </c>
      <c r="H99" s="80" t="s">
        <v>69</v>
      </c>
      <c r="I99" s="22">
        <v>18811003</v>
      </c>
      <c r="J99" s="127">
        <f t="shared" si="3"/>
        <v>923712</v>
      </c>
    </row>
    <row r="100" spans="1:14" s="10" customFormat="1" ht="56" x14ac:dyDescent="0.2">
      <c r="B100" s="144">
        <v>4</v>
      </c>
      <c r="C100" s="102" t="s">
        <v>92</v>
      </c>
      <c r="D100" s="101">
        <v>45017</v>
      </c>
      <c r="E100" s="102" t="s">
        <v>114</v>
      </c>
      <c r="F100" s="102" t="s">
        <v>115</v>
      </c>
      <c r="G100" s="103">
        <v>692245</v>
      </c>
      <c r="H100" s="151" t="s">
        <v>78</v>
      </c>
      <c r="I100" s="22">
        <v>694540</v>
      </c>
      <c r="J100" s="127">
        <f t="shared" si="3"/>
        <v>-2295</v>
      </c>
    </row>
    <row r="101" spans="1:14" s="10" customFormat="1" ht="56" x14ac:dyDescent="0.2">
      <c r="B101" s="144">
        <v>5</v>
      </c>
      <c r="C101" s="102" t="s">
        <v>180</v>
      </c>
      <c r="D101" s="101">
        <v>45017</v>
      </c>
      <c r="E101" s="102" t="s">
        <v>112</v>
      </c>
      <c r="F101" s="102" t="s">
        <v>113</v>
      </c>
      <c r="G101" s="103">
        <v>252521</v>
      </c>
      <c r="H101" s="151" t="s">
        <v>69</v>
      </c>
      <c r="I101" s="22">
        <v>9328121</v>
      </c>
      <c r="J101" s="127">
        <f t="shared" si="3"/>
        <v>-9075600</v>
      </c>
    </row>
    <row r="102" spans="1:14" s="10" customFormat="1" ht="50.25" customHeight="1" x14ac:dyDescent="0.2">
      <c r="B102" s="144">
        <v>6</v>
      </c>
      <c r="C102" s="102" t="s">
        <v>181</v>
      </c>
      <c r="D102" s="101">
        <v>45027</v>
      </c>
      <c r="E102" s="102" t="s">
        <v>182</v>
      </c>
      <c r="F102" s="102" t="s">
        <v>119</v>
      </c>
      <c r="G102" s="103">
        <v>375100</v>
      </c>
      <c r="H102" s="151" t="s">
        <v>78</v>
      </c>
      <c r="I102" s="22">
        <v>231000</v>
      </c>
      <c r="J102" s="127">
        <f t="shared" si="3"/>
        <v>144100</v>
      </c>
    </row>
    <row r="103" spans="1:14" s="10" customFormat="1" ht="50.25" customHeight="1" x14ac:dyDescent="0.2">
      <c r="B103" s="144">
        <v>7</v>
      </c>
      <c r="C103" s="102" t="s">
        <v>59</v>
      </c>
      <c r="D103" s="101">
        <v>45127</v>
      </c>
      <c r="E103" s="102" t="s">
        <v>183</v>
      </c>
      <c r="F103" s="102" t="s">
        <v>184</v>
      </c>
      <c r="G103" s="103">
        <v>11799920</v>
      </c>
      <c r="H103" s="151" t="s">
        <v>69</v>
      </c>
      <c r="I103" s="22">
        <v>11582995</v>
      </c>
      <c r="J103" s="127">
        <f t="shared" si="3"/>
        <v>216925</v>
      </c>
    </row>
    <row r="104" spans="1:14" s="10" customFormat="1" ht="50.25" customHeight="1" x14ac:dyDescent="0.2">
      <c r="B104" s="144">
        <v>8</v>
      </c>
      <c r="C104" s="106" t="s">
        <v>59</v>
      </c>
      <c r="D104" s="105">
        <v>45315</v>
      </c>
      <c r="E104" s="106" t="s">
        <v>188</v>
      </c>
      <c r="F104" s="106" t="s">
        <v>189</v>
      </c>
      <c r="G104" s="107">
        <v>8228000</v>
      </c>
      <c r="H104" s="151" t="s">
        <v>69</v>
      </c>
      <c r="I104" s="22">
        <v>9899978</v>
      </c>
      <c r="J104" s="127">
        <f t="shared" si="3"/>
        <v>-1671978</v>
      </c>
    </row>
    <row r="105" spans="1:14" s="10" customFormat="1" ht="50.25" customHeight="1" x14ac:dyDescent="0.2">
      <c r="B105" s="144">
        <v>9</v>
      </c>
      <c r="C105" s="106" t="s">
        <v>57</v>
      </c>
      <c r="D105" s="105">
        <v>45092</v>
      </c>
      <c r="E105" s="106" t="s">
        <v>185</v>
      </c>
      <c r="F105" s="106" t="s">
        <v>186</v>
      </c>
      <c r="G105" s="107">
        <v>417139</v>
      </c>
      <c r="H105" s="151" t="s">
        <v>69</v>
      </c>
      <c r="I105" s="22">
        <v>426000</v>
      </c>
      <c r="J105" s="127">
        <f t="shared" si="3"/>
        <v>-8861</v>
      </c>
      <c r="N105" s="128"/>
    </row>
    <row r="106" spans="1:14" s="10" customFormat="1" ht="50.25" customHeight="1" x14ac:dyDescent="0.2">
      <c r="B106" s="144">
        <v>10</v>
      </c>
      <c r="C106" s="106" t="s">
        <v>59</v>
      </c>
      <c r="D106" s="105">
        <v>45167</v>
      </c>
      <c r="E106" s="106" t="s">
        <v>190</v>
      </c>
      <c r="F106" s="106" t="s">
        <v>190</v>
      </c>
      <c r="G106" s="107">
        <v>250000</v>
      </c>
      <c r="H106" s="151" t="s">
        <v>69</v>
      </c>
      <c r="I106" s="22"/>
      <c r="J106" s="127">
        <f t="shared" si="3"/>
        <v>250000</v>
      </c>
    </row>
    <row r="107" spans="1:14" s="10" customFormat="1" ht="50.25" customHeight="1" x14ac:dyDescent="0.2">
      <c r="B107" s="144">
        <v>11</v>
      </c>
      <c r="C107" s="102" t="s">
        <v>59</v>
      </c>
      <c r="D107" s="101">
        <v>45264</v>
      </c>
      <c r="E107" s="102" t="s">
        <v>190</v>
      </c>
      <c r="F107" s="102" t="s">
        <v>190</v>
      </c>
      <c r="G107" s="103">
        <v>250000</v>
      </c>
      <c r="H107" s="151" t="s">
        <v>69</v>
      </c>
      <c r="I107" s="22"/>
      <c r="J107" s="127">
        <f t="shared" si="3"/>
        <v>250000</v>
      </c>
    </row>
    <row r="108" spans="1:14" s="10" customFormat="1" ht="117.5" customHeight="1" x14ac:dyDescent="0.2">
      <c r="B108" s="144">
        <v>12</v>
      </c>
      <c r="C108" s="106" t="s">
        <v>59</v>
      </c>
      <c r="D108" s="105">
        <v>45017</v>
      </c>
      <c r="E108" s="106" t="s">
        <v>187</v>
      </c>
      <c r="F108" s="106" t="s">
        <v>116</v>
      </c>
      <c r="G108" s="107">
        <v>19005719</v>
      </c>
      <c r="H108" s="151" t="s">
        <v>69</v>
      </c>
      <c r="I108" s="22">
        <v>20233833</v>
      </c>
      <c r="J108" s="127">
        <f t="shared" si="3"/>
        <v>-1228114</v>
      </c>
    </row>
    <row r="109" spans="1:14" s="10" customFormat="1" ht="51" customHeight="1" thickBot="1" x14ac:dyDescent="0.25">
      <c r="B109" s="141">
        <v>13</v>
      </c>
      <c r="C109" s="109" t="s">
        <v>191</v>
      </c>
      <c r="D109" s="110">
        <v>45017</v>
      </c>
      <c r="E109" s="109" t="s">
        <v>192</v>
      </c>
      <c r="F109" s="109" t="s">
        <v>118</v>
      </c>
      <c r="G109" s="111">
        <v>22786548</v>
      </c>
      <c r="H109" s="142" t="s">
        <v>64</v>
      </c>
      <c r="I109" s="22">
        <v>20985113</v>
      </c>
      <c r="J109" s="127">
        <f t="shared" si="3"/>
        <v>1801435</v>
      </c>
    </row>
    <row r="110" spans="1:14" s="10" customFormat="1" ht="30" customHeight="1" thickTop="1" x14ac:dyDescent="0.2">
      <c r="A110" s="19"/>
      <c r="B110" s="19"/>
      <c r="C110" s="16"/>
      <c r="D110" s="17"/>
      <c r="E110" s="16"/>
      <c r="F110" s="31" t="s">
        <v>35</v>
      </c>
      <c r="G110" s="43">
        <f>SUM(G97:G109)</f>
        <v>85697394</v>
      </c>
      <c r="H110" s="143"/>
      <c r="I110" s="57">
        <v>294261956</v>
      </c>
      <c r="J110" s="33">
        <f>G110-I110</f>
        <v>-208564562</v>
      </c>
    </row>
    <row r="111" spans="1:14" s="10" customFormat="1" ht="30" customHeight="1" x14ac:dyDescent="0.2">
      <c r="A111" s="19"/>
      <c r="B111" s="19"/>
      <c r="C111" s="16"/>
      <c r="D111" s="17"/>
      <c r="E111" s="16"/>
      <c r="F111" s="52" t="s">
        <v>36</v>
      </c>
      <c r="G111" s="54">
        <v>13</v>
      </c>
      <c r="H111" s="53" t="s">
        <v>126</v>
      </c>
      <c r="I111" s="58">
        <v>14</v>
      </c>
      <c r="J111" s="53" t="s">
        <v>128</v>
      </c>
    </row>
    <row r="112" spans="1:14" s="10" customFormat="1" ht="30" customHeight="1" x14ac:dyDescent="0.2">
      <c r="A112" s="19">
        <v>20</v>
      </c>
      <c r="B112" s="19"/>
      <c r="C112" s="16"/>
      <c r="D112" s="17"/>
      <c r="E112" s="16"/>
      <c r="F112" s="16"/>
      <c r="G112" s="26"/>
      <c r="H112" s="30"/>
      <c r="I112" s="45"/>
      <c r="J112" s="45"/>
    </row>
    <row r="113" spans="1:11" s="10" customFormat="1" ht="30" customHeight="1" x14ac:dyDescent="0.2">
      <c r="A113" s="78"/>
      <c r="B113" s="203" t="s">
        <v>26</v>
      </c>
      <c r="C113" s="203"/>
      <c r="D113" s="203"/>
      <c r="E113" s="203"/>
      <c r="F113" s="203"/>
      <c r="G113" s="203"/>
      <c r="H113" s="203"/>
      <c r="I113" s="125"/>
      <c r="J113" s="128">
        <f>0-I113</f>
        <v>0</v>
      </c>
    </row>
    <row r="114" spans="1:11" s="10" customFormat="1" ht="51" customHeight="1" x14ac:dyDescent="0.2">
      <c r="B114" s="144">
        <v>1</v>
      </c>
      <c r="C114" s="12" t="s">
        <v>81</v>
      </c>
      <c r="D114" s="59">
        <v>45131</v>
      </c>
      <c r="E114" s="15" t="s">
        <v>82</v>
      </c>
      <c r="F114" s="15" t="s">
        <v>193</v>
      </c>
      <c r="G114" s="103">
        <v>653400</v>
      </c>
      <c r="H114" s="80" t="s">
        <v>79</v>
      </c>
      <c r="I114" s="22">
        <v>704000</v>
      </c>
      <c r="J114" s="127">
        <f>G114-I114</f>
        <v>-50600</v>
      </c>
      <c r="K114" s="10" t="s">
        <v>80</v>
      </c>
    </row>
    <row r="115" spans="1:11" s="10" customFormat="1" ht="51" customHeight="1" x14ac:dyDescent="0.2">
      <c r="B115" s="144">
        <v>2</v>
      </c>
      <c r="C115" s="102" t="s">
        <v>83</v>
      </c>
      <c r="D115" s="115">
        <v>45017</v>
      </c>
      <c r="E115" s="102" t="s">
        <v>194</v>
      </c>
      <c r="F115" s="102" t="s">
        <v>195</v>
      </c>
      <c r="G115" s="114">
        <v>1267252000</v>
      </c>
      <c r="H115" s="80" t="s">
        <v>69</v>
      </c>
      <c r="I115" s="22">
        <v>955783000</v>
      </c>
      <c r="J115" s="127">
        <f t="shared" ref="J115:J118" si="4">G115-I115</f>
        <v>311469000</v>
      </c>
      <c r="K115" s="10" t="s">
        <v>80</v>
      </c>
    </row>
    <row r="116" spans="1:11" s="10" customFormat="1" ht="51" customHeight="1" x14ac:dyDescent="0.2">
      <c r="B116" s="144">
        <v>3</v>
      </c>
      <c r="C116" s="102" t="s">
        <v>83</v>
      </c>
      <c r="D116" s="115">
        <v>45342</v>
      </c>
      <c r="E116" s="102" t="s">
        <v>196</v>
      </c>
      <c r="F116" s="102" t="s">
        <v>84</v>
      </c>
      <c r="G116" s="114">
        <v>39930000</v>
      </c>
      <c r="H116" s="80" t="s">
        <v>69</v>
      </c>
      <c r="I116" s="22">
        <v>39930000</v>
      </c>
      <c r="J116" s="127">
        <f t="shared" si="4"/>
        <v>0</v>
      </c>
    </row>
    <row r="117" spans="1:11" s="10" customFormat="1" ht="51" customHeight="1" x14ac:dyDescent="0.2">
      <c r="B117" s="144">
        <v>4</v>
      </c>
      <c r="C117" s="102" t="s">
        <v>83</v>
      </c>
      <c r="D117" s="115">
        <v>45017</v>
      </c>
      <c r="E117" s="102" t="s">
        <v>85</v>
      </c>
      <c r="F117" s="102" t="s">
        <v>86</v>
      </c>
      <c r="G117" s="114">
        <v>38984990</v>
      </c>
      <c r="H117" s="80" t="s">
        <v>69</v>
      </c>
      <c r="I117" s="22">
        <v>38984990</v>
      </c>
      <c r="J117" s="127">
        <f t="shared" si="4"/>
        <v>0</v>
      </c>
      <c r="K117" s="10" t="s">
        <v>80</v>
      </c>
    </row>
    <row r="118" spans="1:11" s="10" customFormat="1" ht="51" customHeight="1" thickBot="1" x14ac:dyDescent="0.25">
      <c r="B118" s="141">
        <v>5</v>
      </c>
      <c r="C118" s="109" t="s">
        <v>83</v>
      </c>
      <c r="D118" s="116">
        <v>45019</v>
      </c>
      <c r="E118" s="109" t="s">
        <v>197</v>
      </c>
      <c r="F118" s="109" t="s">
        <v>87</v>
      </c>
      <c r="G118" s="117">
        <v>11847000</v>
      </c>
      <c r="H118" s="142" t="s">
        <v>69</v>
      </c>
      <c r="I118" s="22">
        <v>11853600</v>
      </c>
      <c r="J118" s="127">
        <f t="shared" si="4"/>
        <v>-6600</v>
      </c>
      <c r="K118" s="10" t="s">
        <v>80</v>
      </c>
    </row>
    <row r="119" spans="1:11" s="10" customFormat="1" ht="30" customHeight="1" thickTop="1" x14ac:dyDescent="0.2">
      <c r="A119" s="19"/>
      <c r="B119" s="19"/>
      <c r="C119" s="16"/>
      <c r="D119" s="17"/>
      <c r="E119" s="16"/>
      <c r="F119" s="31" t="s">
        <v>38</v>
      </c>
      <c r="G119" s="43">
        <f>SUM(G114:G118)</f>
        <v>1358667390</v>
      </c>
      <c r="H119" s="79"/>
      <c r="I119" s="57">
        <v>1047255590</v>
      </c>
      <c r="J119" s="129">
        <f>G119-I119</f>
        <v>311411800</v>
      </c>
    </row>
    <row r="120" spans="1:11" s="10" customFormat="1" ht="30" customHeight="1" x14ac:dyDescent="0.2">
      <c r="A120" s="19"/>
      <c r="B120" s="19"/>
      <c r="C120" s="16"/>
      <c r="D120" s="17"/>
      <c r="E120" s="16"/>
      <c r="F120" s="52" t="s">
        <v>36</v>
      </c>
      <c r="G120" s="54">
        <v>5</v>
      </c>
      <c r="H120" s="53" t="s">
        <v>126</v>
      </c>
      <c r="I120" s="58">
        <v>5</v>
      </c>
      <c r="J120" s="53" t="s">
        <v>128</v>
      </c>
    </row>
    <row r="121" spans="1:11" s="10" customFormat="1" ht="30" customHeight="1" x14ac:dyDescent="0.2">
      <c r="A121" s="19">
        <v>21</v>
      </c>
      <c r="B121" s="19"/>
      <c r="C121" s="16"/>
      <c r="D121" s="17"/>
      <c r="E121" s="16"/>
      <c r="F121" s="16"/>
      <c r="G121" s="26"/>
      <c r="H121" s="30"/>
      <c r="I121" s="45"/>
      <c r="J121" s="45"/>
    </row>
    <row r="122" spans="1:11" s="10" customFormat="1" ht="30" customHeight="1" x14ac:dyDescent="0.2">
      <c r="A122" s="78"/>
      <c r="B122" s="203" t="s">
        <v>27</v>
      </c>
      <c r="C122" s="203"/>
      <c r="D122" s="203"/>
      <c r="E122" s="203"/>
      <c r="F122" s="203"/>
      <c r="G122" s="203"/>
      <c r="H122" s="203"/>
      <c r="I122" s="45"/>
      <c r="J122" s="45"/>
    </row>
    <row r="123" spans="1:11" s="10" customFormat="1" ht="30" customHeight="1" x14ac:dyDescent="0.2">
      <c r="A123" s="19"/>
      <c r="B123" s="11"/>
      <c r="C123" s="20" t="s">
        <v>135</v>
      </c>
      <c r="D123" s="13"/>
      <c r="E123" s="12"/>
      <c r="F123" s="12"/>
      <c r="G123" s="14"/>
      <c r="H123" s="80"/>
      <c r="I123" s="29"/>
      <c r="J123" s="29"/>
    </row>
    <row r="124" spans="1:11" s="10" customFormat="1" ht="30" customHeight="1" x14ac:dyDescent="0.2">
      <c r="A124" s="19">
        <v>22</v>
      </c>
      <c r="B124" s="19"/>
      <c r="C124" s="16"/>
      <c r="D124" s="17"/>
      <c r="E124" s="16"/>
      <c r="F124" s="16"/>
      <c r="G124" s="26"/>
      <c r="H124" s="30"/>
      <c r="I124" s="45"/>
      <c r="J124" s="45"/>
    </row>
    <row r="125" spans="1:11" s="10" customFormat="1" ht="30" customHeight="1" x14ac:dyDescent="0.2">
      <c r="A125" s="78"/>
      <c r="B125" s="205" t="s">
        <v>28</v>
      </c>
      <c r="C125" s="205"/>
      <c r="D125" s="205"/>
      <c r="E125" s="205"/>
      <c r="F125" s="205"/>
      <c r="G125" s="205"/>
      <c r="H125" s="205"/>
      <c r="I125" s="125">
        <v>0</v>
      </c>
      <c r="J125" s="128">
        <f>0-I125</f>
        <v>0</v>
      </c>
    </row>
    <row r="126" spans="1:11" s="10" customFormat="1" ht="51" customHeight="1" x14ac:dyDescent="0.2">
      <c r="B126" s="144">
        <v>1</v>
      </c>
      <c r="C126" s="100" t="s">
        <v>60</v>
      </c>
      <c r="D126" s="101">
        <v>45017</v>
      </c>
      <c r="E126" s="154" t="s">
        <v>49</v>
      </c>
      <c r="F126" s="102" t="s">
        <v>50</v>
      </c>
      <c r="G126" s="103">
        <v>67773000</v>
      </c>
      <c r="H126" s="149" t="s">
        <v>69</v>
      </c>
      <c r="I126" s="22">
        <v>67773000</v>
      </c>
      <c r="J126" s="127">
        <f>G126-I126</f>
        <v>0</v>
      </c>
    </row>
    <row r="127" spans="1:11" s="10" customFormat="1" ht="51" customHeight="1" x14ac:dyDescent="0.2">
      <c r="B127" s="145">
        <v>2</v>
      </c>
      <c r="C127" s="100" t="s">
        <v>60</v>
      </c>
      <c r="D127" s="101">
        <v>45017</v>
      </c>
      <c r="E127" s="102" t="s">
        <v>198</v>
      </c>
      <c r="F127" s="102" t="s">
        <v>51</v>
      </c>
      <c r="G127" s="103">
        <v>4999939</v>
      </c>
      <c r="H127" s="149" t="s">
        <v>69</v>
      </c>
      <c r="I127" s="22">
        <v>4999975</v>
      </c>
      <c r="J127" s="127">
        <f t="shared" ref="J127:J128" si="5">G127-I127</f>
        <v>-36</v>
      </c>
    </row>
    <row r="128" spans="1:11" s="10" customFormat="1" ht="64" customHeight="1" thickBot="1" x14ac:dyDescent="0.25">
      <c r="B128" s="146">
        <v>3</v>
      </c>
      <c r="C128" s="112" t="s">
        <v>60</v>
      </c>
      <c r="D128" s="110">
        <v>45017</v>
      </c>
      <c r="E128" s="109" t="s">
        <v>199</v>
      </c>
      <c r="F128" s="109" t="s">
        <v>51</v>
      </c>
      <c r="G128" s="111">
        <v>2692526</v>
      </c>
      <c r="H128" s="148" t="s">
        <v>69</v>
      </c>
      <c r="I128" s="22">
        <v>2675118</v>
      </c>
      <c r="J128" s="127">
        <f t="shared" si="5"/>
        <v>17408</v>
      </c>
    </row>
    <row r="129" spans="1:11" s="10" customFormat="1" ht="30" customHeight="1" thickTop="1" x14ac:dyDescent="0.2">
      <c r="A129" s="19"/>
      <c r="B129" s="19"/>
      <c r="C129" s="16"/>
      <c r="D129" s="17"/>
      <c r="E129" s="16"/>
      <c r="F129" s="31" t="s">
        <v>35</v>
      </c>
      <c r="G129" s="43">
        <f>SUM(G126:G128)</f>
        <v>75465465</v>
      </c>
      <c r="H129" s="79"/>
      <c r="I129" s="57">
        <v>75448093</v>
      </c>
      <c r="J129" s="33">
        <f>G129-I129</f>
        <v>17372</v>
      </c>
    </row>
    <row r="130" spans="1:11" s="10" customFormat="1" ht="30" customHeight="1" x14ac:dyDescent="0.2">
      <c r="A130" s="19"/>
      <c r="B130" s="19"/>
      <c r="C130" s="16"/>
      <c r="D130" s="17"/>
      <c r="E130" s="16"/>
      <c r="F130" s="52" t="s">
        <v>36</v>
      </c>
      <c r="G130" s="54">
        <v>3</v>
      </c>
      <c r="H130" s="53" t="s">
        <v>126</v>
      </c>
      <c r="I130" s="58">
        <v>3</v>
      </c>
      <c r="J130" s="53" t="s">
        <v>128</v>
      </c>
    </row>
    <row r="131" spans="1:11" s="10" customFormat="1" ht="30" customHeight="1" x14ac:dyDescent="0.2">
      <c r="A131" s="19">
        <v>23</v>
      </c>
      <c r="B131" s="19"/>
      <c r="C131" s="16"/>
      <c r="D131" s="17"/>
      <c r="E131" s="16"/>
      <c r="F131" s="16"/>
      <c r="G131" s="26"/>
      <c r="H131" s="30"/>
      <c r="I131" s="45"/>
      <c r="J131" s="45"/>
    </row>
    <row r="132" spans="1:11" s="10" customFormat="1" ht="30" customHeight="1" x14ac:dyDescent="0.2">
      <c r="A132" s="78"/>
      <c r="B132" s="203" t="s">
        <v>29</v>
      </c>
      <c r="C132" s="203"/>
      <c r="D132" s="203"/>
      <c r="E132" s="203"/>
      <c r="F132" s="203"/>
      <c r="G132" s="203"/>
      <c r="H132" s="203"/>
      <c r="I132" s="125"/>
      <c r="J132" s="128">
        <f>0-I132</f>
        <v>0</v>
      </c>
    </row>
    <row r="133" spans="1:11" s="10" customFormat="1" ht="51" customHeight="1" thickBot="1" x14ac:dyDescent="0.25">
      <c r="B133" s="141">
        <v>1</v>
      </c>
      <c r="C133" s="41" t="s">
        <v>120</v>
      </c>
      <c r="D133" s="44">
        <v>45042</v>
      </c>
      <c r="E133" s="41" t="s">
        <v>88</v>
      </c>
      <c r="F133" s="41" t="s">
        <v>121</v>
      </c>
      <c r="G133" s="111">
        <v>463320</v>
      </c>
      <c r="H133" s="142" t="s">
        <v>69</v>
      </c>
      <c r="I133" s="22">
        <v>703800</v>
      </c>
      <c r="J133" s="127">
        <f>G133-I133</f>
        <v>-240480</v>
      </c>
      <c r="K133" s="10" t="s">
        <v>89</v>
      </c>
    </row>
    <row r="134" spans="1:11" s="10" customFormat="1" ht="30" customHeight="1" thickTop="1" x14ac:dyDescent="0.2">
      <c r="A134" s="19"/>
      <c r="B134" s="19"/>
      <c r="C134" s="16"/>
      <c r="D134" s="17"/>
      <c r="E134" s="16"/>
      <c r="F134" s="31" t="s">
        <v>35</v>
      </c>
      <c r="G134" s="43">
        <f>SUM(G133)</f>
        <v>463320</v>
      </c>
      <c r="H134" s="79"/>
      <c r="I134" s="57">
        <v>703800</v>
      </c>
      <c r="J134" s="33">
        <f>G134-I134</f>
        <v>-240480</v>
      </c>
    </row>
    <row r="135" spans="1:11" s="10" customFormat="1" ht="30" customHeight="1" x14ac:dyDescent="0.2">
      <c r="A135" s="19"/>
      <c r="B135" s="19"/>
      <c r="C135" s="16"/>
      <c r="D135" s="17"/>
      <c r="E135" s="16"/>
      <c r="F135" s="52" t="s">
        <v>36</v>
      </c>
      <c r="G135" s="54">
        <v>1</v>
      </c>
      <c r="H135" s="53" t="s">
        <v>126</v>
      </c>
      <c r="I135" s="58">
        <v>1</v>
      </c>
      <c r="J135" s="53" t="s">
        <v>128</v>
      </c>
    </row>
    <row r="136" spans="1:11" s="10" customFormat="1" ht="30" customHeight="1" x14ac:dyDescent="0.2">
      <c r="A136" s="19">
        <v>24</v>
      </c>
      <c r="B136" s="19"/>
      <c r="C136" s="16"/>
      <c r="D136" s="17"/>
      <c r="E136" s="16"/>
      <c r="F136" s="16"/>
      <c r="G136" s="26"/>
      <c r="H136" s="30"/>
      <c r="I136" s="45"/>
      <c r="J136" s="45"/>
    </row>
    <row r="137" spans="1:11" s="10" customFormat="1" ht="30" customHeight="1" x14ac:dyDescent="0.2">
      <c r="A137" s="78"/>
      <c r="B137" s="204" t="s">
        <v>30</v>
      </c>
      <c r="C137" s="205"/>
      <c r="D137" s="205"/>
      <c r="E137" s="205"/>
      <c r="F137" s="205"/>
      <c r="G137" s="205"/>
      <c r="H137" s="205"/>
      <c r="I137" s="125"/>
      <c r="J137" s="128">
        <f>0-I137</f>
        <v>0</v>
      </c>
    </row>
    <row r="138" spans="1:11" s="10" customFormat="1" ht="51" customHeight="1" thickBot="1" x14ac:dyDescent="0.25">
      <c r="B138" s="141">
        <v>1</v>
      </c>
      <c r="C138" s="118" t="s">
        <v>61</v>
      </c>
      <c r="D138" s="120">
        <v>45017</v>
      </c>
      <c r="E138" s="118" t="s">
        <v>62</v>
      </c>
      <c r="F138" s="118" t="s">
        <v>122</v>
      </c>
      <c r="G138" s="119">
        <v>4258700</v>
      </c>
      <c r="H138" s="148" t="s">
        <v>69</v>
      </c>
      <c r="I138" s="22">
        <v>4086000</v>
      </c>
      <c r="J138" s="127">
        <f>G138-I138</f>
        <v>172700</v>
      </c>
    </row>
    <row r="139" spans="1:11" s="10" customFormat="1" ht="30" customHeight="1" thickTop="1" x14ac:dyDescent="0.2">
      <c r="A139" s="19"/>
      <c r="B139" s="19"/>
      <c r="C139" s="16"/>
      <c r="D139" s="17"/>
      <c r="E139" s="16"/>
      <c r="F139" s="31" t="s">
        <v>37</v>
      </c>
      <c r="G139" s="43">
        <f>SUM(G138)</f>
        <v>4258700</v>
      </c>
      <c r="H139" s="79"/>
      <c r="I139" s="57">
        <v>4086000</v>
      </c>
      <c r="J139" s="33">
        <f>G139-I139</f>
        <v>172700</v>
      </c>
    </row>
    <row r="140" spans="1:11" s="10" customFormat="1" ht="30" customHeight="1" x14ac:dyDescent="0.2">
      <c r="A140" s="19"/>
      <c r="B140" s="19"/>
      <c r="C140" s="16"/>
      <c r="D140" s="17"/>
      <c r="E140" s="16"/>
      <c r="F140" s="52" t="s">
        <v>36</v>
      </c>
      <c r="G140" s="54">
        <v>1</v>
      </c>
      <c r="H140" s="53" t="s">
        <v>126</v>
      </c>
      <c r="I140" s="58">
        <v>1</v>
      </c>
      <c r="J140" s="53" t="s">
        <v>128</v>
      </c>
    </row>
    <row r="141" spans="1:11" x14ac:dyDescent="0.2">
      <c r="B141" s="19"/>
      <c r="C141" s="16"/>
      <c r="D141" s="17"/>
      <c r="E141" s="16"/>
      <c r="F141" s="16"/>
      <c r="G141" s="26"/>
      <c r="H141" s="72"/>
      <c r="I141" s="46"/>
      <c r="J141" s="46"/>
    </row>
    <row r="142" spans="1:11" ht="30" customHeight="1" thickBot="1" x14ac:dyDescent="0.25">
      <c r="F142" s="74"/>
      <c r="G142" s="163"/>
      <c r="H142" s="47"/>
      <c r="I142" s="121"/>
      <c r="J142" s="126"/>
    </row>
    <row r="143" spans="1:11" ht="30" customHeight="1" thickBot="1" x14ac:dyDescent="0.25">
      <c r="E143" s="73"/>
      <c r="F143" s="91" t="s">
        <v>39</v>
      </c>
      <c r="G143" s="164">
        <f>G7+G17+G25+G34+G43+G52+G58+G66+G77+G85+G93+G110+G119+G129+G134+G139</f>
        <v>2380148964</v>
      </c>
      <c r="H143" s="90"/>
      <c r="I143" s="130">
        <v>3526967542</v>
      </c>
      <c r="J143" s="75">
        <f>G143-I143</f>
        <v>-1146818578</v>
      </c>
    </row>
    <row r="144" spans="1:11" ht="30" customHeight="1" thickBot="1" x14ac:dyDescent="0.25">
      <c r="E144" s="73"/>
      <c r="F144" s="92" t="s">
        <v>40</v>
      </c>
      <c r="G144" s="165">
        <f>G8+G18+G26+G35+G44+G53+G59+G67+G78+G86+G94+G111+G120+G130+G135+G140</f>
        <v>50</v>
      </c>
      <c r="H144" s="138" t="s">
        <v>126</v>
      </c>
      <c r="I144" s="76">
        <v>53</v>
      </c>
      <c r="J144" s="140" t="s">
        <v>128</v>
      </c>
    </row>
    <row r="145" spans="2:10" x14ac:dyDescent="0.2">
      <c r="H145" s="139"/>
      <c r="I145" s="46"/>
      <c r="J145" s="46"/>
    </row>
    <row r="146" spans="2:10" x14ac:dyDescent="0.2">
      <c r="I146" s="46"/>
      <c r="J146" s="46"/>
    </row>
    <row r="147" spans="2:10" x14ac:dyDescent="0.2">
      <c r="I147" s="46"/>
      <c r="J147" s="46"/>
    </row>
    <row r="148" spans="2:10" s="10" customFormat="1" ht="12" customHeight="1" x14ac:dyDescent="0.2">
      <c r="B148" s="35"/>
      <c r="C148" s="38"/>
      <c r="D148" s="39"/>
      <c r="E148" s="38"/>
      <c r="F148" s="38"/>
      <c r="G148" s="166"/>
      <c r="H148" s="37"/>
      <c r="I148" s="45"/>
      <c r="J148" s="45"/>
    </row>
    <row r="149" spans="2:10" s="10" customFormat="1" ht="85.5" customHeight="1" x14ac:dyDescent="0.2">
      <c r="B149" s="206" t="s">
        <v>46</v>
      </c>
      <c r="C149" s="206"/>
      <c r="D149" s="206"/>
      <c r="E149" s="206"/>
      <c r="F149" s="206"/>
      <c r="G149" s="206"/>
      <c r="H149" s="206"/>
      <c r="I149" s="45"/>
      <c r="J149" s="45"/>
    </row>
    <row r="150" spans="2:10" ht="26.25" customHeight="1" x14ac:dyDescent="0.2">
      <c r="B150" s="206" t="s">
        <v>33</v>
      </c>
      <c r="C150" s="206"/>
      <c r="D150" s="206"/>
      <c r="E150" s="206"/>
      <c r="F150" s="206"/>
      <c r="G150" s="206"/>
      <c r="H150" s="206"/>
    </row>
  </sheetData>
  <mergeCells count="27">
    <mergeCell ref="B69:H69"/>
    <mergeCell ref="B72:H72"/>
    <mergeCell ref="B75:H75"/>
    <mergeCell ref="B80:H80"/>
    <mergeCell ref="B88:H88"/>
    <mergeCell ref="B150:H150"/>
    <mergeCell ref="B91:H91"/>
    <mergeCell ref="B96:H96"/>
    <mergeCell ref="B113:H113"/>
    <mergeCell ref="B122:H122"/>
    <mergeCell ref="B125:H125"/>
    <mergeCell ref="B3:H3"/>
    <mergeCell ref="B1:H1"/>
    <mergeCell ref="B132:H132"/>
    <mergeCell ref="B137:H137"/>
    <mergeCell ref="B149:H149"/>
    <mergeCell ref="B37:H37"/>
    <mergeCell ref="B40:H40"/>
    <mergeCell ref="B46:H46"/>
    <mergeCell ref="B55:H55"/>
    <mergeCell ref="B61:H61"/>
    <mergeCell ref="B28:H28"/>
    <mergeCell ref="B10:H10"/>
    <mergeCell ref="B13:H13"/>
    <mergeCell ref="B20:H20"/>
    <mergeCell ref="B31:H31"/>
    <mergeCell ref="B64:H64"/>
  </mergeCells>
  <phoneticPr fontId="2"/>
  <printOptions horizontalCentered="1"/>
  <pageMargins left="0.59055118110236227" right="0.59055118110236227" top="0.59055118110236227" bottom="0.59055118110236227" header="0" footer="0"/>
  <pageSetup paperSize="9" scale="59" orientation="portrait" r:id="rId1"/>
  <headerFooter>
    <oddFooter>&amp;P / &amp;N ページ</oddFooter>
  </headerFooter>
  <rowBreaks count="4" manualBreakCount="4">
    <brk id="30" min="1" max="7" man="1"/>
    <brk id="63" min="1" max="7" man="1"/>
    <brk id="90" min="1" max="7" man="1"/>
    <brk id="112" min="1" max="7"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24"/>
  <sheetViews>
    <sheetView tabSelected="1" view="pageBreakPreview" zoomScale="70" zoomScaleNormal="80" zoomScaleSheetLayoutView="70" workbookViewId="0">
      <pane ySplit="2" topLeftCell="A3" activePane="bottomLeft" state="frozen"/>
      <selection activeCell="B1" sqref="B1:H1"/>
      <selection pane="bottomLeft" activeCell="F2" sqref="F2"/>
    </sheetView>
  </sheetViews>
  <sheetFormatPr defaultRowHeight="13" x14ac:dyDescent="0.2"/>
  <cols>
    <col min="1" max="1" width="4.08984375" customWidth="1"/>
    <col min="2" max="2" width="5.36328125" customWidth="1"/>
    <col min="3" max="3" width="18.36328125" style="6" customWidth="1"/>
    <col min="4" max="4" width="13.7265625" style="5" customWidth="1"/>
    <col min="5" max="5" width="27.26953125" style="6" customWidth="1"/>
    <col min="6" max="6" width="36.90625" style="6" customWidth="1"/>
    <col min="7" max="7" width="16.26953125" style="8" customWidth="1"/>
    <col min="8" max="8" width="17.26953125" style="9" customWidth="1"/>
  </cols>
  <sheetData>
    <row r="1" spans="1:8" ht="39.75" customHeight="1" thickBot="1" x14ac:dyDescent="0.25">
      <c r="A1" s="81"/>
      <c r="B1" s="208" t="s">
        <v>124</v>
      </c>
      <c r="C1" s="208"/>
      <c r="D1" s="208"/>
      <c r="E1" s="208"/>
      <c r="F1" s="208"/>
      <c r="G1" s="208"/>
      <c r="H1" s="208"/>
    </row>
    <row r="2" spans="1:8" ht="72" customHeight="1" x14ac:dyDescent="0.2">
      <c r="A2" s="81"/>
      <c r="B2" s="23" t="s">
        <v>0</v>
      </c>
      <c r="C2" s="1" t="s">
        <v>1</v>
      </c>
      <c r="D2" s="4" t="s">
        <v>2</v>
      </c>
      <c r="E2" s="2" t="s">
        <v>3</v>
      </c>
      <c r="F2" s="2" t="s">
        <v>4</v>
      </c>
      <c r="G2" s="7" t="s">
        <v>5</v>
      </c>
      <c r="H2" s="3" t="s">
        <v>6</v>
      </c>
    </row>
    <row r="3" spans="1:8" s="10" customFormat="1" ht="30" customHeight="1" x14ac:dyDescent="0.2">
      <c r="B3" s="209" t="s">
        <v>65</v>
      </c>
      <c r="C3" s="203"/>
      <c r="D3" s="203"/>
      <c r="E3" s="203"/>
      <c r="F3" s="203"/>
      <c r="G3" s="203"/>
      <c r="H3" s="210"/>
    </row>
    <row r="4" spans="1:8" s="10" customFormat="1" ht="51" customHeight="1" x14ac:dyDescent="0.2">
      <c r="B4" s="162">
        <v>1</v>
      </c>
      <c r="C4" s="98" t="str">
        <f>まとめ!C4</f>
        <v>医務課</v>
      </c>
      <c r="D4" s="94">
        <f>まとめ!D4</f>
        <v>45017</v>
      </c>
      <c r="E4" s="93" t="str">
        <f>まとめ!E4</f>
        <v>看護学教育研修事業委託</v>
      </c>
      <c r="F4" s="93" t="str">
        <f>まとめ!F4</f>
        <v>看護師等養成所の専任教員養成講習会の実施に係る委託</v>
      </c>
      <c r="G4" s="95">
        <f>まとめ!G4</f>
        <v>7652128</v>
      </c>
      <c r="H4" s="66" t="str">
        <f>まとめ!H4</f>
        <v>2号</v>
      </c>
    </row>
    <row r="5" spans="1:8" s="10" customFormat="1" ht="51" customHeight="1" x14ac:dyDescent="0.2">
      <c r="B5" s="162">
        <v>2</v>
      </c>
      <c r="C5" s="98" t="str">
        <f>まとめ!C5</f>
        <v>医務課</v>
      </c>
      <c r="D5" s="94">
        <f>まとめ!D5</f>
        <v>45017</v>
      </c>
      <c r="E5" s="93" t="str">
        <f>まとめ!E5</f>
        <v>看護学教育研修事業委託</v>
      </c>
      <c r="F5" s="93" t="str">
        <f>まとめ!F5</f>
        <v>看護師等養成所の実習施設で実習指導を担う者を養成するための、実習指導者講習会の実施に係る委託</v>
      </c>
      <c r="G5" s="95">
        <f>まとめ!G5</f>
        <v>3441820</v>
      </c>
      <c r="H5" s="66" t="str">
        <f>まとめ!H5</f>
        <v>2号</v>
      </c>
    </row>
    <row r="6" spans="1:8" s="10" customFormat="1" ht="51" customHeight="1" thickBot="1" x14ac:dyDescent="0.25">
      <c r="B6" s="162">
        <v>3</v>
      </c>
      <c r="C6" s="93" t="str">
        <f>まとめ!C6</f>
        <v>ぐんま暮らし・外国人活躍推進課</v>
      </c>
      <c r="D6" s="94">
        <f>まとめ!D6</f>
        <v>45091</v>
      </c>
      <c r="E6" s="93" t="str">
        <f>まとめ!E6</f>
        <v>「令和５年度 日本語学習支援ボランティアスキルアップ研修事業」委託</v>
      </c>
      <c r="F6" s="93" t="str">
        <f>まとめ!F6</f>
        <v>日本語学習支援ボランティアスキルアップ研修事業の実施に係る委託</v>
      </c>
      <c r="G6" s="95">
        <f>まとめ!G6</f>
        <v>271960</v>
      </c>
      <c r="H6" s="66" t="str">
        <f>まとめ!H6</f>
        <v>１号</v>
      </c>
    </row>
    <row r="7" spans="1:8" s="10" customFormat="1" ht="30.65" customHeight="1" thickTop="1" x14ac:dyDescent="0.2">
      <c r="B7" s="215" t="s">
        <v>66</v>
      </c>
      <c r="C7" s="216"/>
      <c r="D7" s="216"/>
      <c r="E7" s="216"/>
      <c r="F7" s="217"/>
      <c r="G7" s="63">
        <f>SUM(G4:G6)</f>
        <v>11365908</v>
      </c>
      <c r="H7" s="167"/>
    </row>
    <row r="8" spans="1:8" s="10" customFormat="1" ht="19.5" customHeight="1" x14ac:dyDescent="0.2">
      <c r="B8" s="25"/>
      <c r="C8" s="16"/>
      <c r="D8" s="17"/>
      <c r="E8" s="16"/>
      <c r="F8" s="16"/>
      <c r="G8" s="26"/>
      <c r="H8" s="27"/>
    </row>
    <row r="9" spans="1:8" s="10" customFormat="1" ht="30" customHeight="1" x14ac:dyDescent="0.2">
      <c r="B9" s="209" t="s">
        <v>31</v>
      </c>
      <c r="C9" s="203"/>
      <c r="D9" s="203"/>
      <c r="E9" s="203"/>
      <c r="F9" s="203"/>
      <c r="G9" s="203"/>
      <c r="H9" s="210"/>
    </row>
    <row r="10" spans="1:8" s="10" customFormat="1" ht="50.25" customHeight="1" x14ac:dyDescent="0.2">
      <c r="B10" s="99">
        <v>1</v>
      </c>
      <c r="C10" s="12" t="str">
        <f>まとめ!C14</f>
        <v>文化振興課</v>
      </c>
      <c r="D10" s="59">
        <f>まとめ!D14</f>
        <v>45017</v>
      </c>
      <c r="E10" s="15" t="str">
        <f>まとめ!E14</f>
        <v>伝統文化継承事業</v>
      </c>
      <c r="F10" s="15" t="str">
        <f>まとめ!F14</f>
        <v>伝統文化継承事業の実施委託</v>
      </c>
      <c r="G10" s="60">
        <f>まとめ!G14</f>
        <v>8650442</v>
      </c>
      <c r="H10" s="28" t="str">
        <f>まとめ!H14</f>
        <v>2号</v>
      </c>
    </row>
    <row r="11" spans="1:8" s="10" customFormat="1" ht="50.25" customHeight="1" x14ac:dyDescent="0.2">
      <c r="B11" s="99">
        <v>2</v>
      </c>
      <c r="C11" s="12" t="str">
        <f>まとめ!C15</f>
        <v>文化振興課</v>
      </c>
      <c r="D11" s="59">
        <f>まとめ!D15</f>
        <v>45017</v>
      </c>
      <c r="E11" s="15" t="str">
        <f>まとめ!E15</f>
        <v>文化芸術推進事業</v>
      </c>
      <c r="F11" s="15" t="str">
        <f>まとめ!F15</f>
        <v>文化芸術推進事業実施委託</v>
      </c>
      <c r="G11" s="60">
        <f>まとめ!G15</f>
        <v>45141721</v>
      </c>
      <c r="H11" s="28" t="str">
        <f>まとめ!H15</f>
        <v>2号</v>
      </c>
    </row>
    <row r="12" spans="1:8" s="10" customFormat="1" ht="50.25" customHeight="1" thickBot="1" x14ac:dyDescent="0.25">
      <c r="B12" s="99">
        <v>3</v>
      </c>
      <c r="C12" s="12" t="str">
        <f>まとめ!C16</f>
        <v>文化振興課</v>
      </c>
      <c r="D12" s="59">
        <f>まとめ!D16</f>
        <v>45017</v>
      </c>
      <c r="E12" s="15" t="str">
        <f>まとめ!E16</f>
        <v>ＡＩＲアートプロジェクトの実施委託</v>
      </c>
      <c r="F12" s="15" t="str">
        <f>まとめ!F16</f>
        <v>ＡＩＲアートプロジェクトの実施委託</v>
      </c>
      <c r="G12" s="60">
        <f>まとめ!G16</f>
        <v>6991310</v>
      </c>
      <c r="H12" s="28" t="str">
        <f>まとめ!H16</f>
        <v>2号</v>
      </c>
    </row>
    <row r="13" spans="1:8" s="10" customFormat="1" ht="30" customHeight="1" thickTop="1" x14ac:dyDescent="0.2">
      <c r="B13" s="211" t="s">
        <v>34</v>
      </c>
      <c r="C13" s="212"/>
      <c r="D13" s="212"/>
      <c r="E13" s="212"/>
      <c r="F13" s="212"/>
      <c r="G13" s="63">
        <f>SUM(G10:G12)</f>
        <v>60783473</v>
      </c>
      <c r="H13" s="64"/>
    </row>
    <row r="14" spans="1:8" s="10" customFormat="1" ht="19.5" customHeight="1" x14ac:dyDescent="0.2">
      <c r="B14" s="25"/>
      <c r="C14" s="16"/>
      <c r="D14" s="17"/>
      <c r="E14" s="16"/>
      <c r="F14" s="16"/>
      <c r="G14" s="26"/>
      <c r="H14" s="27"/>
    </row>
    <row r="15" spans="1:8" s="10" customFormat="1" ht="30" customHeight="1" x14ac:dyDescent="0.2">
      <c r="B15" s="209" t="s">
        <v>11</v>
      </c>
      <c r="C15" s="203"/>
      <c r="D15" s="203"/>
      <c r="E15" s="203"/>
      <c r="F15" s="203"/>
      <c r="G15" s="203"/>
      <c r="H15" s="210"/>
    </row>
    <row r="16" spans="1:8" s="10" customFormat="1" ht="51" customHeight="1" x14ac:dyDescent="0.2">
      <c r="B16" s="61">
        <v>1</v>
      </c>
      <c r="C16" s="100" t="str">
        <f>まとめ!C21</f>
        <v>スポーツ振興課</v>
      </c>
      <c r="D16" s="101">
        <f>まとめ!D21</f>
        <v>45017</v>
      </c>
      <c r="E16" s="102" t="str">
        <f>まとめ!E21</f>
        <v>群馬県総合スポーツセンターの管理及び運営に関する年度協定</v>
      </c>
      <c r="F16" s="102" t="str">
        <f>まとめ!F21</f>
        <v>群馬県総合スポーツセンターの管理及び運営に関する年度協定</v>
      </c>
      <c r="G16" s="103">
        <f>まとめ!G21</f>
        <v>231000000</v>
      </c>
      <c r="H16" s="24" t="str">
        <f>まとめ!H21</f>
        <v>2号</v>
      </c>
    </row>
    <row r="17" spans="2:8" s="10" customFormat="1" ht="51" customHeight="1" x14ac:dyDescent="0.2">
      <c r="B17" s="61">
        <v>2</v>
      </c>
      <c r="C17" s="100" t="str">
        <f>まとめ!C22</f>
        <v>スポーツ振興課</v>
      </c>
      <c r="D17" s="101">
        <f>まとめ!D22</f>
        <v>45017</v>
      </c>
      <c r="E17" s="102" t="str">
        <f>まとめ!E22</f>
        <v>群馬県総合スポーツセンター伊香保リンクの管理及び運営に関する年度協定</v>
      </c>
      <c r="F17" s="102" t="str">
        <f>まとめ!F22</f>
        <v>群馬県総合スポーツセンター伊香保リンクの管理及び運営に関する年度協定</v>
      </c>
      <c r="G17" s="103">
        <f>まとめ!G22</f>
        <v>130091000</v>
      </c>
      <c r="H17" s="24" t="str">
        <f>まとめ!H22</f>
        <v>2号</v>
      </c>
    </row>
    <row r="18" spans="2:8" s="10" customFormat="1" ht="51" customHeight="1" x14ac:dyDescent="0.2">
      <c r="B18" s="61">
        <v>3</v>
      </c>
      <c r="C18" s="100" t="str">
        <f>まとめ!C23</f>
        <v>スポーツ振興課</v>
      </c>
      <c r="D18" s="101">
        <f>まとめ!D23</f>
        <v>45029</v>
      </c>
      <c r="E18" s="102" t="str">
        <f>まとめ!E23</f>
        <v>ぐんまプレキッズ２０２３委託料</v>
      </c>
      <c r="F18" s="102" t="str">
        <f>まとめ!F23</f>
        <v>小学3年生向けのトレーニング事業</v>
      </c>
      <c r="G18" s="103">
        <f>まとめ!G23</f>
        <v>7496934</v>
      </c>
      <c r="H18" s="24" t="str">
        <f>まとめ!H23</f>
        <v>2号</v>
      </c>
    </row>
    <row r="19" spans="2:8" s="10" customFormat="1" ht="51" customHeight="1" thickBot="1" x14ac:dyDescent="0.25">
      <c r="B19" s="61">
        <v>4</v>
      </c>
      <c r="C19" s="100" t="str">
        <f>まとめ!C24</f>
        <v>スポーツ振興課</v>
      </c>
      <c r="D19" s="101">
        <f>まとめ!D24</f>
        <v>45113</v>
      </c>
      <c r="E19" s="102" t="str">
        <f>まとめ!E24</f>
        <v>わくわく運動プロジェクト企画運営業務委託</v>
      </c>
      <c r="F19" s="102" t="str">
        <f>まとめ!F24</f>
        <v>小学生向けの競技紹介事業の実施・周知等</v>
      </c>
      <c r="G19" s="103">
        <f>まとめ!G24</f>
        <v>3709810</v>
      </c>
      <c r="H19" s="24" t="str">
        <f>まとめ!H24</f>
        <v>2号</v>
      </c>
    </row>
    <row r="20" spans="2:8" s="10" customFormat="1" ht="51" hidden="1" customHeight="1" thickBot="1" x14ac:dyDescent="0.25">
      <c r="B20" s="61"/>
      <c r="C20" s="12"/>
      <c r="D20" s="71"/>
      <c r="E20" s="15"/>
      <c r="F20" s="15"/>
      <c r="G20" s="108"/>
      <c r="H20" s="24"/>
    </row>
    <row r="21" spans="2:8" s="10" customFormat="1" ht="30" customHeight="1" thickTop="1" thickBot="1" x14ac:dyDescent="0.25">
      <c r="B21" s="213" t="s">
        <v>34</v>
      </c>
      <c r="C21" s="214"/>
      <c r="D21" s="214"/>
      <c r="E21" s="214"/>
      <c r="F21" s="214"/>
      <c r="G21" s="168">
        <f>SUM(G16:G20)</f>
        <v>372297744</v>
      </c>
      <c r="H21" s="65"/>
    </row>
    <row r="22" spans="2:8" s="10" customFormat="1" ht="13" customHeight="1" x14ac:dyDescent="0.2">
      <c r="B22" s="169"/>
      <c r="C22" s="169"/>
      <c r="D22" s="169"/>
      <c r="E22" s="169"/>
      <c r="F22" s="169"/>
      <c r="G22" s="170"/>
      <c r="H22" s="169"/>
    </row>
    <row r="23" spans="2:8" s="21" customFormat="1" ht="48.75" customHeight="1" x14ac:dyDescent="0.2">
      <c r="B23" s="207" t="s">
        <v>54</v>
      </c>
      <c r="C23" s="207"/>
      <c r="D23" s="207"/>
      <c r="E23" s="207"/>
      <c r="F23" s="207"/>
      <c r="G23" s="207"/>
      <c r="H23" s="207"/>
    </row>
    <row r="24" spans="2:8" s="21" customFormat="1" x14ac:dyDescent="0.2">
      <c r="B24" s="207" t="s">
        <v>67</v>
      </c>
      <c r="C24" s="207"/>
      <c r="D24" s="207"/>
      <c r="E24" s="207"/>
      <c r="F24" s="207"/>
      <c r="G24" s="207"/>
      <c r="H24" s="207"/>
    </row>
  </sheetData>
  <mergeCells count="9">
    <mergeCell ref="B24:H24"/>
    <mergeCell ref="B23:H23"/>
    <mergeCell ref="B1:H1"/>
    <mergeCell ref="B3:H3"/>
    <mergeCell ref="B9:H9"/>
    <mergeCell ref="B13:F13"/>
    <mergeCell ref="B15:H15"/>
    <mergeCell ref="B21:F21"/>
    <mergeCell ref="B7:F7"/>
  </mergeCells>
  <phoneticPr fontId="1"/>
  <printOptions horizontalCentered="1"/>
  <pageMargins left="0.59055118110236227" right="0.59055118110236227" top="0.59055118110236227" bottom="0.59055118110236227" header="0" footer="0"/>
  <pageSetup paperSize="9" scale="61"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14"/>
  <sheetViews>
    <sheetView view="pageBreakPreview" zoomScale="70" zoomScaleNormal="80" zoomScaleSheetLayoutView="70" workbookViewId="0">
      <pane ySplit="2" topLeftCell="A3" activePane="bottomLeft" state="frozen"/>
      <selection activeCell="B1" sqref="B1:H1"/>
      <selection pane="bottomLeft" activeCell="B2" sqref="B2"/>
    </sheetView>
  </sheetViews>
  <sheetFormatPr defaultRowHeight="13" x14ac:dyDescent="0.2"/>
  <cols>
    <col min="1" max="1" width="4.08984375" customWidth="1"/>
    <col min="2" max="2" width="5.36328125" customWidth="1"/>
    <col min="3" max="3" width="18.36328125" style="6" customWidth="1"/>
    <col min="4" max="4" width="13.7265625" style="5" customWidth="1"/>
    <col min="5" max="5" width="27.26953125" style="6" customWidth="1"/>
    <col min="6" max="6" width="36.90625" style="6" customWidth="1"/>
    <col min="7" max="7" width="16.26953125" style="8" customWidth="1"/>
    <col min="8" max="8" width="17.26953125" style="9" customWidth="1"/>
  </cols>
  <sheetData>
    <row r="1" spans="1:8" ht="39.75" customHeight="1" thickBot="1" x14ac:dyDescent="0.25">
      <c r="A1" s="81"/>
      <c r="B1" s="208" t="s">
        <v>200</v>
      </c>
      <c r="C1" s="208"/>
      <c r="D1" s="208"/>
      <c r="E1" s="208"/>
      <c r="F1" s="208"/>
      <c r="G1" s="208"/>
      <c r="H1" s="208"/>
    </row>
    <row r="2" spans="1:8" ht="72" customHeight="1" x14ac:dyDescent="0.2">
      <c r="A2" s="81"/>
      <c r="B2" s="23" t="s">
        <v>0</v>
      </c>
      <c r="C2" s="1" t="s">
        <v>1</v>
      </c>
      <c r="D2" s="4" t="s">
        <v>2</v>
      </c>
      <c r="E2" s="2" t="s">
        <v>3</v>
      </c>
      <c r="F2" s="2" t="s">
        <v>4</v>
      </c>
      <c r="G2" s="7" t="s">
        <v>5</v>
      </c>
      <c r="H2" s="3" t="s">
        <v>6</v>
      </c>
    </row>
    <row r="3" spans="1:8" s="10" customFormat="1" ht="30" customHeight="1" x14ac:dyDescent="0.2">
      <c r="B3" s="209" t="s">
        <v>45</v>
      </c>
      <c r="C3" s="203"/>
      <c r="D3" s="203"/>
      <c r="E3" s="203"/>
      <c r="F3" s="203"/>
      <c r="G3" s="203"/>
      <c r="H3" s="210"/>
    </row>
    <row r="4" spans="1:8" s="10" customFormat="1" ht="50.25" customHeight="1" x14ac:dyDescent="0.2">
      <c r="B4" s="61">
        <v>1</v>
      </c>
      <c r="C4" s="102" t="str">
        <f>まとめ!C32</f>
        <v>こども・子育て支援課</v>
      </c>
      <c r="D4" s="101">
        <f>まとめ!D32</f>
        <v>45017</v>
      </c>
      <c r="E4" s="102" t="str">
        <f>まとめ!E32</f>
        <v>ぐんまこどもの国児童会館の管理及び運営に関する年度協定</v>
      </c>
      <c r="F4" s="102" t="str">
        <f>まとめ!F32</f>
        <v>ぐんまこどもの国児童会館の管理及び運営に関する年度協定</v>
      </c>
      <c r="G4" s="103">
        <f>まとめ!G32</f>
        <v>152000000</v>
      </c>
      <c r="H4" s="24" t="str">
        <f>まとめ!H32</f>
        <v>2号</v>
      </c>
    </row>
    <row r="5" spans="1:8" s="10" customFormat="1" ht="60.5" customHeight="1" thickBot="1" x14ac:dyDescent="0.25">
      <c r="B5" s="83">
        <v>2</v>
      </c>
      <c r="C5" s="109" t="str">
        <f>まとめ!C33</f>
        <v>児童福祉課</v>
      </c>
      <c r="D5" s="110">
        <f>まとめ!D33</f>
        <v>45017</v>
      </c>
      <c r="E5" s="109" t="str">
        <f>まとめ!E33</f>
        <v>令和5年度児童福祉週間啓発事業実施業務委託</v>
      </c>
      <c r="F5" s="109" t="str">
        <f>まとめ!F33</f>
        <v>児童福祉週間の啓発行事に係る業務委託</v>
      </c>
      <c r="G5" s="111">
        <f>まとめ!G33</f>
        <v>300000</v>
      </c>
      <c r="H5" s="42" t="str">
        <f>まとめ!H33</f>
        <v>2号</v>
      </c>
    </row>
    <row r="6" spans="1:8" s="10" customFormat="1" ht="30" customHeight="1" thickTop="1" x14ac:dyDescent="0.2">
      <c r="B6" s="219" t="s">
        <v>34</v>
      </c>
      <c r="C6" s="220"/>
      <c r="D6" s="220"/>
      <c r="E6" s="220"/>
      <c r="F6" s="220"/>
      <c r="G6" s="85">
        <f>SUM(G4:G5)</f>
        <v>152300000</v>
      </c>
      <c r="H6" s="97"/>
    </row>
    <row r="7" spans="1:8" s="10" customFormat="1" ht="19.5" customHeight="1" x14ac:dyDescent="0.2">
      <c r="B7" s="25"/>
      <c r="C7" s="16"/>
      <c r="D7" s="17"/>
      <c r="E7" s="16"/>
      <c r="F7" s="16"/>
      <c r="G7" s="26"/>
      <c r="H7" s="27"/>
    </row>
    <row r="8" spans="1:8" s="10" customFormat="1" ht="30" customHeight="1" x14ac:dyDescent="0.2">
      <c r="B8" s="209" t="s">
        <v>14</v>
      </c>
      <c r="C8" s="203"/>
      <c r="D8" s="203"/>
      <c r="E8" s="203"/>
      <c r="F8" s="203"/>
      <c r="G8" s="203"/>
      <c r="H8" s="210"/>
    </row>
    <row r="9" spans="1:8" s="10" customFormat="1" ht="87.75" customHeight="1" x14ac:dyDescent="0.2">
      <c r="B9" s="61">
        <v>1</v>
      </c>
      <c r="C9" s="12" t="str">
        <f>まとめ!C41</f>
        <v>食品・生活衛生課</v>
      </c>
      <c r="D9" s="59">
        <f>まとめ!D41</f>
        <v>45017</v>
      </c>
      <c r="E9" s="15" t="str">
        <f>まとめ!E41</f>
        <v>令和５年度株式会社日本政策金融国庫（国民生活事業）生活衛生資金貸付の一般貸付に係る知事の推せん事務委託</v>
      </c>
      <c r="F9" s="15" t="str">
        <f>まとめ!F41</f>
        <v>生活衛生関係営業者が(株)日本政策金融公庫の一般貸付を受ける際に知事が行う推薦事務事業の実施に係る委託</v>
      </c>
      <c r="G9" s="103">
        <f>まとめ!G41</f>
        <v>9350</v>
      </c>
      <c r="H9" s="24" t="str">
        <f>まとめ!H41</f>
        <v>2号</v>
      </c>
    </row>
    <row r="10" spans="1:8" s="10" customFormat="1" ht="87.75" customHeight="1" thickBot="1" x14ac:dyDescent="0.25">
      <c r="B10" s="61">
        <v>2</v>
      </c>
      <c r="C10" s="133" t="str">
        <f>まとめ!C42</f>
        <v>食品・生活衛生課</v>
      </c>
      <c r="D10" s="134">
        <f>まとめ!D42</f>
        <v>45054</v>
      </c>
      <c r="E10" s="135" t="str">
        <f>まとめ!E42</f>
        <v>民活型生活衛生向上事業委託</v>
      </c>
      <c r="F10" s="135" t="str">
        <f>まとめ!F42</f>
        <v>生活衛生関係営業者を活用した営業施設への訪問及び現況調査、衛生指導等の事業の実施に係る委託</v>
      </c>
      <c r="G10" s="136">
        <f>まとめ!G42</f>
        <v>360000</v>
      </c>
      <c r="H10" s="137" t="str">
        <f>まとめ!H42</f>
        <v>2号</v>
      </c>
    </row>
    <row r="11" spans="1:8" s="10" customFormat="1" ht="30" customHeight="1" thickTop="1" thickBot="1" x14ac:dyDescent="0.25">
      <c r="B11" s="213" t="s">
        <v>34</v>
      </c>
      <c r="C11" s="218"/>
      <c r="D11" s="218"/>
      <c r="E11" s="218"/>
      <c r="F11" s="218"/>
      <c r="G11" s="49">
        <f>SUM(G9:G10)</f>
        <v>369350</v>
      </c>
      <c r="H11" s="50"/>
    </row>
    <row r="13" spans="1:8" s="21" customFormat="1" ht="48.75" customHeight="1" x14ac:dyDescent="0.2">
      <c r="B13" s="207" t="s">
        <v>32</v>
      </c>
      <c r="C13" s="207"/>
      <c r="D13" s="207"/>
      <c r="E13" s="207"/>
      <c r="F13" s="207"/>
      <c r="G13" s="207"/>
      <c r="H13" s="207"/>
    </row>
    <row r="14" spans="1:8" s="21" customFormat="1" ht="36" customHeight="1" x14ac:dyDescent="0.2">
      <c r="B14" s="207" t="s">
        <v>90</v>
      </c>
      <c r="C14" s="207"/>
      <c r="D14" s="207"/>
      <c r="E14" s="207"/>
      <c r="F14" s="207"/>
      <c r="G14" s="207"/>
      <c r="H14" s="207"/>
    </row>
  </sheetData>
  <mergeCells count="7">
    <mergeCell ref="B1:H1"/>
    <mergeCell ref="B13:H13"/>
    <mergeCell ref="B14:H14"/>
    <mergeCell ref="B8:H8"/>
    <mergeCell ref="B11:F11"/>
    <mergeCell ref="B3:H3"/>
    <mergeCell ref="B6:F6"/>
  </mergeCells>
  <phoneticPr fontId="1"/>
  <printOptions horizontalCentered="1"/>
  <pageMargins left="0.59055118110236227" right="0.59055118110236227" top="0.59055118110236227" bottom="0.59055118110236227" header="0" footer="0"/>
  <pageSetup paperSize="9" scale="68" fitToHeight="2"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25"/>
  <sheetViews>
    <sheetView view="pageBreakPreview" topLeftCell="B1" zoomScale="70" zoomScaleNormal="80" zoomScaleSheetLayoutView="70" workbookViewId="0">
      <pane ySplit="2" topLeftCell="A13" activePane="bottomLeft" state="frozen"/>
      <selection activeCell="B1" sqref="B1:H1"/>
      <selection pane="bottomLeft" activeCell="B2" sqref="B2"/>
    </sheetView>
  </sheetViews>
  <sheetFormatPr defaultRowHeight="13" x14ac:dyDescent="0.2"/>
  <cols>
    <col min="1" max="1" width="4.08984375" customWidth="1"/>
    <col min="2" max="2" width="5.36328125" customWidth="1"/>
    <col min="3" max="3" width="18.36328125" style="6" customWidth="1"/>
    <col min="4" max="4" width="13.7265625" style="5" customWidth="1"/>
    <col min="5" max="5" width="27.26953125" style="6" customWidth="1"/>
    <col min="6" max="6" width="36.90625" style="6" customWidth="1"/>
    <col min="7" max="7" width="16.26953125" style="8" customWidth="1"/>
    <col min="8" max="8" width="17.26953125" style="9" customWidth="1"/>
  </cols>
  <sheetData>
    <row r="1" spans="1:8" ht="39.75" customHeight="1" thickBot="1" x14ac:dyDescent="0.25">
      <c r="B1" s="208" t="s">
        <v>201</v>
      </c>
      <c r="C1" s="208"/>
      <c r="D1" s="208"/>
      <c r="E1" s="208"/>
      <c r="F1" s="208"/>
      <c r="G1" s="208"/>
      <c r="H1" s="208"/>
    </row>
    <row r="2" spans="1:8" ht="72" customHeight="1" x14ac:dyDescent="0.2">
      <c r="B2" s="23" t="s">
        <v>0</v>
      </c>
      <c r="C2" s="1" t="s">
        <v>1</v>
      </c>
      <c r="D2" s="4" t="s">
        <v>2</v>
      </c>
      <c r="E2" s="2" t="s">
        <v>3</v>
      </c>
      <c r="F2" s="2" t="s">
        <v>4</v>
      </c>
      <c r="G2" s="7" t="s">
        <v>5</v>
      </c>
      <c r="H2" s="3" t="s">
        <v>6</v>
      </c>
    </row>
    <row r="3" spans="1:8" s="10" customFormat="1" ht="30" customHeight="1" x14ac:dyDescent="0.2">
      <c r="B3" s="209" t="s">
        <v>15</v>
      </c>
      <c r="C3" s="203"/>
      <c r="D3" s="203"/>
      <c r="E3" s="203"/>
      <c r="F3" s="203"/>
      <c r="G3" s="203"/>
      <c r="H3" s="210"/>
    </row>
    <row r="4" spans="1:8" s="10" customFormat="1" ht="51" customHeight="1" x14ac:dyDescent="0.2">
      <c r="B4" s="61">
        <v>1</v>
      </c>
      <c r="C4" s="100" t="str">
        <f>まとめ!C47</f>
        <v>自然環境課</v>
      </c>
      <c r="D4" s="115">
        <f>まとめ!D47</f>
        <v>45017</v>
      </c>
      <c r="E4" s="102" t="str">
        <f>まとめ!E47</f>
        <v>尾瀬山の鼻ビジターセンター管理運営等業務委託</v>
      </c>
      <c r="F4" s="102" t="str">
        <f>まとめ!F47</f>
        <v>山の鼻ビジターセンター管理運営業務、尾瀬環境学習推進業務、尾瀬の緊急安全対策と自然環境保全業務</v>
      </c>
      <c r="G4" s="113">
        <f>まとめ!G47</f>
        <v>19489800</v>
      </c>
      <c r="H4" s="24" t="str">
        <f>まとめ!H47</f>
        <v>2号</v>
      </c>
    </row>
    <row r="5" spans="1:8" s="10" customFormat="1" ht="51" customHeight="1" x14ac:dyDescent="0.2">
      <c r="B5" s="61">
        <v>2</v>
      </c>
      <c r="C5" s="100" t="str">
        <f>まとめ!C48</f>
        <v>自然環境課</v>
      </c>
      <c r="D5" s="115">
        <f>まとめ!D48</f>
        <v>45017</v>
      </c>
      <c r="E5" s="102" t="str">
        <f>まとめ!E48</f>
        <v>尾瀬地区公衆トイレ管理業務委託</v>
      </c>
      <c r="F5" s="102" t="str">
        <f>まとめ!F48</f>
        <v>尾瀬地区内にある県管理公衆トイレの維持管理</v>
      </c>
      <c r="G5" s="113">
        <f>まとめ!G48</f>
        <v>4532000</v>
      </c>
      <c r="H5" s="24" t="str">
        <f>まとめ!H48</f>
        <v>2号</v>
      </c>
    </row>
    <row r="6" spans="1:8" s="10" customFormat="1" ht="51" customHeight="1" x14ac:dyDescent="0.2">
      <c r="B6" s="82">
        <v>3</v>
      </c>
      <c r="C6" s="100" t="str">
        <f>まとめ!C49</f>
        <v>自然環境課</v>
      </c>
      <c r="D6" s="115">
        <f>まとめ!D49</f>
        <v>45041</v>
      </c>
      <c r="E6" s="102" t="str">
        <f>まとめ!E49</f>
        <v>群馬県歩道維持管理方策等検討実証業務</v>
      </c>
      <c r="F6" s="102" t="str">
        <f>まとめ!F49</f>
        <v>尾瀬国立公園県管理歩道の再整備及び維持管理方針(案)の策定と民間活力導入検討</v>
      </c>
      <c r="G6" s="113">
        <f>まとめ!G49</f>
        <v>3965000</v>
      </c>
      <c r="H6" s="24" t="str">
        <f>まとめ!H49</f>
        <v>2号</v>
      </c>
    </row>
    <row r="7" spans="1:8" s="10" customFormat="1" ht="51" customHeight="1" x14ac:dyDescent="0.2">
      <c r="B7" s="82">
        <v>4</v>
      </c>
      <c r="C7" s="100" t="str">
        <f>まとめ!C50</f>
        <v>自然環境課</v>
      </c>
      <c r="D7" s="115">
        <f>まとめ!D50</f>
        <v>45072</v>
      </c>
      <c r="E7" s="102" t="str">
        <f>まとめ!E50</f>
        <v>「至仏山保全対策等」業務委託</v>
      </c>
      <c r="F7" s="102" t="str">
        <f>まとめ!F50</f>
        <v>至仏山東面登山道の植生回復及び立入防止柵の設置。</v>
      </c>
      <c r="G7" s="113">
        <f>まとめ!G50</f>
        <v>1176008</v>
      </c>
      <c r="H7" s="24" t="str">
        <f>まとめ!H50</f>
        <v>2号</v>
      </c>
    </row>
    <row r="8" spans="1:8" s="10" customFormat="1" ht="66.5" customHeight="1" thickBot="1" x14ac:dyDescent="0.25">
      <c r="B8" s="83">
        <v>5</v>
      </c>
      <c r="C8" s="112" t="str">
        <f>まとめ!C51</f>
        <v>自然環境課</v>
      </c>
      <c r="D8" s="116">
        <f>まとめ!D51</f>
        <v>45131</v>
      </c>
      <c r="E8" s="109" t="str">
        <f>まとめ!E51</f>
        <v>尾瀬ネイチャーラーニングデリバリー（講師派遣）事業運営業務</v>
      </c>
      <c r="F8" s="109" t="str">
        <f>まとめ!F51</f>
        <v>尾瀬ネイチャーラーニングを実施した県内学校等に対して、事後学習・活動成果の外部発信の支援（講師派遣）を行う。</v>
      </c>
      <c r="G8" s="196">
        <f>まとめ!G51</f>
        <v>379500</v>
      </c>
      <c r="H8" s="42" t="str">
        <f>まとめ!H51</f>
        <v>2号</v>
      </c>
    </row>
    <row r="9" spans="1:8" s="10" customFormat="1" ht="30" customHeight="1" thickTop="1" x14ac:dyDescent="0.2">
      <c r="B9" s="219" t="s">
        <v>34</v>
      </c>
      <c r="C9" s="220"/>
      <c r="D9" s="220"/>
      <c r="E9" s="220"/>
      <c r="F9" s="220"/>
      <c r="G9" s="84">
        <f>SUM(G4:G8)</f>
        <v>29542308</v>
      </c>
      <c r="H9" s="97"/>
    </row>
    <row r="10" spans="1:8" s="10" customFormat="1" ht="19.5" customHeight="1" x14ac:dyDescent="0.2">
      <c r="B10" s="48"/>
      <c r="C10" s="30"/>
      <c r="D10" s="30"/>
      <c r="E10" s="30"/>
      <c r="F10" s="30"/>
      <c r="G10" s="18"/>
      <c r="H10" s="27"/>
    </row>
    <row r="11" spans="1:8" s="10" customFormat="1" ht="30" customHeight="1" x14ac:dyDescent="0.2">
      <c r="B11" s="209" t="s">
        <v>41</v>
      </c>
      <c r="C11" s="203"/>
      <c r="D11" s="203"/>
      <c r="E11" s="203"/>
      <c r="F11" s="203"/>
      <c r="G11" s="203"/>
      <c r="H11" s="210"/>
    </row>
    <row r="12" spans="1:8" s="10" customFormat="1" ht="51" customHeight="1" x14ac:dyDescent="0.2">
      <c r="A12" s="19"/>
      <c r="B12" s="181">
        <v>1</v>
      </c>
      <c r="C12" s="104" t="str">
        <f>まとめ!C56</f>
        <v>林業振興課</v>
      </c>
      <c r="D12" s="105">
        <f>まとめ!D56</f>
        <v>45017</v>
      </c>
      <c r="E12" s="106" t="str">
        <f>まとめ!E56</f>
        <v>令和5年度　新規林業就業者対策事業委託</v>
      </c>
      <c r="F12" s="106" t="str">
        <f>まとめ!F56</f>
        <v>林業就業に資する情報を提供するホームページの維持管理、運営</v>
      </c>
      <c r="G12" s="107">
        <f>まとめ!G56</f>
        <v>187000</v>
      </c>
      <c r="H12" s="66" t="str">
        <f>まとめ!H56</f>
        <v>1号</v>
      </c>
    </row>
    <row r="13" spans="1:8" s="10" customFormat="1" ht="51" customHeight="1" thickBot="1" x14ac:dyDescent="0.25">
      <c r="A13" s="19"/>
      <c r="B13" s="159">
        <v>2</v>
      </c>
      <c r="C13" s="112" t="str">
        <f>まとめ!C57</f>
        <v>林政課</v>
      </c>
      <c r="D13" s="110">
        <f>まとめ!D57</f>
        <v>45017</v>
      </c>
      <c r="E13" s="109" t="str">
        <f>まとめ!E57</f>
        <v>さくらの里の管理及び運営に関する年度協定書</v>
      </c>
      <c r="F13" s="109" t="str">
        <f>まとめ!F57</f>
        <v>さくらの里の管理及び運営に関する年度協定</v>
      </c>
      <c r="G13" s="111">
        <f>まとめ!G57</f>
        <v>10938000</v>
      </c>
      <c r="H13" s="160" t="str">
        <f>まとめ!H57</f>
        <v>2号</v>
      </c>
    </row>
    <row r="14" spans="1:8" s="10" customFormat="1" ht="30" customHeight="1" thickTop="1" x14ac:dyDescent="0.2">
      <c r="B14" s="219" t="s">
        <v>34</v>
      </c>
      <c r="C14" s="220"/>
      <c r="D14" s="220"/>
      <c r="E14" s="220"/>
      <c r="F14" s="220"/>
      <c r="G14" s="84">
        <f>SUM(G12:G13)</f>
        <v>11125000</v>
      </c>
      <c r="H14" s="97"/>
    </row>
    <row r="15" spans="1:8" s="10" customFormat="1" ht="30" customHeight="1" x14ac:dyDescent="0.2">
      <c r="B15" s="25"/>
      <c r="C15" s="16"/>
      <c r="D15" s="17"/>
      <c r="E15" s="132"/>
      <c r="F15" s="132"/>
      <c r="G15" s="18"/>
      <c r="H15" s="27"/>
    </row>
    <row r="16" spans="1:8" s="10" customFormat="1" ht="30" customHeight="1" x14ac:dyDescent="0.2">
      <c r="B16" s="209" t="s">
        <v>18</v>
      </c>
      <c r="C16" s="203"/>
      <c r="D16" s="203"/>
      <c r="E16" s="203"/>
      <c r="F16" s="203"/>
      <c r="G16" s="203"/>
      <c r="H16" s="210"/>
    </row>
    <row r="17" spans="2:8" s="10" customFormat="1" ht="105.75" customHeight="1" thickBot="1" x14ac:dyDescent="0.25">
      <c r="B17" s="83">
        <v>1</v>
      </c>
      <c r="C17" s="112" t="str">
        <f>まとめ!C65</f>
        <v>蚕糸特産課</v>
      </c>
      <c r="D17" s="110">
        <f>まとめ!D65</f>
        <v>45017</v>
      </c>
      <c r="E17" s="109" t="str">
        <f>まとめ!E65</f>
        <v>群馬県立日本絹の里の管理及び運営に関する年度協定</v>
      </c>
      <c r="F17" s="109" t="str">
        <f>まとめ!F65</f>
        <v>群馬県立日本絹の里に係る指定管理業務</v>
      </c>
      <c r="G17" s="111">
        <f>まとめ!G65</f>
        <v>98428000</v>
      </c>
      <c r="H17" s="42" t="str">
        <f>まとめ!H65</f>
        <v>2号</v>
      </c>
    </row>
    <row r="18" spans="2:8" s="10" customFormat="1" ht="30" customHeight="1" thickTop="1" x14ac:dyDescent="0.2">
      <c r="B18" s="219" t="s">
        <v>34</v>
      </c>
      <c r="C18" s="220"/>
      <c r="D18" s="220"/>
      <c r="E18" s="220"/>
      <c r="F18" s="220"/>
      <c r="G18" s="85">
        <f>SUM(G17:G17)</f>
        <v>98428000</v>
      </c>
      <c r="H18" s="97"/>
    </row>
    <row r="19" spans="2:8" s="10" customFormat="1" ht="19.5" customHeight="1" x14ac:dyDescent="0.2">
      <c r="B19" s="25"/>
      <c r="C19" s="16"/>
      <c r="D19" s="17"/>
      <c r="E19" s="16"/>
      <c r="F19" s="16"/>
      <c r="G19" s="26"/>
      <c r="H19" s="27"/>
    </row>
    <row r="20" spans="2:8" s="10" customFormat="1" ht="30" customHeight="1" x14ac:dyDescent="0.2">
      <c r="B20" s="209" t="s">
        <v>21</v>
      </c>
      <c r="C20" s="203"/>
      <c r="D20" s="203"/>
      <c r="E20" s="203"/>
      <c r="F20" s="203"/>
      <c r="G20" s="203"/>
      <c r="H20" s="210"/>
    </row>
    <row r="21" spans="2:8" s="10" customFormat="1" ht="51" customHeight="1" thickBot="1" x14ac:dyDescent="0.25">
      <c r="B21" s="83">
        <v>1</v>
      </c>
      <c r="C21" s="112" t="str">
        <f>まとめ!C76</f>
        <v>米麦畜産課</v>
      </c>
      <c r="D21" s="110">
        <f>まとめ!D76</f>
        <v>45017</v>
      </c>
      <c r="E21" s="109" t="str">
        <f>まとめ!E76</f>
        <v>群馬県馬事公苑の管理及び運営に関する年度協定</v>
      </c>
      <c r="F21" s="109" t="str">
        <f>まとめ!F76</f>
        <v>群馬県馬事公苑に係る指定管理業務</v>
      </c>
      <c r="G21" s="111">
        <f>まとめ!G76</f>
        <v>19436000</v>
      </c>
      <c r="H21" s="42" t="str">
        <f>まとめ!H76</f>
        <v>2号</v>
      </c>
    </row>
    <row r="22" spans="2:8" s="10" customFormat="1" ht="30" customHeight="1" thickTop="1" thickBot="1" x14ac:dyDescent="0.25">
      <c r="B22" s="221" t="s">
        <v>34</v>
      </c>
      <c r="C22" s="218"/>
      <c r="D22" s="218"/>
      <c r="E22" s="218"/>
      <c r="F22" s="218"/>
      <c r="G22" s="49">
        <f>SUM(G21)</f>
        <v>19436000</v>
      </c>
      <c r="H22" s="50"/>
    </row>
    <row r="24" spans="2:8" s="21" customFormat="1" ht="48.75" customHeight="1" x14ac:dyDescent="0.2">
      <c r="B24" s="207" t="s">
        <v>32</v>
      </c>
      <c r="C24" s="207"/>
      <c r="D24" s="207"/>
      <c r="E24" s="207"/>
      <c r="F24" s="207"/>
      <c r="G24" s="207"/>
      <c r="H24" s="207"/>
    </row>
    <row r="25" spans="2:8" s="21" customFormat="1" ht="36" customHeight="1" x14ac:dyDescent="0.2">
      <c r="B25" s="207" t="s">
        <v>91</v>
      </c>
      <c r="C25" s="207"/>
      <c r="D25" s="207"/>
      <c r="E25" s="207"/>
      <c r="F25" s="207"/>
      <c r="G25" s="207"/>
      <c r="H25" s="207"/>
    </row>
  </sheetData>
  <mergeCells count="11">
    <mergeCell ref="B25:H25"/>
    <mergeCell ref="B22:F22"/>
    <mergeCell ref="B16:H16"/>
    <mergeCell ref="B18:F18"/>
    <mergeCell ref="B20:H20"/>
    <mergeCell ref="B3:H3"/>
    <mergeCell ref="B9:F9"/>
    <mergeCell ref="B1:H1"/>
    <mergeCell ref="B24:H24"/>
    <mergeCell ref="B11:H11"/>
    <mergeCell ref="B14:F14"/>
  </mergeCells>
  <phoneticPr fontId="1"/>
  <printOptions horizontalCentered="1"/>
  <pageMargins left="0.59055118110236227" right="0.59055118110236227" top="0.59055118110236227" bottom="0.59055118110236227" header="0" footer="0"/>
  <pageSetup paperSize="9" scale="61"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40"/>
  <sheetViews>
    <sheetView view="pageBreakPreview" zoomScale="55" zoomScaleNormal="80" zoomScaleSheetLayoutView="55" workbookViewId="0">
      <pane ySplit="2" topLeftCell="A32" activePane="bottomLeft" state="frozen"/>
      <selection activeCell="B1" sqref="B1:H1"/>
      <selection pane="bottomLeft" activeCell="B2" sqref="B2"/>
    </sheetView>
  </sheetViews>
  <sheetFormatPr defaultRowHeight="13" x14ac:dyDescent="0.2"/>
  <cols>
    <col min="1" max="1" width="4.08984375" customWidth="1"/>
    <col min="2" max="2" width="5.36328125" customWidth="1"/>
    <col min="3" max="3" width="18.36328125" style="6" customWidth="1"/>
    <col min="4" max="4" width="13.7265625" style="5" customWidth="1"/>
    <col min="5" max="5" width="27.26953125" style="6" customWidth="1"/>
    <col min="6" max="6" width="40.08984375" style="6" customWidth="1"/>
    <col min="7" max="7" width="16.26953125" style="8" customWidth="1"/>
    <col min="8" max="8" width="17.26953125" style="9" customWidth="1"/>
  </cols>
  <sheetData>
    <row r="1" spans="1:8" ht="39.75" customHeight="1" thickBot="1" x14ac:dyDescent="0.25">
      <c r="B1" s="208" t="s">
        <v>202</v>
      </c>
      <c r="C1" s="208"/>
      <c r="D1" s="208"/>
      <c r="E1" s="208"/>
      <c r="F1" s="208"/>
      <c r="G1" s="208"/>
      <c r="H1" s="208"/>
    </row>
    <row r="2" spans="1:8" ht="72" customHeight="1" x14ac:dyDescent="0.2">
      <c r="B2" s="23" t="s">
        <v>0</v>
      </c>
      <c r="C2" s="1" t="s">
        <v>1</v>
      </c>
      <c r="D2" s="4" t="s">
        <v>2</v>
      </c>
      <c r="E2" s="2" t="s">
        <v>3</v>
      </c>
      <c r="F2" s="2" t="s">
        <v>4</v>
      </c>
      <c r="G2" s="7" t="s">
        <v>5</v>
      </c>
      <c r="H2" s="3" t="s">
        <v>6</v>
      </c>
    </row>
    <row r="3" spans="1:8" s="10" customFormat="1" ht="30" customHeight="1" x14ac:dyDescent="0.2">
      <c r="A3" s="96"/>
      <c r="B3" s="209" t="s">
        <v>22</v>
      </c>
      <c r="C3" s="203"/>
      <c r="D3" s="203"/>
      <c r="E3" s="203"/>
      <c r="F3" s="203"/>
      <c r="G3" s="203"/>
      <c r="H3" s="210"/>
    </row>
    <row r="4" spans="1:8" s="10" customFormat="1" ht="50.25" customHeight="1" x14ac:dyDescent="0.2">
      <c r="A4" s="96"/>
      <c r="B4" s="61">
        <v>1</v>
      </c>
      <c r="C4" s="12" t="str">
        <f>まとめ!C81</f>
        <v>労働政策課</v>
      </c>
      <c r="D4" s="59">
        <f>まとめ!D81</f>
        <v>45017</v>
      </c>
      <c r="E4" s="15" t="str">
        <f>まとめ!E81</f>
        <v>「プロフェッショナル人材戦略拠点事業」委託業務</v>
      </c>
      <c r="F4" s="15" t="str">
        <f>まとめ!F81</f>
        <v>プロフェッショナル人材戦略拠点事業の実施に係る委託</v>
      </c>
      <c r="G4" s="103">
        <f>まとめ!G81</f>
        <v>22541831</v>
      </c>
      <c r="H4" s="24" t="str">
        <f>まとめ!H81</f>
        <v>2号</v>
      </c>
    </row>
    <row r="5" spans="1:8" s="10" customFormat="1" ht="52" customHeight="1" x14ac:dyDescent="0.2">
      <c r="A5" s="96"/>
      <c r="B5" s="61">
        <v>2</v>
      </c>
      <c r="C5" s="12" t="str">
        <f>まとめ!C82</f>
        <v>地域企業支援課</v>
      </c>
      <c r="D5" s="59">
        <f>まとめ!D82</f>
        <v>45017</v>
      </c>
      <c r="E5" s="15" t="str">
        <f>まとめ!E82</f>
        <v>令和５年度スマートファクトリー創出支援事業業務委託</v>
      </c>
      <c r="F5" s="15" t="str">
        <f>まとめ!F82</f>
        <v>県内企業へのデジタル技術等の導入についてコーディネーターによる伴走支援、講座・情報提供事業の企画運営</v>
      </c>
      <c r="G5" s="103">
        <f>まとめ!G82</f>
        <v>20404028</v>
      </c>
      <c r="H5" s="24" t="str">
        <f>まとめ!H82</f>
        <v>2号</v>
      </c>
    </row>
    <row r="6" spans="1:8" s="10" customFormat="1" ht="52" customHeight="1" x14ac:dyDescent="0.2">
      <c r="A6" s="96"/>
      <c r="B6" s="82">
        <v>3</v>
      </c>
      <c r="C6" s="12" t="str">
        <f>まとめ!C83</f>
        <v>地域企業支援課</v>
      </c>
      <c r="D6" s="59">
        <f>まとめ!D83</f>
        <v>45017</v>
      </c>
      <c r="E6" s="15" t="str">
        <f>まとめ!E83</f>
        <v>令和５年度次世代モビリティ産業参入支援事業業務委託</v>
      </c>
      <c r="F6" s="15" t="str">
        <f>まとめ!F83</f>
        <v>県内自動車サプライヤーへのコーディネーターによる支援、講座・情報提供事業等の業務委託</v>
      </c>
      <c r="G6" s="103">
        <f>まとめ!G83</f>
        <v>36624628</v>
      </c>
      <c r="H6" s="24" t="str">
        <f>まとめ!H83</f>
        <v>2号</v>
      </c>
    </row>
    <row r="7" spans="1:8" s="10" customFormat="1" ht="50.25" customHeight="1" thickBot="1" x14ac:dyDescent="0.25">
      <c r="A7" s="96"/>
      <c r="B7" s="83">
        <v>4</v>
      </c>
      <c r="C7" s="40" t="str">
        <f>まとめ!C84</f>
        <v>地域企業支援課</v>
      </c>
      <c r="D7" s="44">
        <f>まとめ!D84</f>
        <v>45023</v>
      </c>
      <c r="E7" s="41" t="str">
        <f>まとめ!E84</f>
        <v>令和５年度次世代モビリティ産業参入支援事業（展示会出展支援）業務委託</v>
      </c>
      <c r="F7" s="41" t="str">
        <f>まとめ!F84</f>
        <v>県内自動車サプライヤーのPR・マッチングの場を提供するため、次世代自動車関連分野の大規模展示会への出展支援</v>
      </c>
      <c r="G7" s="111">
        <f>まとめ!G84</f>
        <v>6564425</v>
      </c>
      <c r="H7" s="42" t="str">
        <f>まとめ!H84</f>
        <v>2号</v>
      </c>
    </row>
    <row r="8" spans="1:8" s="10" customFormat="1" ht="30" customHeight="1" thickTop="1" x14ac:dyDescent="0.2">
      <c r="A8" s="96"/>
      <c r="B8" s="219" t="s">
        <v>34</v>
      </c>
      <c r="C8" s="220"/>
      <c r="D8" s="220"/>
      <c r="E8" s="220"/>
      <c r="F8" s="220"/>
      <c r="G8" s="85">
        <f>SUM(G4:G7)</f>
        <v>86134912</v>
      </c>
      <c r="H8" s="97"/>
    </row>
    <row r="9" spans="1:8" s="10" customFormat="1" ht="20.149999999999999" customHeight="1" x14ac:dyDescent="0.2">
      <c r="A9" s="96"/>
      <c r="B9" s="25"/>
      <c r="C9" s="16"/>
      <c r="D9" s="17"/>
      <c r="E9" s="16"/>
      <c r="F9" s="16"/>
      <c r="G9" s="26"/>
      <c r="H9" s="27"/>
    </row>
    <row r="10" spans="1:8" s="10" customFormat="1" ht="30" customHeight="1" x14ac:dyDescent="0.2">
      <c r="A10" s="96"/>
      <c r="B10" s="209" t="s">
        <v>24</v>
      </c>
      <c r="C10" s="203"/>
      <c r="D10" s="203"/>
      <c r="E10" s="203"/>
      <c r="F10" s="203"/>
      <c r="G10" s="203"/>
      <c r="H10" s="210"/>
    </row>
    <row r="11" spans="1:8" s="10" customFormat="1" ht="50.25" customHeight="1" thickBot="1" x14ac:dyDescent="0.25">
      <c r="A11" s="96"/>
      <c r="B11" s="83">
        <v>1</v>
      </c>
      <c r="C11" s="40" t="str">
        <f>まとめ!C92</f>
        <v>労働政策課</v>
      </c>
      <c r="D11" s="44">
        <f>まとめ!D92</f>
        <v>45017</v>
      </c>
      <c r="E11" s="41" t="str">
        <f>まとめ!E92</f>
        <v>群馬県勤労福祉センターの管理及び運営に関する年度協定書</v>
      </c>
      <c r="F11" s="41" t="str">
        <f>まとめ!F92</f>
        <v>群馬県勤労福祉センターの管理運営</v>
      </c>
      <c r="G11" s="111">
        <f>まとめ!G92</f>
        <v>13814000</v>
      </c>
      <c r="H11" s="24" t="str">
        <f>まとめ!H92</f>
        <v>2号</v>
      </c>
    </row>
    <row r="12" spans="1:8" s="10" customFormat="1" ht="30" customHeight="1" thickTop="1" x14ac:dyDescent="0.2">
      <c r="A12" s="96"/>
      <c r="B12" s="211" t="s">
        <v>34</v>
      </c>
      <c r="C12" s="220"/>
      <c r="D12" s="220"/>
      <c r="E12" s="220"/>
      <c r="F12" s="220"/>
      <c r="G12" s="85">
        <f>SUM(G11)</f>
        <v>13814000</v>
      </c>
      <c r="H12" s="64"/>
    </row>
    <row r="13" spans="1:8" s="10" customFormat="1" ht="19.5" customHeight="1" x14ac:dyDescent="0.2">
      <c r="A13" s="96"/>
      <c r="B13" s="48"/>
      <c r="C13" s="30"/>
      <c r="D13" s="30"/>
      <c r="E13" s="30"/>
      <c r="F13" s="30"/>
      <c r="G13" s="26"/>
      <c r="H13" s="27"/>
    </row>
    <row r="14" spans="1:8" s="10" customFormat="1" ht="30" customHeight="1" x14ac:dyDescent="0.2">
      <c r="B14" s="209" t="s">
        <v>25</v>
      </c>
      <c r="C14" s="203"/>
      <c r="D14" s="203"/>
      <c r="E14" s="203"/>
      <c r="F14" s="203"/>
      <c r="G14" s="203"/>
      <c r="H14" s="210"/>
    </row>
    <row r="15" spans="1:8" s="10" customFormat="1" ht="50.25" customHeight="1" x14ac:dyDescent="0.2">
      <c r="B15" s="61">
        <v>1</v>
      </c>
      <c r="C15" s="102" t="str">
        <f>まとめ!C97</f>
        <v>戦略企画課</v>
      </c>
      <c r="D15" s="101">
        <f>まとめ!D97</f>
        <v>45017</v>
      </c>
      <c r="E15" s="102" t="str">
        <f>まとめ!E97</f>
        <v>ぐんまふるさと納税お礼の品提供等業務</v>
      </c>
      <c r="F15" s="102" t="str">
        <f>まとめ!F97</f>
        <v>ふるさと納税のお礼の品の調達・発送等の業務</v>
      </c>
      <c r="G15" s="103">
        <f>まとめ!G97</f>
        <v>1895487</v>
      </c>
      <c r="H15" s="24" t="str">
        <f>まとめ!H97</f>
        <v>2号</v>
      </c>
    </row>
    <row r="16" spans="1:8" s="10" customFormat="1" ht="50.25" customHeight="1" x14ac:dyDescent="0.2">
      <c r="B16" s="61">
        <v>2</v>
      </c>
      <c r="C16" s="102" t="str">
        <f>まとめ!C98</f>
        <v>財産有効活用課</v>
      </c>
      <c r="D16" s="101">
        <f>まとめ!D98</f>
        <v>45357</v>
      </c>
      <c r="E16" s="102" t="str">
        <f>まとめ!E98</f>
        <v>「上毛かるた大会」景品の購入契約</v>
      </c>
      <c r="F16" s="102" t="str">
        <f>まとめ!F98</f>
        <v>「上毛かるた大会」の実施に係る景品の購入契約</v>
      </c>
      <c r="G16" s="103">
        <f>まとめ!G98</f>
        <v>10000</v>
      </c>
      <c r="H16" s="24" t="str">
        <f>まとめ!H98</f>
        <v>1号</v>
      </c>
    </row>
    <row r="17" spans="2:8" s="10" customFormat="1" ht="50.25" customHeight="1" x14ac:dyDescent="0.2">
      <c r="B17" s="61">
        <v>3</v>
      </c>
      <c r="C17" s="102" t="str">
        <f>まとめ!C99</f>
        <v>ぐんま暮らし・外国人活躍推進課</v>
      </c>
      <c r="D17" s="101">
        <f>まとめ!D99</f>
        <v>45017</v>
      </c>
      <c r="E17" s="102" t="str">
        <f>まとめ!E99</f>
        <v>「ぐんま外国人総合相談ワンストップセンター運営業務」委託</v>
      </c>
      <c r="F17" s="102" t="str">
        <f>まとめ!F99</f>
        <v>外国人県民に対し、多言語で情報提供を行い、相談に応じる窓口の運営に係る業務委託</v>
      </c>
      <c r="G17" s="103">
        <f>まとめ!G99</f>
        <v>19734715</v>
      </c>
      <c r="H17" s="24" t="str">
        <f>まとめ!H99</f>
        <v>2号</v>
      </c>
    </row>
    <row r="18" spans="2:8" s="10" customFormat="1" ht="62.5" customHeight="1" x14ac:dyDescent="0.2">
      <c r="B18" s="61">
        <v>4</v>
      </c>
      <c r="C18" s="102" t="str">
        <f>まとめ!C100</f>
        <v>ぐんま暮らし・外国人活躍推進課</v>
      </c>
      <c r="D18" s="101">
        <f>まとめ!D100</f>
        <v>45017</v>
      </c>
      <c r="E18" s="102" t="str">
        <f>まとめ!E100</f>
        <v>群馬県登録医療通訳ボランティア派遣等業務</v>
      </c>
      <c r="F18" s="102" t="str">
        <f>まとめ!F100</f>
        <v>県登録医療通訳ボランティアを協定医療機関等へ派遣し、外国人県民がより安心して医療機関を利用できるよう、両者をコーディネート</v>
      </c>
      <c r="G18" s="103">
        <f>まとめ!G100</f>
        <v>692245</v>
      </c>
      <c r="H18" s="24" t="str">
        <f>まとめ!H100</f>
        <v>1号</v>
      </c>
    </row>
    <row r="19" spans="2:8" s="10" customFormat="1" ht="50.25" customHeight="1" x14ac:dyDescent="0.2">
      <c r="B19" s="61">
        <v>5</v>
      </c>
      <c r="C19" s="102" t="str">
        <f>まとめ!C101</f>
        <v>感染症・疾病対策課</v>
      </c>
      <c r="D19" s="101">
        <f>まとめ!D101</f>
        <v>45017</v>
      </c>
      <c r="E19" s="102" t="str">
        <f>まとめ!E101</f>
        <v>群馬県新型コロナウイルス感染症に係る多言語支援事業</v>
      </c>
      <c r="F19" s="102" t="str">
        <f>まとめ!F101</f>
        <v>新型コロナウイルス感染症に関する外国人からの相談について、多言語で対応する「新型コロナウイルス相談ホットライン」の運営及び広報。</v>
      </c>
      <c r="G19" s="103">
        <f>まとめ!G101</f>
        <v>252521</v>
      </c>
      <c r="H19" s="24" t="str">
        <f>まとめ!H101</f>
        <v>2号</v>
      </c>
    </row>
    <row r="20" spans="2:8" s="10" customFormat="1" ht="62.5" customHeight="1" x14ac:dyDescent="0.2">
      <c r="B20" s="61">
        <v>6</v>
      </c>
      <c r="C20" s="102" t="str">
        <f>まとめ!C102</f>
        <v>蚕糸特産課</v>
      </c>
      <c r="D20" s="101">
        <f>まとめ!D102</f>
        <v>45027</v>
      </c>
      <c r="E20" s="102" t="str">
        <f>まとめ!E102</f>
        <v>令和５年度「シルクカントリーぐんま」産業観光創出予約管理・運営業務委託</v>
      </c>
      <c r="F20" s="102" t="str">
        <f>まとめ!F102</f>
        <v>「シルクカントリーぐんま」産業観光創出事業における参加者の予約管理・運営に係る委託</v>
      </c>
      <c r="G20" s="103">
        <f>まとめ!G102</f>
        <v>375100</v>
      </c>
      <c r="H20" s="24" t="str">
        <f>まとめ!H102</f>
        <v>1号</v>
      </c>
    </row>
    <row r="21" spans="2:8" s="10" customFormat="1" ht="50.25" customHeight="1" x14ac:dyDescent="0.2">
      <c r="B21" s="61">
        <v>7</v>
      </c>
      <c r="C21" s="102" t="str">
        <f>まとめ!C103</f>
        <v>観光魅力創出課</v>
      </c>
      <c r="D21" s="101">
        <f>まとめ!D103</f>
        <v>45127</v>
      </c>
      <c r="E21" s="102" t="str">
        <f>まとめ!E103</f>
        <v>ぐんまの山岳観光推進事業</v>
      </c>
      <c r="F21" s="102" t="str">
        <f>まとめ!F103</f>
        <v>群馬の山々とその周辺の観光情報を掲載したガイドブックの作成、登山アプリと連動したぐんまの山岳観光プロモーション業務</v>
      </c>
      <c r="G21" s="103">
        <f>まとめ!G103</f>
        <v>11799920</v>
      </c>
      <c r="H21" s="24" t="str">
        <f>まとめ!H103</f>
        <v>2号</v>
      </c>
    </row>
    <row r="22" spans="2:8" s="10" customFormat="1" ht="50.25" customHeight="1" x14ac:dyDescent="0.2">
      <c r="B22" s="61">
        <v>8</v>
      </c>
      <c r="C22" s="102" t="str">
        <f>まとめ!C104</f>
        <v>観光魅力創出課</v>
      </c>
      <c r="D22" s="101">
        <f>まとめ!D104</f>
        <v>45315</v>
      </c>
      <c r="E22" s="102" t="str">
        <f>まとめ!E104</f>
        <v>位置情報提供サービスを活用したWebマーケティング事業</v>
      </c>
      <c r="F22" s="102" t="str">
        <f>まとめ!F104</f>
        <v>デジタル広告配信及び来訪計測を実施し、広告を視聴した観光客の動向の調査・分析</v>
      </c>
      <c r="G22" s="103">
        <f>まとめ!G104</f>
        <v>8228000</v>
      </c>
      <c r="H22" s="24" t="str">
        <f>まとめ!H104</f>
        <v>2号</v>
      </c>
    </row>
    <row r="23" spans="2:8" s="10" customFormat="1" ht="50.25" customHeight="1" x14ac:dyDescent="0.2">
      <c r="B23" s="61">
        <v>9</v>
      </c>
      <c r="C23" s="102" t="str">
        <f>まとめ!C105</f>
        <v>観光魅力創出課</v>
      </c>
      <c r="D23" s="101">
        <f>まとめ!D105</f>
        <v>45092</v>
      </c>
      <c r="E23" s="102" t="str">
        <f>まとめ!E105</f>
        <v>令和5年度 GunmaExcellence施設登録制度審査業務</v>
      </c>
      <c r="F23" s="102" t="str">
        <f>まとめ!F105</f>
        <v>Gunma Excellence 新規登録希望事業者の審査及び登録事務</v>
      </c>
      <c r="G23" s="103">
        <f>まとめ!G105</f>
        <v>417139</v>
      </c>
      <c r="H23" s="24" t="str">
        <f>まとめ!H105</f>
        <v>2号</v>
      </c>
    </row>
    <row r="24" spans="2:8" s="10" customFormat="1" ht="50.25" customHeight="1" x14ac:dyDescent="0.2">
      <c r="B24" s="61">
        <v>10</v>
      </c>
      <c r="C24" s="102" t="str">
        <f>まとめ!C106</f>
        <v>観光魅力創出課</v>
      </c>
      <c r="D24" s="101">
        <f>まとめ!D106</f>
        <v>45167</v>
      </c>
      <c r="E24" s="102" t="str">
        <f>まとめ!E106</f>
        <v>ＳＮＳ拡散キャンペーン景品購入</v>
      </c>
      <c r="F24" s="102" t="str">
        <f>まとめ!F106</f>
        <v>ＳＮＳ拡散キャンペーン景品購入</v>
      </c>
      <c r="G24" s="103">
        <f>まとめ!G106</f>
        <v>250000</v>
      </c>
      <c r="H24" s="24" t="str">
        <f>まとめ!H106</f>
        <v>2号</v>
      </c>
    </row>
    <row r="25" spans="2:8" s="10" customFormat="1" ht="50.25" customHeight="1" x14ac:dyDescent="0.2">
      <c r="B25" s="61">
        <v>11</v>
      </c>
      <c r="C25" s="102" t="str">
        <f>まとめ!C107</f>
        <v>観光魅力創出課</v>
      </c>
      <c r="D25" s="101">
        <f>まとめ!D107</f>
        <v>45264</v>
      </c>
      <c r="E25" s="102" t="str">
        <f>まとめ!E107</f>
        <v>ＳＮＳ拡散キャンペーン景品購入</v>
      </c>
      <c r="F25" s="102" t="str">
        <f>まとめ!F107</f>
        <v>ＳＮＳ拡散キャンペーン景品購入</v>
      </c>
      <c r="G25" s="103">
        <f>まとめ!G107</f>
        <v>250000</v>
      </c>
      <c r="H25" s="24" t="str">
        <f>まとめ!H107</f>
        <v>2号</v>
      </c>
    </row>
    <row r="26" spans="2:8" s="10" customFormat="1" ht="114.5" customHeight="1" x14ac:dyDescent="0.2">
      <c r="B26" s="61">
        <v>12</v>
      </c>
      <c r="C26" s="102" t="str">
        <f>まとめ!C108</f>
        <v>観光魅力創出課</v>
      </c>
      <c r="D26" s="101">
        <f>まとめ!D108</f>
        <v>45017</v>
      </c>
      <c r="E26" s="102" t="str">
        <f>まとめ!E108</f>
        <v>群馬県域DMO推進事業</v>
      </c>
      <c r="F26" s="102" t="str">
        <f>まとめ!F108</f>
        <v>ＤＭＯ内に各種データを一元集約化したデータプラットフォームを構築し、観光需要の変化に臨機応変に対応できる体制を整備するとともに、マーケティングに基づき、多様な関係者と連携して観光施策を展開することで、地域の「稼ぐ力」を引き出し、観光消費額の増加による地域経済の活性化を図る。</v>
      </c>
      <c r="G26" s="103">
        <f>まとめ!G108</f>
        <v>19005719</v>
      </c>
      <c r="H26" s="24" t="str">
        <f>まとめ!H108</f>
        <v>2号</v>
      </c>
    </row>
    <row r="27" spans="2:8" s="10" customFormat="1" ht="40" customHeight="1" thickBot="1" x14ac:dyDescent="0.25">
      <c r="B27" s="83">
        <v>13</v>
      </c>
      <c r="C27" s="109" t="str">
        <f>まとめ!C109</f>
        <v>ｅスポーツ・クリエイティブ推進課</v>
      </c>
      <c r="D27" s="110">
        <f>まとめ!D109</f>
        <v>45017</v>
      </c>
      <c r="E27" s="109" t="str">
        <f>まとめ!E109</f>
        <v>令和５年度ＭＩＣＥ誘致等業務委託</v>
      </c>
      <c r="F27" s="109" t="str">
        <f>まとめ!F109</f>
        <v>ＭＩＣＥ誘致・開催支援及びＭＩＣＥ主催者等と県内事業者のマッチング支援</v>
      </c>
      <c r="G27" s="111">
        <f>まとめ!G109</f>
        <v>22786548</v>
      </c>
      <c r="H27" s="42" t="str">
        <f>まとめ!H109</f>
        <v>2号</v>
      </c>
    </row>
    <row r="28" spans="2:8" s="10" customFormat="1" ht="14.5" hidden="1" thickBot="1" x14ac:dyDescent="0.25">
      <c r="B28" s="197"/>
      <c r="C28" s="178"/>
      <c r="D28" s="176"/>
      <c r="E28" s="178"/>
      <c r="F28" s="178"/>
      <c r="G28" s="136"/>
      <c r="H28" s="137"/>
    </row>
    <row r="29" spans="2:8" s="10" customFormat="1" ht="30" customHeight="1" thickTop="1" x14ac:dyDescent="0.2">
      <c r="B29" s="219" t="s">
        <v>34</v>
      </c>
      <c r="C29" s="220"/>
      <c r="D29" s="220"/>
      <c r="E29" s="220"/>
      <c r="F29" s="220"/>
      <c r="G29" s="85">
        <f>SUM(G15:G28)</f>
        <v>85697394</v>
      </c>
      <c r="H29" s="97"/>
    </row>
    <row r="30" spans="2:8" s="10" customFormat="1" ht="20.149999999999999" customHeight="1" x14ac:dyDescent="0.2">
      <c r="B30" s="25"/>
      <c r="C30" s="16"/>
      <c r="D30" s="17"/>
      <c r="E30" s="16"/>
      <c r="F30" s="16"/>
      <c r="G30" s="26"/>
      <c r="H30" s="27"/>
    </row>
    <row r="31" spans="2:8" s="10" customFormat="1" ht="30" customHeight="1" x14ac:dyDescent="0.2">
      <c r="B31" s="209" t="s">
        <v>26</v>
      </c>
      <c r="C31" s="203"/>
      <c r="D31" s="203"/>
      <c r="E31" s="203"/>
      <c r="F31" s="203"/>
      <c r="G31" s="203"/>
      <c r="H31" s="210"/>
    </row>
    <row r="32" spans="2:8" s="10" customFormat="1" ht="51" customHeight="1" x14ac:dyDescent="0.2">
      <c r="B32" s="61">
        <v>1</v>
      </c>
      <c r="C32" s="12" t="str">
        <f>まとめ!C114</f>
        <v>建築課</v>
      </c>
      <c r="D32" s="59">
        <f>まとめ!D114</f>
        <v>45131</v>
      </c>
      <c r="E32" s="15" t="str">
        <f>まとめ!E114</f>
        <v>木造低コスト耐震改修講習会開催業務</v>
      </c>
      <c r="F32" s="15" t="str">
        <f>まとめ!F114</f>
        <v>講習会の開催・運営に係る業務委託</v>
      </c>
      <c r="G32" s="103">
        <f>まとめ!G114</f>
        <v>653400</v>
      </c>
      <c r="H32" s="24" t="str">
        <f>まとめ!H114</f>
        <v>1号</v>
      </c>
    </row>
    <row r="33" spans="2:8" s="10" customFormat="1" ht="51" customHeight="1" x14ac:dyDescent="0.2">
      <c r="B33" s="61">
        <v>2</v>
      </c>
      <c r="C33" s="12" t="str">
        <f>まとめ!C115</f>
        <v>住宅政策課</v>
      </c>
      <c r="D33" s="59">
        <f>まとめ!D115</f>
        <v>45017</v>
      </c>
      <c r="E33" s="15" t="str">
        <f>まとめ!E115</f>
        <v>令和５年度県営住宅管理業務協定書</v>
      </c>
      <c r="F33" s="15" t="str">
        <f>まとめ!F115</f>
        <v>公営住宅法の規定に基づく、県営住宅の管理代行業務</v>
      </c>
      <c r="G33" s="103">
        <f>まとめ!G115</f>
        <v>1267252000</v>
      </c>
      <c r="H33" s="24" t="str">
        <f>まとめ!H115</f>
        <v>2号</v>
      </c>
    </row>
    <row r="34" spans="2:8" s="10" customFormat="1" ht="51" customHeight="1" x14ac:dyDescent="0.2">
      <c r="B34" s="61">
        <v>3</v>
      </c>
      <c r="C34" s="12" t="str">
        <f>まとめ!C116</f>
        <v>住宅政策課</v>
      </c>
      <c r="D34" s="59">
        <f>まとめ!D116</f>
        <v>45342</v>
      </c>
      <c r="E34" s="15" t="str">
        <f>まとめ!E116</f>
        <v>令和５年度及び６年度県営住宅管理業務（維持修繕）に係る協定書</v>
      </c>
      <c r="F34" s="15" t="str">
        <f>まとめ!F116</f>
        <v>公営住宅法の規定に基づく、県営住宅の管理代行業務</v>
      </c>
      <c r="G34" s="103">
        <f>まとめ!G116</f>
        <v>39930000</v>
      </c>
      <c r="H34" s="24" t="str">
        <f>まとめ!H116</f>
        <v>2号</v>
      </c>
    </row>
    <row r="35" spans="2:8" s="10" customFormat="1" ht="51" customHeight="1" x14ac:dyDescent="0.2">
      <c r="B35" s="61">
        <v>4</v>
      </c>
      <c r="C35" s="12" t="str">
        <f>まとめ!C117</f>
        <v>住宅政策課</v>
      </c>
      <c r="D35" s="59">
        <f>まとめ!D117</f>
        <v>45017</v>
      </c>
      <c r="E35" s="15" t="str">
        <f>まとめ!E117</f>
        <v>県営住宅に係る家賃収納及び滞納督促業務委託契約</v>
      </c>
      <c r="F35" s="15" t="str">
        <f>まとめ!F117</f>
        <v>県営住宅に係る家賃収納及び滞納督促に係る委託</v>
      </c>
      <c r="G35" s="103">
        <f>まとめ!G117</f>
        <v>38984990</v>
      </c>
      <c r="H35" s="24" t="str">
        <f>まとめ!H117</f>
        <v>2号</v>
      </c>
    </row>
    <row r="36" spans="2:8" s="10" customFormat="1" ht="51" customHeight="1" thickBot="1" x14ac:dyDescent="0.25">
      <c r="B36" s="83">
        <v>5</v>
      </c>
      <c r="C36" s="40" t="str">
        <f>まとめ!C118</f>
        <v>住宅政策課</v>
      </c>
      <c r="D36" s="44">
        <f>まとめ!D118</f>
        <v>45019</v>
      </c>
      <c r="E36" s="41" t="str">
        <f>まとめ!E118</f>
        <v>令和５年度住宅関連情報提供に関する業務委託</v>
      </c>
      <c r="F36" s="41" t="str">
        <f>まとめ!F118</f>
        <v>住宅関連情報提供の実施に係る委託</v>
      </c>
      <c r="G36" s="111">
        <f>まとめ!G118</f>
        <v>11847000</v>
      </c>
      <c r="H36" s="42" t="str">
        <f>まとめ!H118</f>
        <v>2号</v>
      </c>
    </row>
    <row r="37" spans="2:8" s="10" customFormat="1" ht="30" customHeight="1" thickTop="1" thickBot="1" x14ac:dyDescent="0.25">
      <c r="B37" s="221" t="s">
        <v>34</v>
      </c>
      <c r="C37" s="218"/>
      <c r="D37" s="218"/>
      <c r="E37" s="218"/>
      <c r="F37" s="218"/>
      <c r="G37" s="49">
        <f>SUM(G32:G36)</f>
        <v>1358667390</v>
      </c>
      <c r="H37" s="50"/>
    </row>
    <row r="39" spans="2:8" s="21" customFormat="1" ht="55.5" customHeight="1" x14ac:dyDescent="0.2">
      <c r="B39" s="207" t="s">
        <v>32</v>
      </c>
      <c r="C39" s="207"/>
      <c r="D39" s="207"/>
      <c r="E39" s="207"/>
      <c r="F39" s="207"/>
      <c r="G39" s="207"/>
      <c r="H39" s="207"/>
    </row>
    <row r="40" spans="2:8" s="21" customFormat="1" ht="34.5" customHeight="1" x14ac:dyDescent="0.2">
      <c r="B40" s="207" t="s">
        <v>42</v>
      </c>
      <c r="C40" s="207"/>
      <c r="D40" s="207"/>
      <c r="E40" s="207"/>
      <c r="F40" s="207"/>
      <c r="G40" s="207"/>
      <c r="H40" s="207"/>
    </row>
  </sheetData>
  <mergeCells count="11">
    <mergeCell ref="B39:H39"/>
    <mergeCell ref="B40:H40"/>
    <mergeCell ref="B14:H14"/>
    <mergeCell ref="B29:F29"/>
    <mergeCell ref="B31:H31"/>
    <mergeCell ref="B37:F37"/>
    <mergeCell ref="B3:H3"/>
    <mergeCell ref="B8:F8"/>
    <mergeCell ref="B10:H10"/>
    <mergeCell ref="B12:F12"/>
    <mergeCell ref="B1:H1"/>
  </mergeCells>
  <phoneticPr fontId="1"/>
  <printOptions horizontalCentered="1"/>
  <pageMargins left="0.59055118110236227" right="0.59055118110236227" top="0.59055118110236227" bottom="0.59055118110236227" header="0" footer="0"/>
  <pageSetup paperSize="9" scale="59" fitToHeight="2" orientation="portrait" r:id="rId1"/>
  <rowBreaks count="1" manualBreakCount="1">
    <brk id="29" min="1" max="7"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H18"/>
  <sheetViews>
    <sheetView view="pageBreakPreview" zoomScale="70" zoomScaleNormal="80" zoomScaleSheetLayoutView="70" workbookViewId="0">
      <pane ySplit="2" topLeftCell="A3" activePane="bottomLeft" state="frozen"/>
      <selection activeCell="B1" sqref="B1:H1"/>
      <selection pane="bottomLeft" activeCell="C6" sqref="C6"/>
    </sheetView>
  </sheetViews>
  <sheetFormatPr defaultRowHeight="13" x14ac:dyDescent="0.2"/>
  <cols>
    <col min="1" max="1" width="4.08984375" customWidth="1"/>
    <col min="2" max="2" width="5.36328125" customWidth="1"/>
    <col min="3" max="3" width="21.08984375" style="6" customWidth="1"/>
    <col min="4" max="4" width="13.7265625" style="5" customWidth="1"/>
    <col min="5" max="5" width="27.26953125" style="6" customWidth="1"/>
    <col min="6" max="6" width="36.90625" style="6" customWidth="1"/>
    <col min="7" max="7" width="16.26953125" style="8" customWidth="1"/>
    <col min="8" max="8" width="17.26953125" style="9" customWidth="1"/>
  </cols>
  <sheetData>
    <row r="1" spans="2:8" ht="39.75" customHeight="1" thickBot="1" x14ac:dyDescent="0.25">
      <c r="B1" s="208" t="s">
        <v>123</v>
      </c>
      <c r="C1" s="208"/>
      <c r="D1" s="208"/>
      <c r="E1" s="208"/>
      <c r="F1" s="208"/>
      <c r="G1" s="208"/>
      <c r="H1" s="208"/>
    </row>
    <row r="2" spans="2:8" ht="72" customHeight="1" x14ac:dyDescent="0.2">
      <c r="B2" s="23" t="s">
        <v>0</v>
      </c>
      <c r="C2" s="1" t="s">
        <v>1</v>
      </c>
      <c r="D2" s="4" t="s">
        <v>2</v>
      </c>
      <c r="E2" s="2" t="s">
        <v>3</v>
      </c>
      <c r="F2" s="2" t="s">
        <v>4</v>
      </c>
      <c r="G2" s="7" t="s">
        <v>5</v>
      </c>
      <c r="H2" s="3" t="s">
        <v>6</v>
      </c>
    </row>
    <row r="3" spans="2:8" s="10" customFormat="1" ht="30" customHeight="1" x14ac:dyDescent="0.2">
      <c r="B3" s="209" t="s">
        <v>28</v>
      </c>
      <c r="C3" s="203"/>
      <c r="D3" s="203"/>
      <c r="E3" s="203"/>
      <c r="F3" s="203"/>
      <c r="G3" s="203"/>
      <c r="H3" s="210"/>
    </row>
    <row r="4" spans="2:8" s="10" customFormat="1" ht="51" customHeight="1" x14ac:dyDescent="0.2">
      <c r="B4" s="61">
        <v>1</v>
      </c>
      <c r="C4" s="100" t="str">
        <f>まとめ!C126</f>
        <v>生涯学習課</v>
      </c>
      <c r="D4" s="101">
        <f>まとめ!D126</f>
        <v>45017</v>
      </c>
      <c r="E4" s="102" t="str">
        <f>まとめ!E126</f>
        <v>群馬県青少年会館の管理及び運営に関する年度協定</v>
      </c>
      <c r="F4" s="102" t="str">
        <f>まとめ!F126</f>
        <v>群馬県青少年会館の管理及び運営委託</v>
      </c>
      <c r="G4" s="103">
        <f>まとめ!G126</f>
        <v>67773000</v>
      </c>
      <c r="H4" s="28" t="str">
        <f>まとめ!H126</f>
        <v>2号</v>
      </c>
    </row>
    <row r="5" spans="2:8" s="10" customFormat="1" ht="51" customHeight="1" x14ac:dyDescent="0.2">
      <c r="B5" s="82">
        <v>2</v>
      </c>
      <c r="C5" s="100" t="str">
        <f>まとめ!C127</f>
        <v>生涯学習課</v>
      </c>
      <c r="D5" s="101">
        <f>まとめ!D127</f>
        <v>45017</v>
      </c>
      <c r="E5" s="102" t="str">
        <f>まとめ!E127</f>
        <v>「令和5年度青少年自立・再学習支援事業（G-SKY Plan）」委託契約</v>
      </c>
      <c r="F5" s="102" t="str">
        <f>まとめ!F127</f>
        <v>青少年自立・再学習支援事業の実施に係る委託</v>
      </c>
      <c r="G5" s="103">
        <f>まとめ!G127</f>
        <v>4999939</v>
      </c>
      <c r="H5" s="28" t="str">
        <f>まとめ!H127</f>
        <v>2号</v>
      </c>
    </row>
    <row r="6" spans="2:8" s="10" customFormat="1" ht="69.650000000000006" customHeight="1" thickBot="1" x14ac:dyDescent="0.25">
      <c r="B6" s="83">
        <v>3</v>
      </c>
      <c r="C6" s="112" t="str">
        <f>まとめ!C128</f>
        <v>生涯学習課</v>
      </c>
      <c r="D6" s="110">
        <f>まとめ!D128</f>
        <v>45017</v>
      </c>
      <c r="E6" s="109" t="str">
        <f>まとめ!E128</f>
        <v>「令和5年度青少年自立・再学習支援事業（地域における学びを通じたステップアップ支援促進事業）」委託契約</v>
      </c>
      <c r="F6" s="109" t="str">
        <f>まとめ!F128</f>
        <v>青少年自立・再学習支援事業の実施に係る委託</v>
      </c>
      <c r="G6" s="111">
        <f>まとめ!G128</f>
        <v>2692526</v>
      </c>
      <c r="H6" s="160" t="str">
        <f>まとめ!H128</f>
        <v>2号</v>
      </c>
    </row>
    <row r="7" spans="2:8" s="10" customFormat="1" ht="30" customHeight="1" thickTop="1" x14ac:dyDescent="0.2">
      <c r="B7" s="219" t="s">
        <v>34</v>
      </c>
      <c r="C7" s="220"/>
      <c r="D7" s="220"/>
      <c r="E7" s="220"/>
      <c r="F7" s="220"/>
      <c r="G7" s="85">
        <f>SUM(G4:G6)</f>
        <v>75465465</v>
      </c>
      <c r="H7" s="97"/>
    </row>
    <row r="8" spans="2:8" s="10" customFormat="1" ht="19.5" customHeight="1" x14ac:dyDescent="0.2">
      <c r="B8" s="25"/>
      <c r="C8" s="16"/>
      <c r="D8" s="17"/>
      <c r="E8" s="16"/>
      <c r="F8" s="16"/>
      <c r="G8" s="26"/>
      <c r="H8" s="27"/>
    </row>
    <row r="9" spans="2:8" s="10" customFormat="1" ht="30" customHeight="1" x14ac:dyDescent="0.2">
      <c r="B9" s="209" t="s">
        <v>29</v>
      </c>
      <c r="C9" s="203"/>
      <c r="D9" s="203"/>
      <c r="E9" s="203"/>
      <c r="F9" s="203"/>
      <c r="G9" s="203"/>
      <c r="H9" s="210"/>
    </row>
    <row r="10" spans="2:8" s="10" customFormat="1" ht="51" customHeight="1" thickBot="1" x14ac:dyDescent="0.25">
      <c r="B10" s="83">
        <v>1</v>
      </c>
      <c r="C10" s="41" t="str">
        <f>まとめ!C133</f>
        <v>警）生活安全企画課</v>
      </c>
      <c r="D10" s="44">
        <f>まとめ!D133</f>
        <v>45042</v>
      </c>
      <c r="E10" s="41" t="str">
        <f>まとめ!E133</f>
        <v>「風俗営業管理者講習」業務委託</v>
      </c>
      <c r="F10" s="41" t="str">
        <f>まとめ!F133</f>
        <v>風俗営業管理者講習の実施に係る委託</v>
      </c>
      <c r="G10" s="111">
        <f>まとめ!G133</f>
        <v>463320</v>
      </c>
      <c r="H10" s="62" t="str">
        <f>まとめ!H133</f>
        <v>2号</v>
      </c>
    </row>
    <row r="11" spans="2:8" s="10" customFormat="1" ht="30" customHeight="1" thickTop="1" x14ac:dyDescent="0.2">
      <c r="B11" s="211" t="s">
        <v>34</v>
      </c>
      <c r="C11" s="220"/>
      <c r="D11" s="220"/>
      <c r="E11" s="220"/>
      <c r="F11" s="220"/>
      <c r="G11" s="85">
        <f>SUM(G10:G10)</f>
        <v>463320</v>
      </c>
      <c r="H11" s="64"/>
    </row>
    <row r="12" spans="2:8" s="10" customFormat="1" ht="19.5" customHeight="1" x14ac:dyDescent="0.2">
      <c r="B12" s="25"/>
      <c r="C12" s="16"/>
      <c r="D12" s="17"/>
      <c r="E12" s="16"/>
      <c r="F12" s="16"/>
      <c r="G12" s="26"/>
      <c r="H12" s="27"/>
    </row>
    <row r="13" spans="2:8" s="10" customFormat="1" ht="30" customHeight="1" x14ac:dyDescent="0.2">
      <c r="B13" s="209" t="s">
        <v>44</v>
      </c>
      <c r="C13" s="203"/>
      <c r="D13" s="203"/>
      <c r="E13" s="203"/>
      <c r="F13" s="203"/>
      <c r="G13" s="203"/>
      <c r="H13" s="210"/>
    </row>
    <row r="14" spans="2:8" s="10" customFormat="1" ht="51" customHeight="1" thickBot="1" x14ac:dyDescent="0.25">
      <c r="B14" s="83">
        <v>1</v>
      </c>
      <c r="C14" s="118" t="str">
        <f>まとめ!C138</f>
        <v>警）組織犯罪対策課</v>
      </c>
      <c r="D14" s="120">
        <f>まとめ!D138</f>
        <v>45017</v>
      </c>
      <c r="E14" s="118" t="str">
        <f>まとめ!E138</f>
        <v>「事業者選任責任者講習」業務委託</v>
      </c>
      <c r="F14" s="118" t="str">
        <f>まとめ!F138</f>
        <v>不当要求防止責任者講習の実施に係る委託</v>
      </c>
      <c r="G14" s="119">
        <f>まとめ!G138</f>
        <v>4258700</v>
      </c>
      <c r="H14" s="66" t="str">
        <f>まとめ!H138</f>
        <v>2号</v>
      </c>
    </row>
    <row r="15" spans="2:8" s="10" customFormat="1" ht="30" customHeight="1" thickTop="1" thickBot="1" x14ac:dyDescent="0.25">
      <c r="B15" s="213" t="s">
        <v>34</v>
      </c>
      <c r="C15" s="218"/>
      <c r="D15" s="218"/>
      <c r="E15" s="218"/>
      <c r="F15" s="218"/>
      <c r="G15" s="49">
        <f>SUM(G14)</f>
        <v>4258700</v>
      </c>
      <c r="H15" s="65"/>
    </row>
    <row r="17" spans="2:8" s="21" customFormat="1" ht="48.75" customHeight="1" x14ac:dyDescent="0.2">
      <c r="B17" s="207" t="s">
        <v>32</v>
      </c>
      <c r="C17" s="207"/>
      <c r="D17" s="207"/>
      <c r="E17" s="207"/>
      <c r="F17" s="207"/>
      <c r="G17" s="207"/>
      <c r="H17" s="207"/>
    </row>
    <row r="18" spans="2:8" s="21" customFormat="1" ht="18.75" customHeight="1" x14ac:dyDescent="0.2">
      <c r="B18" s="207" t="s">
        <v>43</v>
      </c>
      <c r="C18" s="207"/>
      <c r="D18" s="207"/>
      <c r="E18" s="207"/>
      <c r="F18" s="207"/>
      <c r="G18" s="207"/>
      <c r="H18" s="207"/>
    </row>
  </sheetData>
  <mergeCells count="9">
    <mergeCell ref="B1:H1"/>
    <mergeCell ref="B15:F15"/>
    <mergeCell ref="B17:H17"/>
    <mergeCell ref="B18:H18"/>
    <mergeCell ref="B3:H3"/>
    <mergeCell ref="B7:F7"/>
    <mergeCell ref="B9:H9"/>
    <mergeCell ref="B11:F11"/>
    <mergeCell ref="B13:H13"/>
  </mergeCells>
  <phoneticPr fontId="1"/>
  <printOptions horizontalCentered="1"/>
  <pageMargins left="0.59055118110236227" right="0.59055118110236227" top="0.59055118110236227" bottom="0.59055118110236227" header="0" footer="0"/>
  <pageSetup paperSize="9" scale="61"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まとめ</vt:lpstr>
      <vt:lpstr>総務企画</vt:lpstr>
      <vt:lpstr>健康福祉</vt:lpstr>
      <vt:lpstr>環境農林</vt:lpstr>
      <vt:lpstr>産経土木</vt:lpstr>
      <vt:lpstr>文教警察</vt:lpstr>
      <vt:lpstr>まとめ!Print_Area</vt:lpstr>
      <vt:lpstr>環境農林!Print_Area</vt:lpstr>
      <vt:lpstr>健康福祉!Print_Area</vt:lpstr>
      <vt:lpstr>産経土木!Print_Area</vt:lpstr>
      <vt:lpstr>総務企画!Print_Area</vt:lpstr>
      <vt:lpstr>文教警察!Print_Area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2024-09-30T11:33:15Z</dcterms:created>
  <dcterms:modified xsi:type="dcterms:W3CDTF">2024-09-30T11:33:20Z</dcterms:modified>
</cp:coreProperties>
</file>