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B6104189-87C3-4EC3-8FBB-1B238AEA4851}" xr6:coauthVersionLast="47" xr6:coauthVersionMax="47" xr10:uidLastSave="{588482B0-FF32-4446-92F2-3910C924EB15}"/>
  <bookViews>
    <workbookView xWindow="760" yWindow="760" windowWidth="1445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1" i="12" l="1"/>
  <c r="AA69" i="12"/>
  <c r="AA30" i="12"/>
  <c r="AA29" i="12"/>
  <c r="AU88" i="12"/>
  <c r="AP88" i="12"/>
  <c r="AF74" i="12"/>
  <c r="AF72" i="12"/>
  <c r="AF88" i="12"/>
  <c r="AF68" i="12"/>
  <c r="AP69" i="12"/>
  <c r="AA74" i="12"/>
  <c r="AA72" i="12"/>
  <c r="AA68" i="12"/>
  <c r="AA32" i="12"/>
  <c r="AA31" i="12"/>
  <c r="AA28" i="12"/>
  <c r="V23" i="12"/>
  <c r="Q23" i="12"/>
  <c r="AA9" i="12"/>
  <c r="AA8" i="12"/>
  <c r="AA7"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AA23" i="12" l="1"/>
  <c r="AA70" i="12"/>
  <c r="CO43" i="10"/>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AM35" i="10"/>
  <c r="CO34" i="10"/>
  <c r="CO35" i="10" s="1"/>
  <c r="CO36" i="10" s="1"/>
  <c r="CO37" i="10" s="1"/>
  <c r="BW34" i="10"/>
  <c r="BW35" i="10" s="1"/>
  <c r="BW36" i="10" s="1"/>
  <c r="BW37" i="10" s="1"/>
  <c r="BW38" i="10" s="1"/>
  <c r="BW39" i="10" s="1"/>
  <c r="BW40"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U36" i="10" s="1"/>
  <c r="BE34" i="10"/>
  <c r="BE35" i="10" s="1"/>
</calcChain>
</file>

<file path=xl/sharedStrings.xml><?xml version="1.0" encoding="utf-8"?>
<sst xmlns="http://schemas.openxmlformats.org/spreadsheetml/2006/main" count="1144" uniqueCount="625">
  <si>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</si>
  <si>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</si>
  <si>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</si>
  <si>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</si>
  <si>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</si>
  <si>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</si>
  <si>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</si>
  <si>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</si>
  <si>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</si>
  <si>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</si>
  <si>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</si>
  <si>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</si>
  <si>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</si>
  <si>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</si>
  <si>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</si>
  <si>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</si>
  <si>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</si>
  <si>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</si>
  <si>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</si>
  <si>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</si>
  <si>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</si>
  <si>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</si>
  <si>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</si>
  <si>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</si>
  <si>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</si>
  <si>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</si>
  <si>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</si>
  <si>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</si>
  <si>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</si>
  <si>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</si>
  <si>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</si>
  <si>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</si>
  <si>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</si>
  <si>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</si>
  <si>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</si>
  <si>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</si>
  <si>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</si>
  <si>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</si>
  <si>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</si>
  <si>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</si>
  <si>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</si>
  <si>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</si>
  <si>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</si>
  <si>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</si>
  <si>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</si>
  <si>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</si>
  <si>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</si>
  <si>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</si>
  <si>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</si>
  <si>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</si>
  <si>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</si>
  <si>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</si>
  <si>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</si>
  <si>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</si>
  <si>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</si>
  <si>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</si>
  <si>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</si>
  <si>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</si>
  <si>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</si>
  <si>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</si>
  <si>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</si>
  <si>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</si>
  <si>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</si>
  <si>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</si>
  <si>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</si>
  <si>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</si>
  <si>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</si>
  <si>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</si>
  <si>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</si>
  <si>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</si>
  <si>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</si>
  <si>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</si>
  <si>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</si>
  <si>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</si>
  <si>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</si>
  <si>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</si>
  <si>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</si>
  <si>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</si>
  <si>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</si>
  <si>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</si>
  <si>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</si>
  <si>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</si>
  <si>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</si>
  <si>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</si>
  <si>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</si>
  <si>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</si>
  <si>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</si>
  <si>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</si>
  <si>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</si>
  <si>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</si>
  <si>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</si>
  <si>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</si>
  <si>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</si>
  <si>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</si>
  <si>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</si>
  <si>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</si>
  <si>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</si>
  <si>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</si>
  <si>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</si>
  <si>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上野村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</si>
  <si>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</si>
  <si>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</si>
  <si>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</si>
  <si>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</si>
  <si>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</si>
  <si>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</si>
  <si>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</si>
  <si>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</si>
  <si>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</si>
  <si>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</si>
  <si>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</si>
  <si>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</si>
  <si>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</si>
  <si>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</si>
  <si>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</si>
  <si>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</si>
  <si>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</si>
  <si>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</si>
  <si>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</si>
  <si>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</si>
  <si>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</si>
  <si>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</si>
  <si>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</si>
  <si>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</si>
  <si>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</si>
  <si>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</si>
  <si>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</si>
  <si>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</si>
  <si>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</si>
  <si>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</si>
  <si>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</si>
  <si>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</si>
  <si>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</si>
  <si>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</si>
  <si>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</si>
  <si>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</si>
  <si>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</si>
  <si>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</si>
  <si>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</si>
  <si>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</si>
  <si>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</si>
  <si>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</si>
  <si>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</si>
  <si>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</si>
  <si>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</si>
  <si>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</si>
  <si>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</si>
  <si>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</si>
  <si>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</si>
  <si>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</si>
  <si>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</si>
  <si>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</si>
  <si>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-5.5</t>
    <phoneticPr fontId="5"/>
  </si>
  <si>
    <t>基準財政需要額</t>
    <phoneticPr fontId="25"/>
  </si>
  <si>
    <t>うち日本人(％)</t>
    <phoneticPr fontId="5"/>
  </si>
  <si>
    <t>-5.7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</si>
  <si>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</si>
  <si>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</si>
  <si>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</si>
  <si>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</si>
  <si>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</si>
  <si>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</si>
  <si>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</si>
  <si>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</si>
  <si>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</si>
  <si>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</si>
  <si>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</si>
  <si>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</si>
  <si>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</si>
  <si>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</si>
  <si>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</si>
  <si>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</si>
  <si>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</si>
  <si>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</si>
  <si>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</si>
  <si>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</si>
  <si>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</si>
  <si>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</si>
  <si>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</si>
  <si>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</si>
  <si>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</si>
  <si>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</si>
  <si>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</si>
  <si>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</si>
  <si>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</si>
  <si>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</si>
  <si>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</si>
  <si>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</si>
  <si>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</si>
  <si>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</si>
  <si>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</si>
  <si>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</si>
  <si>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</si>
  <si>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</si>
  <si>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</si>
  <si>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</si>
  <si>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</si>
  <si>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</si>
  <si>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</si>
  <si>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</si>
  <si>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</si>
  <si>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</si>
  <si>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</si>
  <si>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</si>
  <si>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</si>
  <si>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</si>
  <si>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</si>
  <si>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</si>
  <si>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</si>
  <si>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</si>
  <si>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</si>
  <si>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</si>
  <si>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</si>
  <si>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</si>
  <si>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</si>
  <si>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</si>
  <si>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</si>
  <si>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</si>
  <si>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</si>
  <si>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</si>
  <si>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群馬県上野村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</si>
  <si>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</si>
  <si>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</si>
  <si>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</si>
  <si>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</si>
  <si>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</si>
  <si>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</si>
  <si>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</si>
  <si>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</si>
  <si>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</si>
  <si>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</si>
  <si>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</si>
  <si>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</si>
  <si>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</si>
  <si>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</si>
  <si>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</si>
  <si>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</si>
  <si>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</si>
  <si>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</si>
  <si>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</si>
  <si>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</si>
  <si>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</si>
  <si>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</si>
  <si>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</si>
  <si>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</si>
  <si>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</si>
  <si>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</si>
  <si>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</si>
  <si>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</si>
  <si>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</si>
  <si>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</si>
  <si>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</si>
  <si>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</si>
  <si>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</si>
  <si>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</si>
  <si>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</si>
  <si>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</si>
  <si>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</si>
  <si>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</si>
  <si>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</si>
  <si>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</si>
  <si>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</si>
  <si>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</si>
  <si>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</si>
  <si>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</si>
  <si>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</si>
  <si>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</si>
  <si>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</si>
  <si>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</si>
  <si>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</si>
  <si>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</si>
  <si>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</si>
  <si>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</si>
  <si>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</si>
  <si>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</si>
  <si>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</si>
  <si>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</si>
  <si>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</si>
  <si>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</si>
  <si>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</si>
  <si>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</si>
  <si>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</si>
  <si>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</si>
  <si>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</si>
  <si>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</si>
  <si>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</si>
  <si>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</si>
  <si>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</si>
  <si>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</si>
  <si>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</si>
  <si>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</si>
  <si>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</si>
  <si>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</si>
  <si>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</si>
  <si>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</si>
  <si>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</si>
  <si>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</si>
  <si>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</si>
  <si>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</si>
  <si>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</si>
  <si>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</si>
  <si>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</si>
  <si>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</si>
  <si>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</si>
  <si>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</si>
  <si>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</si>
  <si>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</si>
  <si>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</si>
  <si>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</si>
  <si>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</si>
  <si>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</si>
  <si>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</si>
  <si>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</si>
  <si>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</si>
  <si>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</si>
  <si>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</si>
  <si>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</si>
  <si>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</si>
  <si>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</si>
  <si>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</si>
  <si>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</si>
  <si>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</si>
  <si>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</si>
  <si>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</si>
  <si>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</si>
  <si>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</si>
  <si>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</si>
  <si>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</si>
  <si>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</si>
  <si>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</si>
  <si>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</si>
  <si>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</si>
  <si>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</si>
  <si>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</si>
  <si>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</si>
  <si>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</si>
  <si>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</si>
  <si>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</si>
  <si>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</si>
  <si>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</si>
  <si>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</si>
  <si>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</si>
  <si>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</si>
  <si>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</si>
  <si>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</si>
  <si>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</si>
  <si>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</si>
  <si>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</si>
  <si>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</si>
  <si>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</si>
  <si>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</si>
  <si>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</si>
  <si>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</si>
  <si>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</si>
  <si>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</si>
  <si>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</si>
  <si>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</si>
  <si>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</si>
  <si>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</si>
  <si>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</si>
  <si>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</si>
  <si>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</si>
  <si>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</si>
  <si>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</si>
  <si>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</si>
  <si>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</si>
  <si>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</si>
  <si>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</si>
  <si>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</si>
  <si>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</si>
  <si>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</si>
  <si>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</si>
  <si>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</si>
  <si>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</si>
  <si>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群馬県上野村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</si>
  <si>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</si>
  <si>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</si>
  <si>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</si>
  <si>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</si>
  <si>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</si>
  <si>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</si>
  <si>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</si>
  <si>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</si>
  <si>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</si>
  <si>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</si>
  <si>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</si>
  <si>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</si>
  <si>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</si>
  <si>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</si>
  <si>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</si>
  <si>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</si>
  <si>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</si>
  <si>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</si>
  <si>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</si>
  <si>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</si>
  <si>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</si>
  <si>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上野村産業振興事業特別会計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</si>
  <si>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</si>
  <si>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</si>
  <si>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</si>
  <si>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</si>
  <si>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</si>
  <si>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</si>
  <si>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</si>
  <si>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</si>
  <si>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</si>
  <si>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</si>
  <si>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</si>
  <si>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</si>
  <si>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</si>
  <si>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</si>
  <si>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</si>
  <si>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</si>
  <si>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上野村後期高齢者医療特別会計</t>
    <phoneticPr fontId="5"/>
  </si>
  <si>
    <t>簡易水道事業特別会計</t>
    <phoneticPr fontId="5"/>
  </si>
  <si>
    <t>法非適用企業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</si>
  <si>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</si>
  <si>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</si>
  <si>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</si>
  <si>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</si>
  <si>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</si>
  <si>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</si>
  <si>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</si>
  <si>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</si>
  <si>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</si>
  <si>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</si>
  <si>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</si>
  <si>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</si>
  <si>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</si>
  <si>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</si>
  <si>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</si>
  <si>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</si>
  <si>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</si>
  <si>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</si>
  <si>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</si>
  <si>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</si>
  <si>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</si>
  <si>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</si>
  <si>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</si>
  <si>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</si>
  <si>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</si>
  <si>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</si>
  <si>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</si>
  <si>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</si>
  <si>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</si>
  <si>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</si>
  <si>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</si>
  <si>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</si>
  <si>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</si>
  <si>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</si>
  <si>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</si>
  <si>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</si>
  <si>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</si>
  <si>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</si>
  <si>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</si>
  <si>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</si>
  <si>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</si>
  <si>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</si>
  <si>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</si>
  <si>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</si>
  <si>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</si>
  <si>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</si>
  <si>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</si>
  <si>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</si>
  <si>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</si>
  <si>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</si>
  <si>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</si>
  <si>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</si>
  <si>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</si>
  <si>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</si>
  <si>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</si>
  <si>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</si>
  <si>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</si>
  <si>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</si>
  <si>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</si>
  <si>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</si>
  <si>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</si>
  <si>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</si>
  <si>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</si>
  <si>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</si>
  <si>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</si>
  <si>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</si>
  <si>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</si>
  <si>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</si>
  <si>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</si>
  <si>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</si>
  <si>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</si>
  <si>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</si>
  <si>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</si>
  <si>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</si>
  <si>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</si>
  <si>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</si>
  <si>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</si>
  <si>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</si>
  <si>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</si>
  <si>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</si>
  <si>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</si>
  <si>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</si>
  <si>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</si>
  <si>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</si>
  <si>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</si>
  <si>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</si>
  <si>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</si>
  <si>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</si>
  <si>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</si>
  <si>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</si>
  <si>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</si>
  <si>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</si>
  <si>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</si>
  <si>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</si>
  <si>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</si>
  <si>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</si>
  <si>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</si>
  <si>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</si>
  <si>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</si>
  <si>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</si>
  <si>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</si>
  <si>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</si>
  <si>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</si>
  <si>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</si>
  <si>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</si>
  <si>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</si>
  <si>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</si>
  <si>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</si>
  <si>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</si>
  <si>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</si>
  <si>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</si>
  <si>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</si>
  <si>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</si>
  <si>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</si>
  <si>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</si>
  <si>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</si>
  <si>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</si>
  <si>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</si>
  <si>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</si>
  <si>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</si>
  <si>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</si>
  <si>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</si>
  <si>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</si>
  <si>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</si>
  <si>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</si>
  <si>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</si>
  <si>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</si>
  <si>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</si>
  <si>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</si>
  <si>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</si>
  <si>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</si>
  <si>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</si>
  <si>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</si>
  <si>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</si>
  <si>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</si>
  <si>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</si>
  <si>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</si>
  <si>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</si>
  <si>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</si>
  <si>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</si>
  <si>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</si>
  <si>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</si>
  <si>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</si>
  <si>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</si>
  <si>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</si>
  <si>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</si>
  <si>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</si>
  <si>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</si>
  <si>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</si>
  <si>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</si>
  <si>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</si>
  <si>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</si>
  <si>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</si>
  <si>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</si>
  <si>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</si>
  <si>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12.87</t>
  </si>
  <si>
    <t>▲ 8.90</t>
  </si>
  <si>
    <t>▲ 5.99</t>
  </si>
  <si>
    <t>上野村産業振興事業特別会計</t>
  </si>
  <si>
    <t>▲ 2.72</t>
  </si>
  <si>
    <t>▲ 2.27</t>
  </si>
  <si>
    <t>▲ 3.17</t>
  </si>
  <si>
    <t>▲ 3.18</t>
  </si>
  <si>
    <t>▲ 3.70</t>
  </si>
  <si>
    <t>一般会計</t>
  </si>
  <si>
    <t>介護保険事業特別会計</t>
  </si>
  <si>
    <t>生活排水処理事業特別会計</t>
  </si>
  <si>
    <t>簡易水道事業特別会計</t>
  </si>
  <si>
    <t>へき地診療所事業特別会計</t>
  </si>
  <si>
    <t>▲ 0.17</t>
  </si>
  <si>
    <t>国民健康保険事業特別会計</t>
  </si>
  <si>
    <t>上野村後期高齢者医療特別会計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</si>
  <si>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</si>
  <si>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</si>
  <si>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</si>
  <si>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</si>
  <si>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</si>
  <si>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</si>
  <si>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</si>
  <si>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</si>
  <si>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多野藤岡広域市町村圏振興整備組合</t>
  </si>
  <si>
    <t>多野藤岡医療事務市町村組合（病院事業会計）</t>
  </si>
  <si>
    <t>多野藤岡医療事務市町村組合（老健施設会計）</t>
  </si>
  <si>
    <t>群馬県市町村会館管理組合</t>
  </si>
  <si>
    <t>群馬県市町村総合事務組合</t>
  </si>
  <si>
    <t>群馬県後期高齢者医療広域連合（一般会計）</t>
  </si>
  <si>
    <t>群馬県後期高齢者医療広域連合（事業会計）</t>
  </si>
  <si>
    <t>国土保全基金</t>
  </si>
  <si>
    <t>村営住宅整備基金</t>
  </si>
  <si>
    <t>振興発展基金</t>
  </si>
  <si>
    <t>土地開発基金</t>
  </si>
  <si>
    <t>特用林産物生産施設維持管理基金</t>
  </si>
  <si>
    <t>上野振興公社</t>
  </si>
  <si>
    <t>－</t>
    <phoneticPr fontId="2"/>
  </si>
  <si>
    <t>　　　　－</t>
  </si>
  <si>
    <t>慰霊の園</t>
  </si>
  <si>
    <t>上野村きのこセンター</t>
  </si>
  <si>
    <t>ゆーぱる上野</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</si>
  <si>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</si>
  <si>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</si>
  <si>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</si>
  <si>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</si>
  <si>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</si>
  <si>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実質公債費比率は類似団体と比較して大きな差はなく、将来負担比率も算定されていない状況。
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</si>
  <si>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</si>
  <si>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</si>
  <si>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</si>
  <si>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公共施設等総合管理計画に基づき、今後、老朽化対策に積極的に取り組んでいきたい。</t>
    <rPh sb="0" eb="2">
      <t>コウキョウ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</si>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</sst>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B7285F-E23B-4F7F-8850-33112A7241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F504-4914-9068-2802B991FA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943600</c:v>
                </c:pt>
                <c:pt idx="1">
                  <c:v>909764</c:v>
                </c:pt>
                <c:pt idx="2">
                  <c:v>853481</c:v>
                </c:pt>
                <c:pt idx="3">
                  <c:v>854018</c:v>
                </c:pt>
                <c:pt idx="4">
                  <c:v>940757</c:v>
                </c:pt>
              </c:numCache>
            </c:numRef>
          </c:val>
          <c:smooth val="0"/>
          <c:extLst>
            <c:ext xmlns:c16="http://schemas.microsoft.com/office/drawing/2014/chart" uri="{C3380CC4-5D6E-409C-BE32-E72D297353CC}">
              <c16:uniqueId val="{00000001-F504-4914-9068-2802B991FA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4.99</c:v>
                </c:pt>
                <c:pt idx="1">
                  <c:v>2.62</c:v>
                </c:pt>
                <c:pt idx="2">
                  <c:v>10.48</c:v>
                </c:pt>
                <c:pt idx="3">
                  <c:v>5.13</c:v>
                </c:pt>
                <c:pt idx="4">
                  <c:v>16.2</c:v>
                </c:pt>
              </c:numCache>
            </c:numRef>
          </c:val>
          <c:extLst>
            <c:ext xmlns:c16="http://schemas.microsoft.com/office/drawing/2014/chart" uri="{C3380CC4-5D6E-409C-BE32-E72D297353CC}">
              <c16:uniqueId val="{00000000-1891-4020-999E-AF9389EEE8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58.31</c:v>
                </c:pt>
                <c:pt idx="1">
                  <c:v>56.43</c:v>
                </c:pt>
                <c:pt idx="2">
                  <c:v>49.02</c:v>
                </c:pt>
                <c:pt idx="3">
                  <c:v>51.54</c:v>
                </c:pt>
                <c:pt idx="4">
                  <c:v>57.59</c:v>
                </c:pt>
              </c:numCache>
            </c:numRef>
          </c:val>
          <c:extLst>
            <c:ext xmlns:c16="http://schemas.microsoft.com/office/drawing/2014/chart" uri="{C3380CC4-5D6E-409C-BE32-E72D297353CC}">
              <c16:uniqueId val="{00000001-1891-4020-999E-AF9389EEE8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-12.87</c:v>
                </c:pt>
                <c:pt idx="1">
                  <c:v>-8.9</c:v>
                </c:pt>
                <c:pt idx="2">
                  <c:v>0</c:v>
                </c:pt>
                <c:pt idx="3">
                  <c:v>-5.99</c:v>
                </c:pt>
                <c:pt idx="4">
                  <c:v>7.62</c:v>
                </c:pt>
              </c:numCache>
            </c:numRef>
          </c:val>
          <c:smooth val="0"/>
          <c:extLst>
            <c:ext xmlns:c16="http://schemas.microsoft.com/office/drawing/2014/chart" uri="{C3380CC4-5D6E-409C-BE32-E72D297353CC}">
              <c16:uniqueId val="{00000002-1891-4020-999E-AF9389EEE8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BA-48FC-99CF-73F3C05A9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BA-48FC-99CF-73F3C05A9537}"/>
            </c:ext>
          </c:extLst>
        </c:ser>
        <c:ser>
          <c:idx val="2"/>
          <c:order val="2"/>
          <c:tx>
            <c:strRef>
              <c:f>データシート!$A$29</c:f>
              <c:strCache>
                <c:ptCount val="1"/>
                <c:pt idx="0">
                  <c:v>上野村後期高齢者医療特別会計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0.04</c:v>
                </c:pt>
                <c:pt idx="4">
                  <c:v>#N/A</c:v>
                </c:pt>
                <c:pt idx="5">
                  <c:v>0.02</c:v>
                </c:pt>
                <c:pt idx="6">
                  <c:v>#N/A</c:v>
                </c:pt>
                <c:pt idx="7">
                  <c:v>0.11</c:v>
                </c:pt>
                <c:pt idx="8">
                  <c:v>#N/A</c:v>
                </c:pt>
                <c:pt idx="9">
                  <c:v>0.03</c:v>
                </c:pt>
              </c:numCache>
            </c:numRef>
          </c:val>
          <c:extLst>
            <c:ext xmlns:c16="http://schemas.microsoft.com/office/drawing/2014/chart" uri="{C3380CC4-5D6E-409C-BE32-E72D297353CC}">
              <c16:uniqueId val="{00000002-CBBA-48FC-99CF-73F3C05A953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0.05</c:v>
                </c:pt>
                <c:pt idx="4">
                  <c:v>#N/A</c:v>
                </c:pt>
                <c:pt idx="5">
                  <c:v>0.26</c:v>
                </c:pt>
                <c:pt idx="6">
                  <c:v>#N/A</c:v>
                </c:pt>
                <c:pt idx="7">
                  <c:v>0.09</c:v>
                </c:pt>
                <c:pt idx="8">
                  <c:v>#N/A</c:v>
                </c:pt>
                <c:pt idx="9">
                  <c:v>0.05</c:v>
                </c:pt>
              </c:numCache>
            </c:numRef>
          </c:val>
          <c:extLst>
            <c:ext xmlns:c16="http://schemas.microsoft.com/office/drawing/2014/chart" uri="{C3380CC4-5D6E-409C-BE32-E72D297353CC}">
              <c16:uniqueId val="{00000003-CBBA-48FC-99CF-73F3C05A9537}"/>
            </c:ext>
          </c:extLst>
        </c:ser>
        <c:ser>
          <c:idx val="4"/>
          <c:order val="4"/>
          <c:tx>
            <c:strRef>
              <c:f>データシート!$A$31</c:f>
              <c:strCache>
                <c:ptCount val="1"/>
                <c:pt idx="0">
                  <c:v>へき地診療所事業特別会計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0.02</c:v>
                </c:pt>
                <c:pt idx="4">
                  <c:v>0.17</c:v>
                </c:pt>
                <c:pt idx="5">
                  <c:v>#N/A</c:v>
                </c:pt>
                <c:pt idx="6">
                  <c:v>#N/A</c:v>
                </c:pt>
                <c:pt idx="7">
                  <c:v>0.04</c:v>
                </c:pt>
                <c:pt idx="8">
                  <c:v>#N/A</c:v>
                </c:pt>
                <c:pt idx="9">
                  <c:v>0.18</c:v>
                </c:pt>
              </c:numCache>
            </c:numRef>
          </c:val>
          <c:extLst>
            <c:ext xmlns:c16="http://schemas.microsoft.com/office/drawing/2014/chart" uri="{C3380CC4-5D6E-409C-BE32-E72D297353CC}">
              <c16:uniqueId val="{00000004-CBBA-48FC-99CF-73F3C05A953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0.28999999999999998</c:v>
                </c:pt>
                <c:pt idx="4">
                  <c:v>#N/A</c:v>
                </c:pt>
                <c:pt idx="5">
                  <c:v>0.31</c:v>
                </c:pt>
                <c:pt idx="6">
                  <c:v>#N/A</c:v>
                </c:pt>
                <c:pt idx="7">
                  <c:v>0.62</c:v>
                </c:pt>
                <c:pt idx="8">
                  <c:v>#N/A</c:v>
                </c:pt>
                <c:pt idx="9">
                  <c:v>1</c:v>
                </c:pt>
              </c:numCache>
            </c:numRef>
          </c:val>
          <c:extLst>
            <c:ext xmlns:c16="http://schemas.microsoft.com/office/drawing/2014/chart" uri="{C3380CC4-5D6E-409C-BE32-E72D297353CC}">
              <c16:uniqueId val="{00000005-CBBA-48FC-99CF-73F3C05A9537}"/>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2.2200000000000002</c:v>
                </c:pt>
                <c:pt idx="2">
                  <c:v>#N/A</c:v>
                </c:pt>
                <c:pt idx="3">
                  <c:v>1.87</c:v>
                </c:pt>
                <c:pt idx="4">
                  <c:v>#N/A</c:v>
                </c:pt>
                <c:pt idx="5">
                  <c:v>1.81</c:v>
                </c:pt>
                <c:pt idx="6">
                  <c:v>#N/A</c:v>
                </c:pt>
                <c:pt idx="7">
                  <c:v>1.76</c:v>
                </c:pt>
                <c:pt idx="8">
                  <c:v>#N/A</c:v>
                </c:pt>
                <c:pt idx="9">
                  <c:v>1.87</c:v>
                </c:pt>
              </c:numCache>
            </c:numRef>
          </c:val>
          <c:extLst>
            <c:ext xmlns:c16="http://schemas.microsoft.com/office/drawing/2014/chart" uri="{C3380CC4-5D6E-409C-BE32-E72D297353CC}">
              <c16:uniqueId val="{00000006-CBBA-48FC-99CF-73F3C05A953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1.54</c:v>
                </c:pt>
                <c:pt idx="2">
                  <c:v>#N/A</c:v>
                </c:pt>
                <c:pt idx="3">
                  <c:v>0.55000000000000004</c:v>
                </c:pt>
                <c:pt idx="4">
                  <c:v>#N/A</c:v>
                </c:pt>
                <c:pt idx="5">
                  <c:v>0.46</c:v>
                </c:pt>
                <c:pt idx="6">
                  <c:v>#N/A</c:v>
                </c:pt>
                <c:pt idx="7">
                  <c:v>1.93</c:v>
                </c:pt>
                <c:pt idx="8">
                  <c:v>#N/A</c:v>
                </c:pt>
                <c:pt idx="9">
                  <c:v>2.78</c:v>
                </c:pt>
              </c:numCache>
            </c:numRef>
          </c:val>
          <c:extLst>
            <c:ext xmlns:c16="http://schemas.microsoft.com/office/drawing/2014/chart" uri="{C3380CC4-5D6E-409C-BE32-E72D297353CC}">
              <c16:uniqueId val="{00000007-CBBA-48FC-99CF-73F3C05A95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7.6</c:v>
                </c:pt>
                <c:pt idx="2">
                  <c:v>#N/A</c:v>
                </c:pt>
                <c:pt idx="3">
                  <c:v>4.8499999999999996</c:v>
                </c:pt>
                <c:pt idx="4">
                  <c:v>#N/A</c:v>
                </c:pt>
                <c:pt idx="5">
                  <c:v>13.83</c:v>
                </c:pt>
                <c:pt idx="6">
                  <c:v>#N/A</c:v>
                </c:pt>
                <c:pt idx="7">
                  <c:v>4.96</c:v>
                </c:pt>
                <c:pt idx="8">
                  <c:v>#N/A</c:v>
                </c:pt>
                <c:pt idx="9">
                  <c:v>15.83</c:v>
                </c:pt>
              </c:numCache>
            </c:numRef>
          </c:val>
          <c:extLst>
            <c:ext xmlns:c16="http://schemas.microsoft.com/office/drawing/2014/chart" uri="{C3380CC4-5D6E-409C-BE32-E72D297353CC}">
              <c16:uniqueId val="{00000008-CBBA-48FC-99CF-73F3C05A9537}"/>
            </c:ext>
          </c:extLst>
        </c:ser>
        <c:ser>
          <c:idx val="9"/>
          <c:order val="9"/>
          <c:tx>
            <c:strRef>
              <c:f>データシート!$A$36</c:f>
              <c:strCache>
                <c:ptCount val="1"/>
                <c:pt idx="0">
                  <c:v>上野村産業振興事業特別会計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2.72</c:v>
                </c:pt>
                <c:pt idx="1">
                  <c:v>#N/A</c:v>
                </c:pt>
                <c:pt idx="2">
                  <c:v>2.27</c:v>
                </c:pt>
                <c:pt idx="3">
                  <c:v>#N/A</c:v>
                </c:pt>
                <c:pt idx="4">
                  <c:v>3.17</c:v>
                </c:pt>
                <c:pt idx="5">
                  <c:v>#N/A</c:v>
                </c:pt>
                <c:pt idx="6">
                  <c:v>3.18</c:v>
                </c:pt>
                <c:pt idx="7">
                  <c:v>#N/A</c:v>
                </c:pt>
                <c:pt idx="8">
                  <c:v>3.7</c:v>
                </c:pt>
                <c:pt idx="9">
                  <c:v>#N/A</c:v>
                </c:pt>
              </c:numCache>
            </c:numRef>
          </c:val>
          <c:extLst>
            <c:ext xmlns:c16="http://schemas.microsoft.com/office/drawing/2014/chart" uri="{C3380CC4-5D6E-409C-BE32-E72D297353CC}">
              <c16:uniqueId val="{00000009-CBBA-48FC-99CF-73F3C05A9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323</c:v>
                </c:pt>
                <c:pt idx="5">
                  <c:v>315</c:v>
                </c:pt>
                <c:pt idx="8">
                  <c:v>315</c:v>
                </c:pt>
                <c:pt idx="11">
                  <c:v>319</c:v>
                </c:pt>
                <c:pt idx="14">
                  <c:v>260</c:v>
                </c:pt>
              </c:numCache>
            </c:numRef>
          </c:val>
          <c:extLst>
            <c:ext xmlns:c16="http://schemas.microsoft.com/office/drawing/2014/chart" uri="{C3380CC4-5D6E-409C-BE32-E72D297353CC}">
              <c16:uniqueId val="{00000000-28C6-4AFA-BFFF-FA5553EAF5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C6-4AFA-BFFF-FA5553EAF5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C6-4AFA-BFFF-FA5553EAF5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15</c:v>
                </c:pt>
                <c:pt idx="6">
                  <c:v>14</c:v>
                </c:pt>
                <c:pt idx="9">
                  <c:v>14</c:v>
                </c:pt>
                <c:pt idx="12">
                  <c:v>15</c:v>
                </c:pt>
              </c:numCache>
            </c:numRef>
          </c:val>
          <c:extLst>
            <c:ext xmlns:c16="http://schemas.microsoft.com/office/drawing/2014/chart" uri="{C3380CC4-5D6E-409C-BE32-E72D297353CC}">
              <c16:uniqueId val="{00000003-28C6-4AFA-BFFF-FA5553EAF5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4-28C6-4AFA-BFFF-FA5553EAF5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C6-4AFA-BFFF-FA5553EAF5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C6-4AFA-BFFF-FA5553EAF5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403</c:v>
                </c:pt>
                <c:pt idx="3">
                  <c:v>395</c:v>
                </c:pt>
                <c:pt idx="6">
                  <c:v>388</c:v>
                </c:pt>
                <c:pt idx="9">
                  <c:v>396</c:v>
                </c:pt>
                <c:pt idx="12">
                  <c:v>305</c:v>
                </c:pt>
              </c:numCache>
            </c:numRef>
          </c:val>
          <c:extLst>
            <c:ext xmlns:c16="http://schemas.microsoft.com/office/drawing/2014/chart" uri="{C3380CC4-5D6E-409C-BE32-E72D297353CC}">
              <c16:uniqueId val="{00000007-28C6-4AFA-BFFF-FA5553EAF5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102</c:v>
                </c:pt>
                <c:pt idx="2">
                  <c:v>#N/A</c:v>
                </c:pt>
                <c:pt idx="3">
                  <c:v>#N/A</c:v>
                </c:pt>
                <c:pt idx="4">
                  <c:v>103</c:v>
                </c:pt>
                <c:pt idx="5">
                  <c:v>#N/A</c:v>
                </c:pt>
                <c:pt idx="6">
                  <c:v>#N/A</c:v>
                </c:pt>
                <c:pt idx="7">
                  <c:v>95</c:v>
                </c:pt>
                <c:pt idx="8">
                  <c:v>#N/A</c:v>
                </c:pt>
                <c:pt idx="9">
                  <c:v>#N/A</c:v>
                </c:pt>
                <c:pt idx="10">
                  <c:v>99</c:v>
                </c:pt>
                <c:pt idx="11">
                  <c:v>#N/A</c:v>
                </c:pt>
                <c:pt idx="12">
                  <c:v>#N/A</c:v>
                </c:pt>
                <c:pt idx="13">
                  <c:v>68</c:v>
                </c:pt>
                <c:pt idx="14">
                  <c:v>#N/A</c:v>
                </c:pt>
              </c:numCache>
            </c:numRef>
          </c:val>
          <c:smooth val="0"/>
          <c:extLst>
            <c:ext xmlns:c16="http://schemas.microsoft.com/office/drawing/2014/chart" uri="{C3380CC4-5D6E-409C-BE32-E72D297353CC}">
              <c16:uniqueId val="{00000008-28C6-4AFA-BFFF-FA5553EAF5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2410</c:v>
                </c:pt>
                <c:pt idx="5">
                  <c:v>2534</c:v>
                </c:pt>
                <c:pt idx="8">
                  <c:v>2723</c:v>
                </c:pt>
                <c:pt idx="11">
                  <c:v>3938</c:v>
                </c:pt>
                <c:pt idx="14">
                  <c:v>4164</c:v>
                </c:pt>
              </c:numCache>
            </c:numRef>
          </c:val>
          <c:extLst>
            <c:ext xmlns:c16="http://schemas.microsoft.com/office/drawing/2014/chart" uri="{C3380CC4-5D6E-409C-BE32-E72D297353CC}">
              <c16:uniqueId val="{00000000-00A2-439F-A694-9A2861396B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0A2-439F-A694-9A2861396B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5885</c:v>
                </c:pt>
                <c:pt idx="5">
                  <c:v>5798</c:v>
                </c:pt>
                <c:pt idx="8">
                  <c:v>5523</c:v>
                </c:pt>
                <c:pt idx="11">
                  <c:v>5676</c:v>
                </c:pt>
                <c:pt idx="14">
                  <c:v>5638</c:v>
                </c:pt>
              </c:numCache>
            </c:numRef>
          </c:val>
          <c:extLst>
            <c:ext xmlns:c16="http://schemas.microsoft.com/office/drawing/2014/chart" uri="{C3380CC4-5D6E-409C-BE32-E72D297353CC}">
              <c16:uniqueId val="{00000002-00A2-439F-A694-9A2861396B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A2-439F-A694-9A2861396B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A2-439F-A694-9A2861396B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A2-439F-A694-9A2861396B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170</c:v>
                </c:pt>
                <c:pt idx="3">
                  <c:v>163</c:v>
                </c:pt>
                <c:pt idx="6">
                  <c:v>166</c:v>
                </c:pt>
                <c:pt idx="9">
                  <c:v>163</c:v>
                </c:pt>
                <c:pt idx="12">
                  <c:v>263</c:v>
                </c:pt>
              </c:numCache>
            </c:numRef>
          </c:val>
          <c:extLst>
            <c:ext xmlns:c16="http://schemas.microsoft.com/office/drawing/2014/chart" uri="{C3380CC4-5D6E-409C-BE32-E72D297353CC}">
              <c16:uniqueId val="{00000006-00A2-439F-A694-9A2861396B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154</c:v>
                </c:pt>
                <c:pt idx="3">
                  <c:v>142</c:v>
                </c:pt>
                <c:pt idx="6">
                  <c:v>133</c:v>
                </c:pt>
                <c:pt idx="9">
                  <c:v>123</c:v>
                </c:pt>
                <c:pt idx="12">
                  <c:v>114</c:v>
                </c:pt>
              </c:numCache>
            </c:numRef>
          </c:val>
          <c:extLst>
            <c:ext xmlns:c16="http://schemas.microsoft.com/office/drawing/2014/chart" uri="{C3380CC4-5D6E-409C-BE32-E72D297353CC}">
              <c16:uniqueId val="{00000007-00A2-439F-A694-9A2861396B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c:v>
                </c:pt>
                <c:pt idx="3">
                  <c:v>71</c:v>
                </c:pt>
                <c:pt idx="6">
                  <c:v>87</c:v>
                </c:pt>
                <c:pt idx="9">
                  <c:v>88</c:v>
                </c:pt>
                <c:pt idx="12">
                  <c:v>89</c:v>
                </c:pt>
              </c:numCache>
            </c:numRef>
          </c:val>
          <c:extLst>
            <c:ext xmlns:c16="http://schemas.microsoft.com/office/drawing/2014/chart" uri="{C3380CC4-5D6E-409C-BE32-E72D297353CC}">
              <c16:uniqueId val="{00000008-00A2-439F-A694-9A2861396B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A2-439F-A694-9A2861396B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2586</c:v>
                </c:pt>
                <c:pt idx="3">
                  <c:v>2865</c:v>
                </c:pt>
                <c:pt idx="6">
                  <c:v>3135</c:v>
                </c:pt>
                <c:pt idx="9">
                  <c:v>3634</c:v>
                </c:pt>
                <c:pt idx="12">
                  <c:v>3945</c:v>
                </c:pt>
              </c:numCache>
            </c:numRef>
          </c:val>
          <c:extLst>
            <c:ext xmlns:c16="http://schemas.microsoft.com/office/drawing/2014/chart" uri="{C3380CC4-5D6E-409C-BE32-E72D297353CC}">
              <c16:uniqueId val="{0000000A-00A2-439F-A694-9A2861396B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A2-439F-A694-9A2861396B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809</c:v>
                </c:pt>
                <c:pt idx="1">
                  <c:v>940</c:v>
                </c:pt>
                <c:pt idx="2">
                  <c:v>963</c:v>
                </c:pt>
              </c:numCache>
            </c:numRef>
          </c:val>
          <c:extLst>
            <c:ext xmlns:c16="http://schemas.microsoft.com/office/drawing/2014/chart" uri="{C3380CC4-5D6E-409C-BE32-E72D297353CC}">
              <c16:uniqueId val="{00000000-37B1-462B-8CE4-2278888296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478</c:v>
                </c:pt>
                <c:pt idx="1">
                  <c:v>506</c:v>
                </c:pt>
                <c:pt idx="2">
                  <c:v>461</c:v>
                </c:pt>
              </c:numCache>
            </c:numRef>
          </c:val>
          <c:extLst>
            <c:ext xmlns:c16="http://schemas.microsoft.com/office/drawing/2014/chart" uri="{C3380CC4-5D6E-409C-BE32-E72D297353CC}">
              <c16:uniqueId val="{00000001-37B1-462B-8CE4-2278888296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4061</c:v>
                </c:pt>
                <c:pt idx="1">
                  <c:v>4057</c:v>
                </c:pt>
                <c:pt idx="2">
                  <c:v>4039</c:v>
                </c:pt>
              </c:numCache>
            </c:numRef>
          </c:val>
          <c:extLst>
            <c:ext xmlns:c16="http://schemas.microsoft.com/office/drawing/2014/chart" uri="{C3380CC4-5D6E-409C-BE32-E72D297353CC}">
              <c16:uniqueId val="{00000002-37B1-462B-8CE4-2278888296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{CFB85DD5-166B-41D6-973A-A8CCF9CEA618}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8AE-4DDE-9E2C-1CC3522205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{84BCDB2D-A54D-4DD5-942D-68042C53FCF5}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AE-4DDE-9E2C-1CC3522205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{36888E1A-FCCF-4410-89EE-45378573D7B7}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AE-4DDE-9E2C-1CC3522205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{157A66EB-FE55-439A-99C8-9C2AA157007E}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AE-4DDE-9E2C-1CC3522205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{EF998B96-9A67-457A-BC42-CAE783153056}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AE-4DDE-9E2C-1CC35222050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{1DF87A96-4DBE-4DED-8CD7-BE028316D337}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8AE-4DDE-9E2C-1CC35222050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{FBD9BFC4-1E2D-413D-B0DF-8F105E898CA9}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8AE-4DDE-9E2C-1CC35222050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{7C184E60-A77A-4EC6-8BE7-5953CF8F4C86}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8AE-4DDE-9E2C-1CC35222050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{665A25D0-965A-4E90-B5E3-0C437CC0B350}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8AE-4DDE-9E2C-1CC3522205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64.400000000000006</c:v>
                </c:pt>
                <c:pt idx="16">
                  <c:v>70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AE-4DDE-9E2C-1CC3522205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{9829DA12-B66E-4D04-AC02-0C2DE2DC5ACE}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8AE-4DDE-9E2C-1CC3522205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{CA33C54A-A47C-4902-AC89-63D65ABBF1BF}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AE-4DDE-9E2C-1CC3522205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{5C1CA843-C45E-4471-8C50-A0988F6D6F06}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AE-4DDE-9E2C-1CC3522205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{B1277020-9BEF-4E83-B889-89E381CA1AE3}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AE-4DDE-9E2C-1CC3522205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{95C2CE31-8971-4364-BED6-8CE39E995C3A}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AE-4DDE-9E2C-1CC35222050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{81109042-3546-45D7-8340-9DB00DE07580}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8AE-4DDE-9E2C-1CC35222050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{59AC9C2F-5089-4A74-92B5-D7F8C3DF8DB2}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8AE-4DDE-9E2C-1CC35222050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{91FC59F8-9FB3-48A5-930F-546CE5C654E1}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8AE-4DDE-9E2C-1CC35222050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{D3241951-B512-439B-B245-B5EFDB2C7FA1}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8AE-4DDE-9E2C-1CC3522205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60.3</c:v>
                </c:pt>
                <c:pt idx="16">
                  <c:v>61</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B8AE-4DDE-9E2C-1CC352220506}"/>
            </c:ext>
          </c:extLst>
        </c:ser>
        <c:dLbls>
          <c:showLegendKey val="0"/>
          <c:showVal val="1"/>
          <c:showCatName val="0"/>
          <c:showSerName val="0"/>
          <c:showPercent val="0"/>
          <c:showBubbleSize val="0"/>
        </c:dLbls>
        <c:axId val="46179840"/>
        <c:axId val="46181760"/>
      </c:scatterChart>
      <c:valAx>
        <c:axId val="46179840"/>
        <c:scaling>
          <c:orientation val="maxMin"/>
          <c:max val="61.1"/>
          <c:min val="60.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{98937FA1-F3A1-43E9-86E0-D7970018B85E}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6DE-460D-B32D-F47AAF093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{11CB4DBF-751A-43BD-8E37-D17877EC1D7B}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DE-460D-B32D-F47AAF093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{9ABC060C-C8F2-4EDD-90C5-C064C0051CF1}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DE-460D-B32D-F47AAF093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{E4497721-082B-4641-8A2A-605058E27461}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DE-460D-B32D-F47AAF093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{A3E4B160-6BBA-4B37-814B-20D17BF8B41D}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DE-460D-B32D-F47AAF093EA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{B22461A3-0F8D-4B7E-B189-8C99D0D99E17}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6DE-460D-B32D-F47AAF093EA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{5E147902-2E69-49A4-A5BB-64DBE49D44DD}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6DE-460D-B32D-F47AAF093EA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{50A6848E-23E7-4133-A450-6076740E101E}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6DE-460D-B32D-F47AAF093EA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{B795B649-B683-4D2F-A0EF-52C0AC86F068}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6DE-460D-B32D-F47AAF093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c:v>
                </c:pt>
                <c:pt idx="16">
                  <c:v>7.6</c:v>
                </c:pt>
                <c:pt idx="24">
                  <c:v>7.2</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DE-460D-B32D-F47AAF093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{92B2430D-F977-471C-A1CC-EC4718024990}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6DE-460D-B32D-F47AAF093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{BDD22CAE-E4BD-4151-9DE0-D6F37D41ACF2}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DE-460D-B32D-F47AAF093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{35824286-9FC9-4B1D-8407-5A82A7146B2C}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DE-460D-B32D-F47AAF093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{24090082-DF99-4ABE-8DF7-E22E28D0D7ED}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DE-460D-B32D-F47AAF093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{7FE6E79E-EBB5-436F-A698-61F9D332AFB9}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DE-460D-B32D-F47AAF093EA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{A7749BC1-2E17-4DF6-80A1-566E483AB363}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6DE-460D-B32D-F47AAF093EA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{9A87F340-A3AA-4286-88F3-E63B4BCE0A72}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6DE-460D-B32D-F47AAF093EAF}"/>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{FC680F7F-5710-47DB-986D-D07EB5AB29C4}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6DE-460D-B32D-F47AAF093EAF}"/>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{A9F6BFA4-E0CF-420E-BCC4-687FF34C8AC9}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6DE-460D-B32D-F47AAF093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DE-460D-B32D-F47AAF093EAF}"/>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EA5BDA5-EE16-4DEE-936C-E9BCD9E4EF98}"/>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1680458-7F5E-4486-9DB5-40C62F0C719E}"/>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B8C1700-97DD-4D57-ACCD-3583FCC6378A}"/>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3B37B0C-6731-4F57-B7CA-CA00CE1B8592}"/>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23CEB51-6C67-4BB3-BD35-F8ED7FDEEBAB}"/>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97179F5-C38F-4B12-AC19-67BF942E1B33}"/>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171654F-984A-4F7D-9BD5-43DAB448C702}"/>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3A274AF-62AE-47D4-8EE7-FC8B35C881DB}"/>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CECA13-4078-4800-80FA-1D240FF1100E}"/>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00F862F-C9A7-4BCD-A119-705571AF5203}"/>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
1,054
181.85
3,956,198
3,652,756
270,891
1,672,348
3,944,903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DE9B774-427B-4256-8498-AEC1658A2EFB}"/>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7A85A5C-A1CF-48CB-B6BD-3B4D55DDADD4}"/>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1D3B212-2610-4CD9-8A8B-CDCACC917526}"/>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EB92ECB-EBD0-4DAE-A7EF-CA49DB2E11DE}"/>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4D72AB6-ADC0-4B07-8350-FE0EC12CE3E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5772DA0-C231-46EE-AAC2-6151E5B641FD}"/>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B8892D2-C6E0-4408-9F00-EDAF48FAAD5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BF830A0-9FE0-4F27-B042-732557CAEFB8}"/>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5F232A2-370B-4A26-9E88-C83D6C4D7EE9}"/>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5A23F0F-B6D2-482D-92DE-E15E44BB9F63}"/>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403DFD8-6FBA-4112-852D-04AE5A720361}"/>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A693AB0-D4D1-49F5-BA8D-2AFFFC12EE83}"/>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F742FE6-E8F6-48AF-BDD9-7EA5BF8AD4DB}"/>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B5FB5D6-EF87-4ABC-B888-645570BEA89D}"/>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3BDAC1B-F205-4CBE-9C0B-307D51E146E3}"/>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EA20B13-2292-4329-86AE-9A07E4279F9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1FC5A91-598B-4B64-B26C-86EED1BC495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F285FB4-FA5C-4AD4-8316-BB4A3E3E3D02}"/>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585ED29-AE9C-4E72-8E7F-8AA37A84A0AA}"/>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BCE5CD3-AC33-40E6-B8B4-9827127EFBA7}"/>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9A97E81-29F5-46CD-BB77-EDD66AEAF9A1}"/>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53A634E-4F53-4404-B66D-C22A1B172757}"/>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000BD35-42CC-46D0-AF94-CC45C93390A9}"/>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BAACCDB-F29C-4F8A-9E97-50250DD5C60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62B95A9-0A95-429B-990E-4C11F9EAA13B}"/>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E3DEC7E-9782-46A8-A8C9-808E91AB8415}"/>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927C2A7-FB7A-4252-AB4C-BFDBB7CAD6B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9131BEC-AB75-4C27-92FD-C3774B852EB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CB714E6-43A9-4C48-A0D9-D737A7C77B47}"/>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C6D6816-E2FF-4D41-87B5-ADDC57BD00F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10EC87E-675C-4C48-84B0-9DF2FEB001CC}"/>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81B3009-4290-4C37-875F-5FC6F6C2BEA7}"/>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18E9862-F80A-4F1D-822C-F90B0827B684}"/>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1152A2A-FE6C-415F-A8EB-26DCD91C464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1EFF98C-2717-4C5D-883E-9EDA4230B447}"/>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08DA8E9-C634-472B-9056-49949A62E22E}"/>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8F21C9A-26C6-403D-8485-964209063C8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東京電力神流川発電所の運転開始により、平成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年度から固定資産税収入については大幅に増額し、そこから毎年約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状況である。財政力指数についても当時大きく上昇していたが、そこからは年々減少しており、後年度においても同様に減額してゆくと見込まれる。今後は、緊急に必要な事業を分別し、投資的経費や経常物件費を抑制する等、歳出の見直しを継続実施す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03F5923-A135-427B-9027-7E5EEC2B4A65}"/>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C077C889-B694-45C4-A5F3-54B932A35D34}"/>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24FDA41-3E43-4624-BE15-B9ED020E3F4C}"/>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48D2864-2B6D-4B23-A679-15B74FA359B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986F60A8-0042-498D-87E5-E819DB323D52}"/>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5C4448EA-F539-407D-81C9-88D747C77439}"/>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943057B-45B1-4546-B1D9-43F28A0956E7}"/>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C1CA8B23-70AD-4F5D-AC71-2A82204BC963}"/>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B4CF026F-05D0-4181-A0F6-11FAAFF716F2}"/>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89DA051-ED3E-4204-B8BE-8270E58B653F}"/>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FAC2AAFF-7DEA-41A3-B805-D1DB8816039F}"/>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5ED6FBB-32EB-46AA-A619-0E3B35074A25}"/>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4147F96D-9907-4CB3-8C0F-C64F8FCCD9F3}"/>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2370F6B-C9AF-40B6-8CD2-33F216BEF3E8}"/>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C7E3DCE-BD8F-4EC5-B7EE-A8A420126939}"/>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86A7CCDC-FBF1-47E3-B7E0-58F67006D0A8}"/>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165100</xdr:rowOff>
    </xdr:to>
    <xdr:cxnSp macro="">
      <xdr:nvCxnSpPr>
        <xdr:cNvPr id="65" name="直線コネクタ 64">
          <a:extLst>
            <a:ext uri="{FF2B5EF4-FFF2-40B4-BE49-F238E27FC236}">
              <a16:creationId xmlns:a16="http://schemas.microsoft.com/office/drawing/2014/main" id="{EE3F2C03-EFFF-4B52-8F75-FE9962A82679}"/>
            </a:ext>
          </a:extLst>
        </xdr:cNvPr>
        <xdr:cNvCxnSpPr/>
      </xdr:nvCxnSpPr>
      <xdr:spPr>
        <a:xfrm flipV="1">
          <a:off x="4514850" y="6146800"/>
          <a:ext cx="0" cy="12827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6" name="財政力最小値テキスト">
          <a:extLst>
            <a:ext uri="{FF2B5EF4-FFF2-40B4-BE49-F238E27FC236}">
              <a16:creationId xmlns:a16="http://schemas.microsoft.com/office/drawing/2014/main" id="{3ABABCB7-16BA-47A3-8828-5D52AF03CA58}"/>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7" name="直線コネクタ 66">
          <a:extLst>
            <a:ext uri="{FF2B5EF4-FFF2-40B4-BE49-F238E27FC236}">
              <a16:creationId xmlns:a16="http://schemas.microsoft.com/office/drawing/2014/main" id="{87A7B2E7-F793-41DB-BF01-8653D6235ED2}"/>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8" name="財政力最大値テキスト">
          <a:extLst>
            <a:ext uri="{FF2B5EF4-FFF2-40B4-BE49-F238E27FC236}">
              <a16:creationId xmlns:a16="http://schemas.microsoft.com/office/drawing/2014/main" id="{947ABC9D-8361-46E9-937E-199DB7834912}"/>
            </a:ext>
          </a:extLst>
        </xdr:cNvPr>
        <xdr:cNvSpPr txBox="1"/>
      </xdr:nvSpPr>
      <xdr:spPr>
        <a:xfrm>
          <a:off x="45847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9" name="直線コネクタ 68">
          <a:extLst>
            <a:ext uri="{FF2B5EF4-FFF2-40B4-BE49-F238E27FC236}">
              <a16:creationId xmlns:a16="http://schemas.microsoft.com/office/drawing/2014/main" id="{8FD2D15B-71E1-441D-8E0C-FFB6114EAB7A}"/>
            </a:ext>
          </a:extLst>
        </xdr:cNvPr>
        <xdr:cNvCxnSpPr/>
      </xdr:nvCxnSpPr>
      <xdr:spPr>
        <a:xfrm>
          <a:off x="4425950" y="614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106136</xdr:rowOff>
    </xdr:from>
    <xdr:to>
      <xdr:col>23</xdr:col>
      <xdr:colOff>133350</xdr:colOff>
      <xdr:row>37</xdr:row>
      <xdr:rowOff>38100</xdr:rowOff>
    </xdr:to>
    <xdr:cxnSp macro="">
      <xdr:nvCxnSpPr>
        <xdr:cNvPr id="70" name="直線コネクタ 69">
          <a:extLst>
            <a:ext uri="{FF2B5EF4-FFF2-40B4-BE49-F238E27FC236}">
              <a16:creationId xmlns:a16="http://schemas.microsoft.com/office/drawing/2014/main" id="{B0B709C5-9A8F-46F7-AB4F-182DB2D574AA}"/>
            </a:ext>
          </a:extLst>
        </xdr:cNvPr>
        <xdr:cNvCxnSpPr/>
      </xdr:nvCxnSpPr>
      <xdr:spPr>
        <a:xfrm>
          <a:off x="3752850" y="6049736"/>
          <a:ext cx="762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68234</xdr:rowOff>
    </xdr:from>
    <xdr:ext cx="762000" cy="259045"/>
    <xdr:sp macro="" textlink="">
      <xdr:nvSpPr>
        <xdr:cNvPr id="71" name="財政力平均値テキスト">
          <a:extLst>
            <a:ext uri="{FF2B5EF4-FFF2-40B4-BE49-F238E27FC236}">
              <a16:creationId xmlns:a16="http://schemas.microsoft.com/office/drawing/2014/main" id="{CF30F573-B2BB-41B1-A296-8492752E1DFD}"/>
            </a:ext>
          </a:extLst>
        </xdr:cNvPr>
        <xdr:cNvSpPr txBox="1"/>
      </xdr:nvSpPr>
      <xdr:spPr>
        <a:xfrm>
          <a:off x="4584700" y="716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72" name="フローチャート: 判断 71">
          <a:extLst>
            <a:ext uri="{FF2B5EF4-FFF2-40B4-BE49-F238E27FC236}">
              <a16:creationId xmlns:a16="http://schemas.microsoft.com/office/drawing/2014/main" id="{901DFF55-3496-4DD3-BEC5-F3CCA8C35312}"/>
            </a:ext>
          </a:extLst>
        </xdr:cNvPr>
        <xdr:cNvSpPr/>
      </xdr:nvSpPr>
      <xdr:spPr>
        <a:xfrm>
          <a:off x="4464050" y="719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19957</xdr:rowOff>
    </xdr:from>
    <xdr:to>
      <xdr:col>19</xdr:col>
      <xdr:colOff>133350</xdr:colOff>
      <xdr:row>36</xdr:row>
      <xdr:rowOff>106136</xdr:rowOff>
    </xdr:to>
    <xdr:cxnSp macro="">
      <xdr:nvCxnSpPr>
        <xdr:cNvPr id="73" name="直線コネクタ 72">
          <a:extLst>
            <a:ext uri="{FF2B5EF4-FFF2-40B4-BE49-F238E27FC236}">
              <a16:creationId xmlns:a16="http://schemas.microsoft.com/office/drawing/2014/main" id="{7E55954D-267F-414D-9466-F8C26B6B52AF}"/>
            </a:ext>
          </a:extLst>
        </xdr:cNvPr>
        <xdr:cNvCxnSpPr/>
      </xdr:nvCxnSpPr>
      <xdr:spPr>
        <a:xfrm>
          <a:off x="2940050" y="5963557"/>
          <a:ext cx="812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78922</xdr:rowOff>
    </xdr:from>
    <xdr:to>
      <xdr:col>19</xdr:col>
      <xdr:colOff>184150</xdr:colOff>
      <xdr:row>44</xdr:row>
      <xdr:rowOff>9072</xdr:rowOff>
    </xdr:to>
    <xdr:sp macro="" textlink="">
      <xdr:nvSpPr>
        <xdr:cNvPr id="74" name="フローチャート: 判断 73">
          <a:extLst>
            <a:ext uri="{FF2B5EF4-FFF2-40B4-BE49-F238E27FC236}">
              <a16:creationId xmlns:a16="http://schemas.microsoft.com/office/drawing/2014/main" id="{6355BCBF-B66A-4A2F-96C4-EE2332C3B736}"/>
            </a:ext>
          </a:extLst>
        </xdr:cNvPr>
        <xdr:cNvSpPr/>
      </xdr:nvSpPr>
      <xdr:spPr>
        <a:xfrm>
          <a:off x="3702050" y="7178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75" name="テキスト ボックス 74">
          <a:extLst>
            <a:ext uri="{FF2B5EF4-FFF2-40B4-BE49-F238E27FC236}">
              <a16:creationId xmlns:a16="http://schemas.microsoft.com/office/drawing/2014/main" id="{FC8C410F-BA65-4FED-963D-41C4A3CACDD8}"/>
            </a:ext>
          </a:extLst>
        </xdr:cNvPr>
        <xdr:cNvSpPr txBox="1"/>
      </xdr:nvSpPr>
      <xdr:spPr>
        <a:xfrm>
          <a:off x="3409950" y="726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156936</xdr:rowOff>
    </xdr:from>
    <xdr:to>
      <xdr:col>15</xdr:col>
      <xdr:colOff>82550</xdr:colOff>
      <xdr:row>36</xdr:row>
      <xdr:rowOff>19957</xdr:rowOff>
    </xdr:to>
    <xdr:cxnSp macro="">
      <xdr:nvCxnSpPr>
        <xdr:cNvPr id="76" name="直線コネクタ 75">
          <a:extLst>
            <a:ext uri="{FF2B5EF4-FFF2-40B4-BE49-F238E27FC236}">
              <a16:creationId xmlns:a16="http://schemas.microsoft.com/office/drawing/2014/main" id="{25F84290-CF95-47B6-B5F9-B2138ED64318}"/>
            </a:ext>
          </a:extLst>
        </xdr:cNvPr>
        <xdr:cNvCxnSpPr/>
      </xdr:nvCxnSpPr>
      <xdr:spPr>
        <a:xfrm>
          <a:off x="2127250" y="5935436"/>
          <a:ext cx="812800" cy="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96157</xdr:rowOff>
    </xdr:from>
    <xdr:to>
      <xdr:col>15</xdr:col>
      <xdr:colOff>133350</xdr:colOff>
      <xdr:row>44</xdr:row>
      <xdr:rowOff>26307</xdr:rowOff>
    </xdr:to>
    <xdr:sp macro="" textlink="">
      <xdr:nvSpPr>
        <xdr:cNvPr id="77" name="フローチャート: 判断 76">
          <a:extLst>
            <a:ext uri="{FF2B5EF4-FFF2-40B4-BE49-F238E27FC236}">
              <a16:creationId xmlns:a16="http://schemas.microsoft.com/office/drawing/2014/main" id="{1C6DA834-1E2B-47AB-9110-CF44B36B9CFC}"/>
            </a:ext>
          </a:extLst>
        </xdr:cNvPr>
        <xdr:cNvSpPr/>
      </xdr:nvSpPr>
      <xdr:spPr>
        <a:xfrm>
          <a:off x="2889250" y="719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78" name="テキスト ボックス 77">
          <a:extLst>
            <a:ext uri="{FF2B5EF4-FFF2-40B4-BE49-F238E27FC236}">
              <a16:creationId xmlns:a16="http://schemas.microsoft.com/office/drawing/2014/main" id="{123EC400-15E1-4609-949C-E02CDBBD6360}"/>
            </a:ext>
          </a:extLst>
        </xdr:cNvPr>
        <xdr:cNvSpPr txBox="1"/>
      </xdr:nvSpPr>
      <xdr:spPr>
        <a:xfrm>
          <a:off x="2597150" y="727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156936</xdr:rowOff>
    </xdr:to>
    <xdr:cxnSp macro="">
      <xdr:nvCxnSpPr>
        <xdr:cNvPr id="79" name="直線コネクタ 78">
          <a:extLst>
            <a:ext uri="{FF2B5EF4-FFF2-40B4-BE49-F238E27FC236}">
              <a16:creationId xmlns:a16="http://schemas.microsoft.com/office/drawing/2014/main" id="{993CCFAF-D1E6-4BC6-8680-02D4D0247CF9}"/>
            </a:ext>
          </a:extLst>
        </xdr:cNvPr>
        <xdr:cNvCxnSpPr/>
      </xdr:nvCxnSpPr>
      <xdr:spPr>
        <a:xfrm>
          <a:off x="1333500" y="5918200"/>
          <a:ext cx="7937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5E060F78-667F-43DC-9834-2159CFD5A3E4}"/>
            </a:ext>
          </a:extLst>
        </xdr:cNvPr>
        <xdr:cNvSpPr/>
      </xdr:nvSpPr>
      <xdr:spPr>
        <a:xfrm>
          <a:off x="2095500" y="7212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67B14AE4-6B24-492F-84C6-40265D528CC8}"/>
            </a:ext>
          </a:extLst>
        </xdr:cNvPr>
        <xdr:cNvSpPr txBox="1"/>
      </xdr:nvSpPr>
      <xdr:spPr>
        <a:xfrm>
          <a:off x="17843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BC041A38-DBA2-4347-9243-B21788ADB961}"/>
            </a:ext>
          </a:extLst>
        </xdr:cNvPr>
        <xdr:cNvSpPr/>
      </xdr:nvSpPr>
      <xdr:spPr>
        <a:xfrm>
          <a:off x="1282700" y="7212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4345B3EF-EAC5-4224-9E62-A6FE7E6123E2}"/>
            </a:ext>
          </a:extLst>
        </xdr:cNvPr>
        <xdr:cNvSpPr txBox="1"/>
      </xdr:nvSpPr>
      <xdr:spPr>
        <a:xfrm>
          <a:off x="9715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CA41DBE-D9AC-4D20-85B9-6A64A87148A4}"/>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3AA2FB6-6ABD-4EB0-9525-B5B5C8895C82}"/>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4ABB5DF-E1A5-49F4-A26A-59AC4C17B878}"/>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BF682CA-EA1B-4022-8C95-48783671F40C}"/>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229523E-4AC7-4B88-8BF4-E452AE72ACBB}"/>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9" name="楕円 88">
          <a:extLst>
            <a:ext uri="{FF2B5EF4-FFF2-40B4-BE49-F238E27FC236}">
              <a16:creationId xmlns:a16="http://schemas.microsoft.com/office/drawing/2014/main" id="{E4E88757-C379-4AB0-81D1-9FBA042F8341}"/>
            </a:ext>
          </a:extLst>
        </xdr:cNvPr>
        <xdr:cNvSpPr/>
      </xdr:nvSpPr>
      <xdr:spPr>
        <a:xfrm>
          <a:off x="4464050" y="6102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90" name="財政力該当値テキスト">
          <a:extLst>
            <a:ext uri="{FF2B5EF4-FFF2-40B4-BE49-F238E27FC236}">
              <a16:creationId xmlns:a16="http://schemas.microsoft.com/office/drawing/2014/main" id="{D9FE0B51-36CD-4842-93FA-FDF9EF15A48C}"/>
            </a:ext>
          </a:extLst>
        </xdr:cNvPr>
        <xdr:cNvSpPr txBox="1"/>
      </xdr:nvSpPr>
      <xdr:spPr>
        <a:xfrm>
          <a:off x="4584700" y="602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55336</xdr:rowOff>
    </xdr:from>
    <xdr:to>
      <xdr:col>19</xdr:col>
      <xdr:colOff>184150</xdr:colOff>
      <xdr:row>36</xdr:row>
      <xdr:rowOff>156936</xdr:rowOff>
    </xdr:to>
    <xdr:sp macro="" textlink="">
      <xdr:nvSpPr>
        <xdr:cNvPr id="91" name="楕円 90">
          <a:extLst>
            <a:ext uri="{FF2B5EF4-FFF2-40B4-BE49-F238E27FC236}">
              <a16:creationId xmlns:a16="http://schemas.microsoft.com/office/drawing/2014/main" id="{EF9745DC-DD6C-4E52-8613-87ED1B850E7C}"/>
            </a:ext>
          </a:extLst>
        </xdr:cNvPr>
        <xdr:cNvSpPr/>
      </xdr:nvSpPr>
      <xdr:spPr>
        <a:xfrm>
          <a:off x="3702050" y="59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167113</xdr:rowOff>
    </xdr:from>
    <xdr:ext cx="736600" cy="259045"/>
    <xdr:sp macro="" textlink="">
      <xdr:nvSpPr>
        <xdr:cNvPr id="92" name="テキスト ボックス 91">
          <a:extLst>
            <a:ext uri="{FF2B5EF4-FFF2-40B4-BE49-F238E27FC236}">
              <a16:creationId xmlns:a16="http://schemas.microsoft.com/office/drawing/2014/main" id="{137D0297-887D-4772-8666-93E76241873A}"/>
            </a:ext>
          </a:extLst>
        </xdr:cNvPr>
        <xdr:cNvSpPr txBox="1"/>
      </xdr:nvSpPr>
      <xdr:spPr>
        <a:xfrm>
          <a:off x="3409950" y="578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140607</xdr:rowOff>
    </xdr:from>
    <xdr:to>
      <xdr:col>15</xdr:col>
      <xdr:colOff>133350</xdr:colOff>
      <xdr:row>36</xdr:row>
      <xdr:rowOff>70757</xdr:rowOff>
    </xdr:to>
    <xdr:sp macro="" textlink="">
      <xdr:nvSpPr>
        <xdr:cNvPr id="93" name="楕円 92">
          <a:extLst>
            <a:ext uri="{FF2B5EF4-FFF2-40B4-BE49-F238E27FC236}">
              <a16:creationId xmlns:a16="http://schemas.microsoft.com/office/drawing/2014/main" id="{690DCA3D-44E1-4FC7-94F1-9A046E06CAF7}"/>
            </a:ext>
          </a:extLst>
        </xdr:cNvPr>
        <xdr:cNvSpPr/>
      </xdr:nvSpPr>
      <xdr:spPr>
        <a:xfrm>
          <a:off x="2889250" y="5919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80934</xdr:rowOff>
    </xdr:from>
    <xdr:ext cx="762000" cy="259045"/>
    <xdr:sp macro="" textlink="">
      <xdr:nvSpPr>
        <xdr:cNvPr id="94" name="テキスト ボックス 93">
          <a:extLst>
            <a:ext uri="{FF2B5EF4-FFF2-40B4-BE49-F238E27FC236}">
              <a16:creationId xmlns:a16="http://schemas.microsoft.com/office/drawing/2014/main" id="{1C83FB28-2DE0-42FC-9C6F-60040FC0A798}"/>
            </a:ext>
          </a:extLst>
        </xdr:cNvPr>
        <xdr:cNvSpPr txBox="1"/>
      </xdr:nvSpPr>
      <xdr:spPr>
        <a:xfrm>
          <a:off x="2597150" y="56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106136</xdr:rowOff>
    </xdr:from>
    <xdr:to>
      <xdr:col>11</xdr:col>
      <xdr:colOff>82550</xdr:colOff>
      <xdr:row>36</xdr:row>
      <xdr:rowOff>36286</xdr:rowOff>
    </xdr:to>
    <xdr:sp macro="" textlink="">
      <xdr:nvSpPr>
        <xdr:cNvPr id="95" name="楕円 94">
          <a:extLst>
            <a:ext uri="{FF2B5EF4-FFF2-40B4-BE49-F238E27FC236}">
              <a16:creationId xmlns:a16="http://schemas.microsoft.com/office/drawing/2014/main" id="{DF79AA49-1184-4260-BFC0-853015E284E5}"/>
            </a:ext>
          </a:extLst>
        </xdr:cNvPr>
        <xdr:cNvSpPr/>
      </xdr:nvSpPr>
      <xdr:spPr>
        <a:xfrm>
          <a:off x="2095500" y="5884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96" name="テキスト ボックス 95">
          <a:extLst>
            <a:ext uri="{FF2B5EF4-FFF2-40B4-BE49-F238E27FC236}">
              <a16:creationId xmlns:a16="http://schemas.microsoft.com/office/drawing/2014/main" id="{CCCB1147-4791-46C6-AE99-11C95F7CD4EC}"/>
            </a:ext>
          </a:extLst>
        </xdr:cNvPr>
        <xdr:cNvSpPr txBox="1"/>
      </xdr:nvSpPr>
      <xdr:spPr>
        <a:xfrm>
          <a:off x="1784350" y="565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7" name="楕円 96">
          <a:extLst>
            <a:ext uri="{FF2B5EF4-FFF2-40B4-BE49-F238E27FC236}">
              <a16:creationId xmlns:a16="http://schemas.microsoft.com/office/drawing/2014/main" id="{023E0A44-85AA-44C1-A04B-98ECCB62C38A}"/>
            </a:ext>
          </a:extLst>
        </xdr:cNvPr>
        <xdr:cNvSpPr/>
      </xdr:nvSpPr>
      <xdr:spPr>
        <a:xfrm>
          <a:off x="128270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8" name="テキスト ボックス 97">
          <a:extLst>
            <a:ext uri="{FF2B5EF4-FFF2-40B4-BE49-F238E27FC236}">
              <a16:creationId xmlns:a16="http://schemas.microsoft.com/office/drawing/2014/main" id="{840C1798-149D-4048-8367-1540B0412ECA}"/>
            </a:ext>
          </a:extLst>
        </xdr:cNvPr>
        <xdr:cNvSpPr txBox="1"/>
      </xdr:nvSpPr>
      <xdr:spPr>
        <a:xfrm>
          <a:off x="97155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BCD05CE-4F6A-4FCB-8D92-9512440CD2C8}"/>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65DA764-BD9E-4188-A360-43996088841E}"/>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6D65DC24-7CFA-4535-9CBE-33E81A13380D}"/>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EF5720D-ED5C-44EC-83DB-0C239263C7A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BA269172-F8E9-4D31-8E8C-87C0790F6F84}"/>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3EB4B7E-8242-44FF-82A6-5ADD70E3DA6A}"/>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BCA794CE-30A2-4FB5-A2D8-CC55A94202AA}"/>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3049F9A6-4F56-4C61-A363-25CDF9AF63E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7930363-DB80-406A-BC4D-8BE335A27108}"/>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FAA1199-F132-4F45-8C76-2534F1A20884}"/>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F9AFCDAD-25CF-4C86-B33A-FC723E8F753B}"/>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3EFBEC8-E676-4469-99A1-EC8AFC1162FC}"/>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6FD53DA-A5AA-4A74-9829-4513D6C8597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大きな固定資産税収入のため、近年の数値は低く健全な値を示しているが、今後は固定資産税収入の減少により比率が上昇すると推測される。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引き続き経常経費の削減につとめ、比率の維持に努める。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57C0723-D9FA-42AE-8177-DF5ED43AE305}"/>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10CBF9E8-2291-4D56-9E2E-7BDA7784776D}"/>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94FFF0F-11B6-4630-88CC-609BD00A857A}"/>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8B6073F5-45BE-4171-9489-F7CABD9219E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BA9D0259-C246-416B-8C13-0D9D829190C3}"/>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F5EE9DE0-12A4-4E30-894E-D51F6C2DA1A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3A6F71E6-CA18-498E-BE9A-1E1BA6A727B9}"/>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38DD1D93-A3D9-4FD4-99EA-6B1A4BD60B02}"/>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F9D026EA-C9A1-4C37-90E5-6C7BA1B3A878}"/>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7E344F1F-A210-44EB-B8A7-9CDD162B20F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69020097-F2F4-47F5-BF11-061AF8CF1337}"/>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50570952-F0C8-4F6E-87EC-9CABBD12E79A}"/>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BCD19EB8-A11E-4058-85AA-49525046C526}"/>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58CE999F-FC62-4D6A-86D4-28B9F482F3B3}"/>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3B5C1CB7-8433-4A49-8A5B-5829F37D5A6B}"/>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54B75DBC-D499-4401-BC64-877CFA78FCC5}"/>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8" name="直線コネクタ 127">
          <a:extLst>
            <a:ext uri="{FF2B5EF4-FFF2-40B4-BE49-F238E27FC236}">
              <a16:creationId xmlns:a16="http://schemas.microsoft.com/office/drawing/2014/main" id="{635BEA09-63DC-4920-BA35-A44710F230C5}"/>
            </a:ext>
          </a:extLst>
        </xdr:cNvPr>
        <xdr:cNvCxnSpPr/>
      </xdr:nvCxnSpPr>
      <xdr:spPr>
        <a:xfrm flipV="1">
          <a:off x="4514850" y="9574106"/>
          <a:ext cx="0" cy="1563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9" name="財政構造の弾力性最小値テキスト">
          <a:extLst>
            <a:ext uri="{FF2B5EF4-FFF2-40B4-BE49-F238E27FC236}">
              <a16:creationId xmlns:a16="http://schemas.microsoft.com/office/drawing/2014/main" id="{26588FA6-AB87-4D38-BDF3-FF4287F0F776}"/>
            </a:ext>
          </a:extLst>
        </xdr:cNvPr>
        <xdr:cNvSpPr txBox="1"/>
      </xdr:nvSpPr>
      <xdr:spPr>
        <a:xfrm>
          <a:off x="4584700" y="111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30" name="直線コネクタ 129">
          <a:extLst>
            <a:ext uri="{FF2B5EF4-FFF2-40B4-BE49-F238E27FC236}">
              <a16:creationId xmlns:a16="http://schemas.microsoft.com/office/drawing/2014/main" id="{F3C40161-4BDE-4B1E-BE95-B5FF3AB10105}"/>
            </a:ext>
          </a:extLst>
        </xdr:cNvPr>
        <xdr:cNvCxnSpPr/>
      </xdr:nvCxnSpPr>
      <xdr:spPr>
        <a:xfrm>
          <a:off x="4425950" y="11137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31" name="財政構造の弾力性最大値テキスト">
          <a:extLst>
            <a:ext uri="{FF2B5EF4-FFF2-40B4-BE49-F238E27FC236}">
              <a16:creationId xmlns:a16="http://schemas.microsoft.com/office/drawing/2014/main" id="{A7911120-2BBD-4560-ADEE-EF65F6905084}"/>
            </a:ext>
          </a:extLst>
        </xdr:cNvPr>
        <xdr:cNvSpPr txBox="1"/>
      </xdr:nvSpPr>
      <xdr:spPr>
        <a:xfrm>
          <a:off x="4584700" y="933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2" name="直線コネクタ 131">
          <a:extLst>
            <a:ext uri="{FF2B5EF4-FFF2-40B4-BE49-F238E27FC236}">
              <a16:creationId xmlns:a16="http://schemas.microsoft.com/office/drawing/2014/main" id="{3ECDE86E-A1D8-4CE4-9A98-D767419A5E46}"/>
            </a:ext>
          </a:extLst>
        </xdr:cNvPr>
        <xdr:cNvCxnSpPr/>
      </xdr:nvCxnSpPr>
      <xdr:spPr>
        <a:xfrm>
          <a:off x="4425950" y="9574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60</xdr:row>
      <xdr:rowOff>133985</xdr:rowOff>
    </xdr:to>
    <xdr:cxnSp macro="">
      <xdr:nvCxnSpPr>
        <xdr:cNvPr id="133" name="直線コネクタ 132">
          <a:extLst>
            <a:ext uri="{FF2B5EF4-FFF2-40B4-BE49-F238E27FC236}">
              <a16:creationId xmlns:a16="http://schemas.microsoft.com/office/drawing/2014/main" id="{80E1ABA4-F79A-4B8B-96E4-C34DB009ECAE}"/>
            </a:ext>
          </a:extLst>
        </xdr:cNvPr>
        <xdr:cNvCxnSpPr/>
      </xdr:nvCxnSpPr>
      <xdr:spPr>
        <a:xfrm>
          <a:off x="3752850" y="10019877"/>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4" name="財政構造の弾力性平均値テキスト">
          <a:extLst>
            <a:ext uri="{FF2B5EF4-FFF2-40B4-BE49-F238E27FC236}">
              <a16:creationId xmlns:a16="http://schemas.microsoft.com/office/drawing/2014/main" id="{ACD2BA5A-7F94-49E5-913F-B6C44F6A3622}"/>
            </a:ext>
          </a:extLst>
        </xdr:cNvPr>
        <xdr:cNvSpPr txBox="1"/>
      </xdr:nvSpPr>
      <xdr:spPr>
        <a:xfrm>
          <a:off x="4584700" y="1043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5" name="フローチャート: 判断 134">
          <a:extLst>
            <a:ext uri="{FF2B5EF4-FFF2-40B4-BE49-F238E27FC236}">
              <a16:creationId xmlns:a16="http://schemas.microsoft.com/office/drawing/2014/main" id="{140A35B2-26C2-49B2-AFC5-A2E5292DE299}"/>
            </a:ext>
          </a:extLst>
        </xdr:cNvPr>
        <xdr:cNvSpPr/>
      </xdr:nvSpPr>
      <xdr:spPr>
        <a:xfrm>
          <a:off x="446405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107315</xdr:rowOff>
    </xdr:to>
    <xdr:cxnSp macro="">
      <xdr:nvCxnSpPr>
        <xdr:cNvPr id="136" name="直線コネクタ 135">
          <a:extLst>
            <a:ext uri="{FF2B5EF4-FFF2-40B4-BE49-F238E27FC236}">
              <a16:creationId xmlns:a16="http://schemas.microsoft.com/office/drawing/2014/main" id="{B6D741E6-29F1-42A7-A9F0-C405099A2566}"/>
            </a:ext>
          </a:extLst>
        </xdr:cNvPr>
        <xdr:cNvCxnSpPr/>
      </xdr:nvCxnSpPr>
      <xdr:spPr>
        <a:xfrm flipV="1">
          <a:off x="2940050" y="10019877"/>
          <a:ext cx="812800" cy="1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AEAC9188-0164-4B2A-8FD6-F54509259F44}"/>
            </a:ext>
          </a:extLst>
        </xdr:cNvPr>
        <xdr:cNvSpPr/>
      </xdr:nvSpPr>
      <xdr:spPr>
        <a:xfrm>
          <a:off x="3702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34B9CB4B-1EF8-4C5B-B1DC-3710C5E932F0}"/>
            </a:ext>
          </a:extLst>
        </xdr:cNvPr>
        <xdr:cNvSpPr txBox="1"/>
      </xdr:nvSpPr>
      <xdr:spPr>
        <a:xfrm>
          <a:off x="3409950" y="1040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61</xdr:row>
      <xdr:rowOff>151554</xdr:rowOff>
    </xdr:to>
    <xdr:cxnSp macro="">
      <xdr:nvCxnSpPr>
        <xdr:cNvPr id="139" name="直線コネクタ 138">
          <a:extLst>
            <a:ext uri="{FF2B5EF4-FFF2-40B4-BE49-F238E27FC236}">
              <a16:creationId xmlns:a16="http://schemas.microsoft.com/office/drawing/2014/main" id="{EA32DD63-DB46-44CB-8BBF-DAC6F143C4D6}"/>
            </a:ext>
          </a:extLst>
        </xdr:cNvPr>
        <xdr:cNvCxnSpPr/>
      </xdr:nvCxnSpPr>
      <xdr:spPr>
        <a:xfrm flipV="1">
          <a:off x="2127250" y="10178415"/>
          <a:ext cx="8128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0" name="フローチャート: 判断 139">
          <a:extLst>
            <a:ext uri="{FF2B5EF4-FFF2-40B4-BE49-F238E27FC236}">
              <a16:creationId xmlns:a16="http://schemas.microsoft.com/office/drawing/2014/main" id="{4057C389-E077-4EC5-89CD-4D7B265370AA}"/>
            </a:ext>
          </a:extLst>
        </xdr:cNvPr>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1" name="テキスト ボックス 140">
          <a:extLst>
            <a:ext uri="{FF2B5EF4-FFF2-40B4-BE49-F238E27FC236}">
              <a16:creationId xmlns:a16="http://schemas.microsoft.com/office/drawing/2014/main" id="{E9FFB2BB-B2F7-433E-9A2F-1896CA89F6FA}"/>
            </a:ext>
          </a:extLst>
        </xdr:cNvPr>
        <xdr:cNvSpPr txBox="1"/>
      </xdr:nvSpPr>
      <xdr:spPr>
        <a:xfrm>
          <a:off x="2597150" y="105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136948</xdr:rowOff>
    </xdr:to>
    <xdr:cxnSp macro="">
      <xdr:nvCxnSpPr>
        <xdr:cNvPr id="142" name="直線コネクタ 141">
          <a:extLst>
            <a:ext uri="{FF2B5EF4-FFF2-40B4-BE49-F238E27FC236}">
              <a16:creationId xmlns:a16="http://schemas.microsoft.com/office/drawing/2014/main" id="{C45F2541-D7F4-4518-9202-A3506D5AF6C2}"/>
            </a:ext>
          </a:extLst>
        </xdr:cNvPr>
        <xdr:cNvCxnSpPr/>
      </xdr:nvCxnSpPr>
      <xdr:spPr>
        <a:xfrm flipV="1">
          <a:off x="1333500" y="10222654"/>
          <a:ext cx="79375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3" name="フローチャート: 判断 142">
          <a:extLst>
            <a:ext uri="{FF2B5EF4-FFF2-40B4-BE49-F238E27FC236}">
              <a16:creationId xmlns:a16="http://schemas.microsoft.com/office/drawing/2014/main" id="{71BB908D-2715-4902-917F-0D2CDB8CE963}"/>
            </a:ext>
          </a:extLst>
        </xdr:cNvPr>
        <xdr:cNvSpPr/>
      </xdr:nvSpPr>
      <xdr:spPr>
        <a:xfrm>
          <a:off x="2095500" y="10565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F5A6C192-6FF5-4BBB-A740-0158125076C3}"/>
            </a:ext>
          </a:extLst>
        </xdr:cNvPr>
        <xdr:cNvSpPr txBox="1"/>
      </xdr:nvSpPr>
      <xdr:spPr>
        <a:xfrm>
          <a:off x="1784350" y="106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5" name="フローチャート: 判断 144">
          <a:extLst>
            <a:ext uri="{FF2B5EF4-FFF2-40B4-BE49-F238E27FC236}">
              <a16:creationId xmlns:a16="http://schemas.microsoft.com/office/drawing/2014/main" id="{8423EF49-43C5-4ADA-8F83-38AA2F02BA64}"/>
            </a:ext>
          </a:extLst>
        </xdr:cNvPr>
        <xdr:cNvSpPr/>
      </xdr:nvSpPr>
      <xdr:spPr>
        <a:xfrm>
          <a:off x="1282700" y="10541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6" name="テキスト ボックス 145">
          <a:extLst>
            <a:ext uri="{FF2B5EF4-FFF2-40B4-BE49-F238E27FC236}">
              <a16:creationId xmlns:a16="http://schemas.microsoft.com/office/drawing/2014/main" id="{E2FC6273-B6EC-40E9-90BA-818CCA7AC953}"/>
            </a:ext>
          </a:extLst>
        </xdr:cNvPr>
        <xdr:cNvSpPr txBox="1"/>
      </xdr:nvSpPr>
      <xdr:spPr>
        <a:xfrm>
          <a:off x="971550" y="106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56D3E7F-03D8-4FA1-A2B7-A92AF9B8645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0F0E2ED-D8DE-497F-A672-56E1308D3EBD}"/>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1B42767-D679-4364-AD12-2548BC5BA9C4}"/>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0995AC2-68B7-4F44-A83F-E9443B33864F}"/>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6DA364B6-C54A-481C-ABB7-A2C5FE7F29EB}"/>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52" name="楕円 151">
          <a:extLst>
            <a:ext uri="{FF2B5EF4-FFF2-40B4-BE49-F238E27FC236}">
              <a16:creationId xmlns:a16="http://schemas.microsoft.com/office/drawing/2014/main" id="{8F22C556-90D4-40DC-9AF3-7E23E8BC8E3C}"/>
            </a:ext>
          </a:extLst>
        </xdr:cNvPr>
        <xdr:cNvSpPr/>
      </xdr:nvSpPr>
      <xdr:spPr>
        <a:xfrm>
          <a:off x="4464050" y="9989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99712</xdr:rowOff>
    </xdr:from>
    <xdr:ext cx="762000" cy="259045"/>
    <xdr:sp macro="" textlink="">
      <xdr:nvSpPr>
        <xdr:cNvPr id="153" name="財政構造の弾力性該当値テキスト">
          <a:extLst>
            <a:ext uri="{FF2B5EF4-FFF2-40B4-BE49-F238E27FC236}">
              <a16:creationId xmlns:a16="http://schemas.microsoft.com/office/drawing/2014/main" id="{E44B1ABC-3772-4CE5-AF9C-4059DC9A3662}"/>
            </a:ext>
          </a:extLst>
        </xdr:cNvPr>
        <xdr:cNvSpPr txBox="1"/>
      </xdr:nvSpPr>
      <xdr:spPr>
        <a:xfrm>
          <a:off x="4584700" y="984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4" name="楕円 153">
          <a:extLst>
            <a:ext uri="{FF2B5EF4-FFF2-40B4-BE49-F238E27FC236}">
              <a16:creationId xmlns:a16="http://schemas.microsoft.com/office/drawing/2014/main" id="{F13D7985-B948-4783-BDDC-E1ECB0C8FEFD}"/>
            </a:ext>
          </a:extLst>
        </xdr:cNvPr>
        <xdr:cNvSpPr/>
      </xdr:nvSpPr>
      <xdr:spPr>
        <a:xfrm>
          <a:off x="3702050" y="9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5" name="テキスト ボックス 154">
          <a:extLst>
            <a:ext uri="{FF2B5EF4-FFF2-40B4-BE49-F238E27FC236}">
              <a16:creationId xmlns:a16="http://schemas.microsoft.com/office/drawing/2014/main" id="{77B85E8F-A7C9-4E7D-94CE-E8F851E21B49}"/>
            </a:ext>
          </a:extLst>
        </xdr:cNvPr>
        <xdr:cNvSpPr txBox="1"/>
      </xdr:nvSpPr>
      <xdr:spPr>
        <a:xfrm>
          <a:off x="3409950" y="974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6" name="楕円 155">
          <a:extLst>
            <a:ext uri="{FF2B5EF4-FFF2-40B4-BE49-F238E27FC236}">
              <a16:creationId xmlns:a16="http://schemas.microsoft.com/office/drawing/2014/main" id="{89995967-D0FE-4D69-BBF5-CFB90EC680B1}"/>
            </a:ext>
          </a:extLst>
        </xdr:cNvPr>
        <xdr:cNvSpPr/>
      </xdr:nvSpPr>
      <xdr:spPr>
        <a:xfrm>
          <a:off x="288925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7" name="テキスト ボックス 156">
          <a:extLst>
            <a:ext uri="{FF2B5EF4-FFF2-40B4-BE49-F238E27FC236}">
              <a16:creationId xmlns:a16="http://schemas.microsoft.com/office/drawing/2014/main" id="{5025DEA9-A1B8-4717-B546-AF4DFFC785C8}"/>
            </a:ext>
          </a:extLst>
        </xdr:cNvPr>
        <xdr:cNvSpPr txBox="1"/>
      </xdr:nvSpPr>
      <xdr:spPr>
        <a:xfrm>
          <a:off x="2597150" y="990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8" name="楕円 157">
          <a:extLst>
            <a:ext uri="{FF2B5EF4-FFF2-40B4-BE49-F238E27FC236}">
              <a16:creationId xmlns:a16="http://schemas.microsoft.com/office/drawing/2014/main" id="{E57CE93E-AC0A-44BC-A3B8-C5C4EA55291A}"/>
            </a:ext>
          </a:extLst>
        </xdr:cNvPr>
        <xdr:cNvSpPr/>
      </xdr:nvSpPr>
      <xdr:spPr>
        <a:xfrm>
          <a:off x="2095500" y="10171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9" name="テキスト ボックス 158">
          <a:extLst>
            <a:ext uri="{FF2B5EF4-FFF2-40B4-BE49-F238E27FC236}">
              <a16:creationId xmlns:a16="http://schemas.microsoft.com/office/drawing/2014/main" id="{0CEF1794-5262-40AF-A19B-16C7E061FA18}"/>
            </a:ext>
          </a:extLst>
        </xdr:cNvPr>
        <xdr:cNvSpPr txBox="1"/>
      </xdr:nvSpPr>
      <xdr:spPr>
        <a:xfrm>
          <a:off x="1784350" y="99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60" name="楕円 159">
          <a:extLst>
            <a:ext uri="{FF2B5EF4-FFF2-40B4-BE49-F238E27FC236}">
              <a16:creationId xmlns:a16="http://schemas.microsoft.com/office/drawing/2014/main" id="{72E6D442-E5D9-43D7-BD15-59048295B26E}"/>
            </a:ext>
          </a:extLst>
        </xdr:cNvPr>
        <xdr:cNvSpPr/>
      </xdr:nvSpPr>
      <xdr:spPr>
        <a:xfrm>
          <a:off x="1282700" y="10322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61" name="テキスト ボックス 160">
          <a:extLst>
            <a:ext uri="{FF2B5EF4-FFF2-40B4-BE49-F238E27FC236}">
              <a16:creationId xmlns:a16="http://schemas.microsoft.com/office/drawing/2014/main" id="{1775D22C-C808-42DB-8A83-9F77F302AE35}"/>
            </a:ext>
          </a:extLst>
        </xdr:cNvPr>
        <xdr:cNvSpPr txBox="1"/>
      </xdr:nvSpPr>
      <xdr:spPr>
        <a:xfrm>
          <a:off x="971550" y="1009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CD3E0FC8-AEAD-493E-A805-886370AA6C54}"/>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7524994F-6130-4D50-B2CF-EC4E1AF83E9C}"/>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28CA83BB-24EA-4FDC-9A2F-E6C5F738866A}"/>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EFBE38D9-09F6-41D6-B4C2-F73916FC2777}"/>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28582F9-B5B8-4962-8EF0-AD698DD3D0F5}"/>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1F2291E-CBB6-4D79-9D73-42BD923342FA}"/>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7ADE43BF-259E-4B7A-9E2B-C18D45223F4D}"/>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39FB5C50-1DC8-4342-B412-E06EE672373B}"/>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D18C8AC3-4983-462E-80C2-D9490E90FA78}"/>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A627862-5CCC-4400-85F2-B7139075E9E6}"/>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F07BDAB-3EFA-48F9-A016-108374145447}"/>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437ECBA-BA0D-48F7-9825-9A75BEDB1E54}"/>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2F753A3D-F524-4B63-99B2-46EC740BA895}"/>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人件費、物件費等の合計額の人口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金額が類似団体平均を大きく上回っている。これは物件費が要因となっており、主に産業振興関係各種事業を直営で行っているためである。一部事業の民営化を図っているものの近年は増加傾向である。必要な投資は行いつつ、今後も計画的に民間への移行を行うなど、コストの低減を図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7FA043E7-A27C-40FA-869C-F15119BDAFD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C659360E-E8BE-45B7-9DD2-B576388F5F8B}"/>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CCD3CF8C-0623-44F4-BFC3-7DC8927F6D8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855512E3-E6EF-4492-A257-3E3F8E0E681A}"/>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D5658B4C-1BD0-406D-8E6E-E64FA180B319}"/>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6728BC2C-B34B-4D85-9F99-B6C0AE61EC7B}"/>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344F3F4D-7F85-4D76-89E7-67EB4759E862}"/>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417B84B4-F558-4B15-8DF5-1F36062D92DD}"/>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24C682C-22C2-4744-BCD3-E80B9EF7E10E}"/>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C10B714A-1D22-48F7-A8BC-12D5FF66F763}"/>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ACE182F5-419B-456C-8230-DF52A1D717C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51DCD4B5-A4DB-496D-8FFF-0EA3B6DD8BDB}"/>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4042FB8E-9C11-4791-B353-8BCE06682049}"/>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1AE2898C-A5E4-47B2-8BD6-18F6074953AC}"/>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6A64A54-B1DD-47C5-9BE8-8956132DF26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90" name="直線コネクタ 189">
          <a:extLst>
            <a:ext uri="{FF2B5EF4-FFF2-40B4-BE49-F238E27FC236}">
              <a16:creationId xmlns:a16="http://schemas.microsoft.com/office/drawing/2014/main" id="{0206E33F-9D81-498C-B104-BD236C1CE318}"/>
            </a:ext>
          </a:extLst>
        </xdr:cNvPr>
        <xdr:cNvCxnSpPr/>
      </xdr:nvCxnSpPr>
      <xdr:spPr>
        <a:xfrm flipV="1">
          <a:off x="4514850" y="13494285"/>
          <a:ext cx="0" cy="1288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91" name="人件費・物件費等の状況最小値テキスト">
          <a:extLst>
            <a:ext uri="{FF2B5EF4-FFF2-40B4-BE49-F238E27FC236}">
              <a16:creationId xmlns:a16="http://schemas.microsoft.com/office/drawing/2014/main" id="{375C3D45-442D-4DA8-B8CC-7C338F6E3FED}"/>
            </a:ext>
          </a:extLst>
        </xdr:cNvPr>
        <xdr:cNvSpPr txBox="1"/>
      </xdr:nvSpPr>
      <xdr:spPr>
        <a:xfrm>
          <a:off x="4584700" y="147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2" name="直線コネクタ 191">
          <a:extLst>
            <a:ext uri="{FF2B5EF4-FFF2-40B4-BE49-F238E27FC236}">
              <a16:creationId xmlns:a16="http://schemas.microsoft.com/office/drawing/2014/main" id="{429BE259-9096-447E-B788-69081843E725}"/>
            </a:ext>
          </a:extLst>
        </xdr:cNvPr>
        <xdr:cNvCxnSpPr/>
      </xdr:nvCxnSpPr>
      <xdr:spPr>
        <a:xfrm>
          <a:off x="4425950" y="1478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3" name="人件費・物件費等の状況最大値テキスト">
          <a:extLst>
            <a:ext uri="{FF2B5EF4-FFF2-40B4-BE49-F238E27FC236}">
              <a16:creationId xmlns:a16="http://schemas.microsoft.com/office/drawing/2014/main" id="{B3406B72-CBFD-484C-9D7D-206B40A89679}"/>
            </a:ext>
          </a:extLst>
        </xdr:cNvPr>
        <xdr:cNvSpPr txBox="1"/>
      </xdr:nvSpPr>
      <xdr:spPr>
        <a:xfrm>
          <a:off x="4584700" y="132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4" name="直線コネクタ 193">
          <a:extLst>
            <a:ext uri="{FF2B5EF4-FFF2-40B4-BE49-F238E27FC236}">
              <a16:creationId xmlns:a16="http://schemas.microsoft.com/office/drawing/2014/main" id="{092E0649-8ACF-4C63-A9E9-BD889BAA9224}"/>
            </a:ext>
          </a:extLst>
        </xdr:cNvPr>
        <xdr:cNvCxnSpPr/>
      </xdr:nvCxnSpPr>
      <xdr:spPr>
        <a:xfrm>
          <a:off x="4425950" y="134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37539</xdr:rowOff>
    </xdr:from>
    <xdr:to>
      <xdr:col>23</xdr:col>
      <xdr:colOff>133350</xdr:colOff>
      <xdr:row>86</xdr:row>
      <xdr:rowOff>78260</xdr:rowOff>
    </xdr:to>
    <xdr:cxnSp macro="">
      <xdr:nvCxnSpPr>
        <xdr:cNvPr id="195" name="直線コネクタ 194">
          <a:extLst>
            <a:ext uri="{FF2B5EF4-FFF2-40B4-BE49-F238E27FC236}">
              <a16:creationId xmlns:a16="http://schemas.microsoft.com/office/drawing/2014/main" id="{C87CBE93-3F2A-4BA5-8FAC-2E41E81DF43B}"/>
            </a:ext>
          </a:extLst>
        </xdr:cNvPr>
        <xdr:cNvCxnSpPr/>
      </xdr:nvCxnSpPr>
      <xdr:spPr>
        <a:xfrm>
          <a:off x="3752850" y="14071039"/>
          <a:ext cx="762000" cy="20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6" name="人件費・物件費等の状況平均値テキスト">
          <a:extLst>
            <a:ext uri="{FF2B5EF4-FFF2-40B4-BE49-F238E27FC236}">
              <a16:creationId xmlns:a16="http://schemas.microsoft.com/office/drawing/2014/main" id="{9A533406-46AE-4A6C-BB3F-A124982B5B5F}"/>
            </a:ext>
          </a:extLst>
        </xdr:cNvPr>
        <xdr:cNvSpPr txBox="1"/>
      </xdr:nvSpPr>
      <xdr:spPr>
        <a:xfrm>
          <a:off x="4584700" y="13503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7" name="フローチャート: 判断 196">
          <a:extLst>
            <a:ext uri="{FF2B5EF4-FFF2-40B4-BE49-F238E27FC236}">
              <a16:creationId xmlns:a16="http://schemas.microsoft.com/office/drawing/2014/main" id="{D8E4498C-30E2-4090-B832-37442A1BD00D}"/>
            </a:ext>
          </a:extLst>
        </xdr:cNvPr>
        <xdr:cNvSpPr/>
      </xdr:nvSpPr>
      <xdr:spPr>
        <a:xfrm>
          <a:off x="4464050" y="1365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8545</xdr:rowOff>
    </xdr:from>
    <xdr:to>
      <xdr:col>19</xdr:col>
      <xdr:colOff>133350</xdr:colOff>
      <xdr:row>85</xdr:row>
      <xdr:rowOff>37539</xdr:rowOff>
    </xdr:to>
    <xdr:cxnSp macro="">
      <xdr:nvCxnSpPr>
        <xdr:cNvPr id="198" name="直線コネクタ 197">
          <a:extLst>
            <a:ext uri="{FF2B5EF4-FFF2-40B4-BE49-F238E27FC236}">
              <a16:creationId xmlns:a16="http://schemas.microsoft.com/office/drawing/2014/main" id="{74595498-C53B-4D0D-89DE-B8386D506C7B}"/>
            </a:ext>
          </a:extLst>
        </xdr:cNvPr>
        <xdr:cNvCxnSpPr/>
      </xdr:nvCxnSpPr>
      <xdr:spPr>
        <a:xfrm>
          <a:off x="2940050" y="14042045"/>
          <a:ext cx="8128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9" name="フローチャート: 判断 198">
          <a:extLst>
            <a:ext uri="{FF2B5EF4-FFF2-40B4-BE49-F238E27FC236}">
              <a16:creationId xmlns:a16="http://schemas.microsoft.com/office/drawing/2014/main" id="{91AE7A7E-A078-417E-97C4-E497D1AF3344}"/>
            </a:ext>
          </a:extLst>
        </xdr:cNvPr>
        <xdr:cNvSpPr/>
      </xdr:nvSpPr>
      <xdr:spPr>
        <a:xfrm>
          <a:off x="3702050" y="13622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200" name="テキスト ボックス 199">
          <a:extLst>
            <a:ext uri="{FF2B5EF4-FFF2-40B4-BE49-F238E27FC236}">
              <a16:creationId xmlns:a16="http://schemas.microsoft.com/office/drawing/2014/main" id="{455C178E-3C19-4D2E-8BF6-DD78B1B447AE}"/>
            </a:ext>
          </a:extLst>
        </xdr:cNvPr>
        <xdr:cNvSpPr txBox="1"/>
      </xdr:nvSpPr>
      <xdr:spPr>
        <a:xfrm>
          <a:off x="3409950" y="133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161213</xdr:rowOff>
    </xdr:from>
    <xdr:to>
      <xdr:col>15</xdr:col>
      <xdr:colOff>82550</xdr:colOff>
      <xdr:row>85</xdr:row>
      <xdr:rowOff>8545</xdr:rowOff>
    </xdr:to>
    <xdr:cxnSp macro="">
      <xdr:nvCxnSpPr>
        <xdr:cNvPr id="201" name="直線コネクタ 200">
          <a:extLst>
            <a:ext uri="{FF2B5EF4-FFF2-40B4-BE49-F238E27FC236}">
              <a16:creationId xmlns:a16="http://schemas.microsoft.com/office/drawing/2014/main" id="{52DD07FD-7BD3-4635-91AC-069AC0DD61ED}"/>
            </a:ext>
          </a:extLst>
        </xdr:cNvPr>
        <xdr:cNvCxnSpPr/>
      </xdr:nvCxnSpPr>
      <xdr:spPr>
        <a:xfrm>
          <a:off x="2127250" y="14029613"/>
          <a:ext cx="8128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2" name="フローチャート: 判断 201">
          <a:extLst>
            <a:ext uri="{FF2B5EF4-FFF2-40B4-BE49-F238E27FC236}">
              <a16:creationId xmlns:a16="http://schemas.microsoft.com/office/drawing/2014/main" id="{23E8EADC-BA64-4D1B-9742-359A614AA2B8}"/>
            </a:ext>
          </a:extLst>
        </xdr:cNvPr>
        <xdr:cNvSpPr/>
      </xdr:nvSpPr>
      <xdr:spPr>
        <a:xfrm>
          <a:off x="2889250" y="13605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3" name="テキスト ボックス 202">
          <a:extLst>
            <a:ext uri="{FF2B5EF4-FFF2-40B4-BE49-F238E27FC236}">
              <a16:creationId xmlns:a16="http://schemas.microsoft.com/office/drawing/2014/main" id="{9FE9B2DB-B779-43F9-B246-FE93A8A45E53}"/>
            </a:ext>
          </a:extLst>
        </xdr:cNvPr>
        <xdr:cNvSpPr txBox="1"/>
      </xdr:nvSpPr>
      <xdr:spPr>
        <a:xfrm>
          <a:off x="2597150" y="133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85432</xdr:rowOff>
    </xdr:from>
    <xdr:to>
      <xdr:col>11</xdr:col>
      <xdr:colOff>31750</xdr:colOff>
      <xdr:row>84</xdr:row>
      <xdr:rowOff>161213</xdr:rowOff>
    </xdr:to>
    <xdr:cxnSp macro="">
      <xdr:nvCxnSpPr>
        <xdr:cNvPr id="204" name="直線コネクタ 203">
          <a:extLst>
            <a:ext uri="{FF2B5EF4-FFF2-40B4-BE49-F238E27FC236}">
              <a16:creationId xmlns:a16="http://schemas.microsoft.com/office/drawing/2014/main" id="{173B6DB9-8011-47F2-9638-32BFA4F31E03}"/>
            </a:ext>
          </a:extLst>
        </xdr:cNvPr>
        <xdr:cNvCxnSpPr/>
      </xdr:nvCxnSpPr>
      <xdr:spPr>
        <a:xfrm>
          <a:off x="1333500" y="13953832"/>
          <a:ext cx="79375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5" name="フローチャート: 判断 204">
          <a:extLst>
            <a:ext uri="{FF2B5EF4-FFF2-40B4-BE49-F238E27FC236}">
              <a16:creationId xmlns:a16="http://schemas.microsoft.com/office/drawing/2014/main" id="{B6BACDC9-A9B5-4899-8DE0-1FD1E63F26F6}"/>
            </a:ext>
          </a:extLst>
        </xdr:cNvPr>
        <xdr:cNvSpPr/>
      </xdr:nvSpPr>
      <xdr:spPr>
        <a:xfrm>
          <a:off x="2095500" y="13573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84C99D78-AE87-4A2B-BD7F-86FD68028645}"/>
            </a:ext>
          </a:extLst>
        </xdr:cNvPr>
        <xdr:cNvSpPr txBox="1"/>
      </xdr:nvSpPr>
      <xdr:spPr>
        <a:xfrm>
          <a:off x="1784350" y="1335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7" name="フローチャート: 判断 206">
          <a:extLst>
            <a:ext uri="{FF2B5EF4-FFF2-40B4-BE49-F238E27FC236}">
              <a16:creationId xmlns:a16="http://schemas.microsoft.com/office/drawing/2014/main" id="{D878B446-F867-4C14-8606-ADB41CB22DCE}"/>
            </a:ext>
          </a:extLst>
        </xdr:cNvPr>
        <xdr:cNvSpPr/>
      </xdr:nvSpPr>
      <xdr:spPr>
        <a:xfrm>
          <a:off x="1282700" y="13566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8" name="テキスト ボックス 207">
          <a:extLst>
            <a:ext uri="{FF2B5EF4-FFF2-40B4-BE49-F238E27FC236}">
              <a16:creationId xmlns:a16="http://schemas.microsoft.com/office/drawing/2014/main" id="{3A922D86-D646-4C5C-8AA8-ABCF595DE54D}"/>
            </a:ext>
          </a:extLst>
        </xdr:cNvPr>
        <xdr:cNvSpPr txBox="1"/>
      </xdr:nvSpPr>
      <xdr:spPr>
        <a:xfrm>
          <a:off x="971550" y="133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ABF43C7-13C2-4125-8BBD-48E1FC1B49FD}"/>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B1A28EC-B900-40D8-BBBF-5C0247BC3D71}"/>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28E0215-B616-43F0-859C-08FAC9990FE9}"/>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89C8A93-910F-4277-861E-5A7C4D1E6DD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43EAC4E-8EF6-4955-87A8-3870357FF2E9}"/>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27460</xdr:rowOff>
    </xdr:from>
    <xdr:to>
      <xdr:col>23</xdr:col>
      <xdr:colOff>184150</xdr:colOff>
      <xdr:row>86</xdr:row>
      <xdr:rowOff>129060</xdr:rowOff>
    </xdr:to>
    <xdr:sp macro="" textlink="">
      <xdr:nvSpPr>
        <xdr:cNvPr id="214" name="楕円 213">
          <a:extLst>
            <a:ext uri="{FF2B5EF4-FFF2-40B4-BE49-F238E27FC236}">
              <a16:creationId xmlns:a16="http://schemas.microsoft.com/office/drawing/2014/main" id="{9FCBE813-70D2-49A9-B7BC-7E10CAF417EE}"/>
            </a:ext>
          </a:extLst>
        </xdr:cNvPr>
        <xdr:cNvSpPr/>
      </xdr:nvSpPr>
      <xdr:spPr>
        <a:xfrm>
          <a:off x="4464050" y="142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170987</xdr:rowOff>
    </xdr:from>
    <xdr:ext cx="762000" cy="259045"/>
    <xdr:sp macro="" textlink="">
      <xdr:nvSpPr>
        <xdr:cNvPr id="215" name="人件費・物件費等の状況該当値テキスト">
          <a:extLst>
            <a:ext uri="{FF2B5EF4-FFF2-40B4-BE49-F238E27FC236}">
              <a16:creationId xmlns:a16="http://schemas.microsoft.com/office/drawing/2014/main" id="{AAC7AF62-6141-42C5-AE2F-F7440EAB223F}"/>
            </a:ext>
          </a:extLst>
        </xdr:cNvPr>
        <xdr:cNvSpPr txBox="1"/>
      </xdr:nvSpPr>
      <xdr:spPr>
        <a:xfrm>
          <a:off x="4584700" y="141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158189</xdr:rowOff>
    </xdr:from>
    <xdr:to>
      <xdr:col>19</xdr:col>
      <xdr:colOff>184150</xdr:colOff>
      <xdr:row>85</xdr:row>
      <xdr:rowOff>88339</xdr:rowOff>
    </xdr:to>
    <xdr:sp macro="" textlink="">
      <xdr:nvSpPr>
        <xdr:cNvPr id="216" name="楕円 215">
          <a:extLst>
            <a:ext uri="{FF2B5EF4-FFF2-40B4-BE49-F238E27FC236}">
              <a16:creationId xmlns:a16="http://schemas.microsoft.com/office/drawing/2014/main" id="{C2C15C6F-1027-4313-ACD9-5E24CD0396C9}"/>
            </a:ext>
          </a:extLst>
        </xdr:cNvPr>
        <xdr:cNvSpPr/>
      </xdr:nvSpPr>
      <xdr:spPr>
        <a:xfrm>
          <a:off x="3702050" y="14026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73116</xdr:rowOff>
    </xdr:from>
    <xdr:ext cx="736600" cy="259045"/>
    <xdr:sp macro="" textlink="">
      <xdr:nvSpPr>
        <xdr:cNvPr id="217" name="テキスト ボックス 216">
          <a:extLst>
            <a:ext uri="{FF2B5EF4-FFF2-40B4-BE49-F238E27FC236}">
              <a16:creationId xmlns:a16="http://schemas.microsoft.com/office/drawing/2014/main" id="{CAF8F586-6A3B-457D-8A84-E75B140F2DDB}"/>
            </a:ext>
          </a:extLst>
        </xdr:cNvPr>
        <xdr:cNvSpPr txBox="1"/>
      </xdr:nvSpPr>
      <xdr:spPr>
        <a:xfrm>
          <a:off x="3409950" y="1410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129195</xdr:rowOff>
    </xdr:from>
    <xdr:to>
      <xdr:col>15</xdr:col>
      <xdr:colOff>133350</xdr:colOff>
      <xdr:row>85</xdr:row>
      <xdr:rowOff>59345</xdr:rowOff>
    </xdr:to>
    <xdr:sp macro="" textlink="">
      <xdr:nvSpPr>
        <xdr:cNvPr id="218" name="楕円 217">
          <a:extLst>
            <a:ext uri="{FF2B5EF4-FFF2-40B4-BE49-F238E27FC236}">
              <a16:creationId xmlns:a16="http://schemas.microsoft.com/office/drawing/2014/main" id="{7C84DD4D-7732-4087-9708-7C87E39A9194}"/>
            </a:ext>
          </a:extLst>
        </xdr:cNvPr>
        <xdr:cNvSpPr/>
      </xdr:nvSpPr>
      <xdr:spPr>
        <a:xfrm>
          <a:off x="2889250" y="13997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44122</xdr:rowOff>
    </xdr:from>
    <xdr:ext cx="762000" cy="259045"/>
    <xdr:sp macro="" textlink="">
      <xdr:nvSpPr>
        <xdr:cNvPr id="219" name="テキスト ボックス 218">
          <a:extLst>
            <a:ext uri="{FF2B5EF4-FFF2-40B4-BE49-F238E27FC236}">
              <a16:creationId xmlns:a16="http://schemas.microsoft.com/office/drawing/2014/main" id="{766F6E4F-1C9E-41FE-BE58-0B044D8F8B26}"/>
            </a:ext>
          </a:extLst>
        </xdr:cNvPr>
        <xdr:cNvSpPr txBox="1"/>
      </xdr:nvSpPr>
      <xdr:spPr>
        <a:xfrm>
          <a:off x="2597150" y="140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110413</xdr:rowOff>
    </xdr:from>
    <xdr:to>
      <xdr:col>11</xdr:col>
      <xdr:colOff>82550</xdr:colOff>
      <xdr:row>85</xdr:row>
      <xdr:rowOff>40563</xdr:rowOff>
    </xdr:to>
    <xdr:sp macro="" textlink="">
      <xdr:nvSpPr>
        <xdr:cNvPr id="220" name="楕円 219">
          <a:extLst>
            <a:ext uri="{FF2B5EF4-FFF2-40B4-BE49-F238E27FC236}">
              <a16:creationId xmlns:a16="http://schemas.microsoft.com/office/drawing/2014/main" id="{12393255-861F-4FD7-8BAB-E6089D2FC6FE}"/>
            </a:ext>
          </a:extLst>
        </xdr:cNvPr>
        <xdr:cNvSpPr/>
      </xdr:nvSpPr>
      <xdr:spPr>
        <a:xfrm>
          <a:off x="2095500" y="13978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25340</xdr:rowOff>
    </xdr:from>
    <xdr:ext cx="762000" cy="259045"/>
    <xdr:sp macro="" textlink="">
      <xdr:nvSpPr>
        <xdr:cNvPr id="221" name="テキスト ボックス 220">
          <a:extLst>
            <a:ext uri="{FF2B5EF4-FFF2-40B4-BE49-F238E27FC236}">
              <a16:creationId xmlns:a16="http://schemas.microsoft.com/office/drawing/2014/main" id="{EB34044F-600E-4079-9636-D535BFD4BA73}"/>
            </a:ext>
          </a:extLst>
        </xdr:cNvPr>
        <xdr:cNvSpPr txBox="1"/>
      </xdr:nvSpPr>
      <xdr:spPr>
        <a:xfrm>
          <a:off x="1784350" y="1405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34632</xdr:rowOff>
    </xdr:from>
    <xdr:to>
      <xdr:col>7</xdr:col>
      <xdr:colOff>31750</xdr:colOff>
      <xdr:row>84</xdr:row>
      <xdr:rowOff>136232</xdr:rowOff>
    </xdr:to>
    <xdr:sp macro="" textlink="">
      <xdr:nvSpPr>
        <xdr:cNvPr id="222" name="楕円 221">
          <a:extLst>
            <a:ext uri="{FF2B5EF4-FFF2-40B4-BE49-F238E27FC236}">
              <a16:creationId xmlns:a16="http://schemas.microsoft.com/office/drawing/2014/main" id="{BD776E81-4A5B-440B-A5E8-A34BA0F645EC}"/>
            </a:ext>
          </a:extLst>
        </xdr:cNvPr>
        <xdr:cNvSpPr/>
      </xdr:nvSpPr>
      <xdr:spPr>
        <a:xfrm>
          <a:off x="1282700" y="139030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121009</xdr:rowOff>
    </xdr:from>
    <xdr:ext cx="762000" cy="259045"/>
    <xdr:sp macro="" textlink="">
      <xdr:nvSpPr>
        <xdr:cNvPr id="223" name="テキスト ボックス 222">
          <a:extLst>
            <a:ext uri="{FF2B5EF4-FFF2-40B4-BE49-F238E27FC236}">
              <a16:creationId xmlns:a16="http://schemas.microsoft.com/office/drawing/2014/main" id="{BE38F0E1-3E68-4824-97B4-F2B7F1B69A91}"/>
            </a:ext>
          </a:extLst>
        </xdr:cNvPr>
        <xdr:cNvSpPr txBox="1"/>
      </xdr:nvSpPr>
      <xdr:spPr>
        <a:xfrm>
          <a:off x="971550" y="1398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CD4436AA-0ECC-4483-B80D-72D0878B4702}"/>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70C848F3-9975-49BB-BED7-586B27D1F0F7}"/>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07A77AA-FB32-4B64-8118-DA390CE92E4F}"/>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A2F9191A-6773-4AE7-8A4A-82E5BF4365C5}"/>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C7461407-72D8-4579-91DE-2CC0D33B1DD9}"/>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7A61729D-3E6A-4595-9F02-EC600FB69B55}"/>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CA948392-4CB0-4CCB-BBE0-6C94BDF19415}"/>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4EA7327-3DB1-4895-B71A-36E804C4D746}"/>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441BE82A-C9FF-40AD-A6C1-B0013083264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0B569C1-D4B2-4E69-8941-87180F81CAE3}"/>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3219545E-46B2-4B63-BEB4-DA74ED303A56}"/>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3EBFB68-7A0A-418D-BC17-A64DC5AB5D64}"/>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35CD2BA3-8B88-43EC-9EEA-2B173CCF17AD}"/>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本村のラスパイレス指数は以前から低く推移しており、今後も均衡の原則に基づき、適正な給料水準を維持する。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7B711B4-BDC1-4EC6-85BE-3195D5AF700F}"/>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A2197FC-0E29-496D-962D-627F0D3DC741}"/>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2CDBDDE6-C808-4434-9718-FD6C5E5DE34D}"/>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D99E6AF3-5E33-49A5-B7DC-B5A84A2D9D87}"/>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D6028E77-D17C-4BB1-A096-61409CB07162}"/>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9C85AA97-40D0-484F-A9DB-CFE5432211CB}"/>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35A44202-D621-4766-B4AC-732A1BBEF22A}"/>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4FC15B2D-2832-425C-B328-8B659A209456}"/>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FC272526-3C47-45C5-8021-7E9A2313C219}"/>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ED0F2176-BB84-4B58-A9C8-1B3005193267}"/>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07918DE-0DC4-4A1D-BDBD-412CA2F7FA96}"/>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BB59FC1C-034E-4ADC-A24A-C5E475BFFF75}"/>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81A4DC36-F081-4927-BA5A-95B4E61973C8}"/>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50" name="直線コネクタ 249">
          <a:extLst>
            <a:ext uri="{FF2B5EF4-FFF2-40B4-BE49-F238E27FC236}">
              <a16:creationId xmlns:a16="http://schemas.microsoft.com/office/drawing/2014/main" id="{17709533-2D9A-4C38-AC17-259DD9039CE3}"/>
            </a:ext>
          </a:extLst>
        </xdr:cNvPr>
        <xdr:cNvCxnSpPr/>
      </xdr:nvCxnSpPr>
      <xdr:spPr>
        <a:xfrm flipV="1">
          <a:off x="15474950" y="13567918"/>
          <a:ext cx="0" cy="1186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51" name="給与水準   （国との比較）最小値テキスト">
          <a:extLst>
            <a:ext uri="{FF2B5EF4-FFF2-40B4-BE49-F238E27FC236}">
              <a16:creationId xmlns:a16="http://schemas.microsoft.com/office/drawing/2014/main" id="{2D5F7CD5-13E6-4F6C-B86B-8CC6ED990E1C}"/>
            </a:ext>
          </a:extLst>
        </xdr:cNvPr>
        <xdr:cNvSpPr txBox="1"/>
      </xdr:nvSpPr>
      <xdr:spPr>
        <a:xfrm>
          <a:off x="15563850" y="147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2" name="直線コネクタ 251">
          <a:extLst>
            <a:ext uri="{FF2B5EF4-FFF2-40B4-BE49-F238E27FC236}">
              <a16:creationId xmlns:a16="http://schemas.microsoft.com/office/drawing/2014/main" id="{5F78FDE7-9410-4D22-A9AA-D294908E3CB1}"/>
            </a:ext>
          </a:extLst>
        </xdr:cNvPr>
        <xdr:cNvCxnSpPr/>
      </xdr:nvCxnSpPr>
      <xdr:spPr>
        <a:xfrm>
          <a:off x="15405100" y="14754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3" name="給与水準   （国との比較）最大値テキスト">
          <a:extLst>
            <a:ext uri="{FF2B5EF4-FFF2-40B4-BE49-F238E27FC236}">
              <a16:creationId xmlns:a16="http://schemas.microsoft.com/office/drawing/2014/main" id="{90FEF1E3-06A1-431F-B365-A42C3D01F144}"/>
            </a:ext>
          </a:extLst>
        </xdr:cNvPr>
        <xdr:cNvSpPr txBox="1"/>
      </xdr:nvSpPr>
      <xdr:spPr>
        <a:xfrm>
          <a:off x="15563850" y="1332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4" name="直線コネクタ 253">
          <a:extLst>
            <a:ext uri="{FF2B5EF4-FFF2-40B4-BE49-F238E27FC236}">
              <a16:creationId xmlns:a16="http://schemas.microsoft.com/office/drawing/2014/main" id="{329912A8-E060-4F48-8EB3-7118FFBCD12A}"/>
            </a:ext>
          </a:extLst>
        </xdr:cNvPr>
        <xdr:cNvCxnSpPr/>
      </xdr:nvCxnSpPr>
      <xdr:spPr>
        <a:xfrm>
          <a:off x="15405100" y="13567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48513</xdr:rowOff>
    </xdr:from>
    <xdr:to>
      <xdr:col>81</xdr:col>
      <xdr:colOff>44450</xdr:colOff>
      <xdr:row>86</xdr:row>
      <xdr:rowOff>101600</xdr:rowOff>
    </xdr:to>
    <xdr:cxnSp macro="">
      <xdr:nvCxnSpPr>
        <xdr:cNvPr id="255" name="直線コネクタ 254">
          <a:extLst>
            <a:ext uri="{FF2B5EF4-FFF2-40B4-BE49-F238E27FC236}">
              <a16:creationId xmlns:a16="http://schemas.microsoft.com/office/drawing/2014/main" id="{DD5129EE-D7E9-495E-9313-37DDE68B3C04}"/>
            </a:ext>
          </a:extLst>
        </xdr:cNvPr>
        <xdr:cNvCxnSpPr/>
      </xdr:nvCxnSpPr>
      <xdr:spPr>
        <a:xfrm>
          <a:off x="14712950" y="14247113"/>
          <a:ext cx="762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6" name="給与水準   （国との比較）平均値テキスト">
          <a:extLst>
            <a:ext uri="{FF2B5EF4-FFF2-40B4-BE49-F238E27FC236}">
              <a16:creationId xmlns:a16="http://schemas.microsoft.com/office/drawing/2014/main" id="{EC53C2F1-85E1-4658-8118-2E04B63F060E}"/>
            </a:ext>
          </a:extLst>
        </xdr:cNvPr>
        <xdr:cNvSpPr txBox="1"/>
      </xdr:nvSpPr>
      <xdr:spPr>
        <a:xfrm>
          <a:off x="15563850" y="1448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7" name="フローチャート: 判断 256">
          <a:extLst>
            <a:ext uri="{FF2B5EF4-FFF2-40B4-BE49-F238E27FC236}">
              <a16:creationId xmlns:a16="http://schemas.microsoft.com/office/drawing/2014/main" id="{C76648C0-E9FD-47DE-8C62-4CEDD6E543D2}"/>
            </a:ext>
          </a:extLst>
        </xdr:cNvPr>
        <xdr:cNvSpPr/>
      </xdr:nvSpPr>
      <xdr:spPr>
        <a:xfrm>
          <a:off x="15430500" y="14508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48513</xdr:rowOff>
    </xdr:from>
    <xdr:to>
      <xdr:col>77</xdr:col>
      <xdr:colOff>44450</xdr:colOff>
      <xdr:row>86</xdr:row>
      <xdr:rowOff>67818</xdr:rowOff>
    </xdr:to>
    <xdr:cxnSp macro="">
      <xdr:nvCxnSpPr>
        <xdr:cNvPr id="258" name="直線コネクタ 257">
          <a:extLst>
            <a:ext uri="{FF2B5EF4-FFF2-40B4-BE49-F238E27FC236}">
              <a16:creationId xmlns:a16="http://schemas.microsoft.com/office/drawing/2014/main" id="{212EFFEE-409B-4219-AFED-FB9FB3AB4175}"/>
            </a:ext>
          </a:extLst>
        </xdr:cNvPr>
        <xdr:cNvCxnSpPr/>
      </xdr:nvCxnSpPr>
      <xdr:spPr>
        <a:xfrm flipV="1">
          <a:off x="13906500" y="14247113"/>
          <a:ext cx="80645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9" name="フローチャート: 判断 258">
          <a:extLst>
            <a:ext uri="{FF2B5EF4-FFF2-40B4-BE49-F238E27FC236}">
              <a16:creationId xmlns:a16="http://schemas.microsoft.com/office/drawing/2014/main" id="{B9A11030-4980-40DC-9178-D9F8B4D6F628}"/>
            </a:ext>
          </a:extLst>
        </xdr:cNvPr>
        <xdr:cNvSpPr/>
      </xdr:nvSpPr>
      <xdr:spPr>
        <a:xfrm>
          <a:off x="14668500" y="14518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60" name="テキスト ボックス 259">
          <a:extLst>
            <a:ext uri="{FF2B5EF4-FFF2-40B4-BE49-F238E27FC236}">
              <a16:creationId xmlns:a16="http://schemas.microsoft.com/office/drawing/2014/main" id="{74110D49-DDE4-4F5A-B1D5-BBF19FE5E698}"/>
            </a:ext>
          </a:extLst>
        </xdr:cNvPr>
        <xdr:cNvSpPr txBox="1"/>
      </xdr:nvSpPr>
      <xdr:spPr>
        <a:xfrm>
          <a:off x="14370050" y="1459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67818</xdr:rowOff>
    </xdr:from>
    <xdr:to>
      <xdr:col>72</xdr:col>
      <xdr:colOff>203200</xdr:colOff>
      <xdr:row>86</xdr:row>
      <xdr:rowOff>135382</xdr:rowOff>
    </xdr:to>
    <xdr:cxnSp macro="">
      <xdr:nvCxnSpPr>
        <xdr:cNvPr id="261" name="直線コネクタ 260">
          <a:extLst>
            <a:ext uri="{FF2B5EF4-FFF2-40B4-BE49-F238E27FC236}">
              <a16:creationId xmlns:a16="http://schemas.microsoft.com/office/drawing/2014/main" id="{469A117B-5FCD-4F1C-B189-2A54D8FDE386}"/>
            </a:ext>
          </a:extLst>
        </xdr:cNvPr>
        <xdr:cNvCxnSpPr/>
      </xdr:nvCxnSpPr>
      <xdr:spPr>
        <a:xfrm flipV="1">
          <a:off x="13106400" y="14266418"/>
          <a:ext cx="8001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2" name="フローチャート: 判断 261">
          <a:extLst>
            <a:ext uri="{FF2B5EF4-FFF2-40B4-BE49-F238E27FC236}">
              <a16:creationId xmlns:a16="http://schemas.microsoft.com/office/drawing/2014/main" id="{5A5ECB9E-E5D7-42B1-A60D-5CC9CAAAB34E}"/>
            </a:ext>
          </a:extLst>
        </xdr:cNvPr>
        <xdr:cNvSpPr/>
      </xdr:nvSpPr>
      <xdr:spPr>
        <a:xfrm>
          <a:off x="13868400" y="145133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3" name="テキスト ボックス 262">
          <a:extLst>
            <a:ext uri="{FF2B5EF4-FFF2-40B4-BE49-F238E27FC236}">
              <a16:creationId xmlns:a16="http://schemas.microsoft.com/office/drawing/2014/main" id="{0EBF9FF5-9C0D-4253-92CE-81269EB68D54}"/>
            </a:ext>
          </a:extLst>
        </xdr:cNvPr>
        <xdr:cNvSpPr txBox="1"/>
      </xdr:nvSpPr>
      <xdr:spPr>
        <a:xfrm>
          <a:off x="1355725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96774</xdr:rowOff>
    </xdr:from>
    <xdr:to>
      <xdr:col>68</xdr:col>
      <xdr:colOff>152400</xdr:colOff>
      <xdr:row>86</xdr:row>
      <xdr:rowOff>135382</xdr:rowOff>
    </xdr:to>
    <xdr:cxnSp macro="">
      <xdr:nvCxnSpPr>
        <xdr:cNvPr id="264" name="直線コネクタ 263">
          <a:extLst>
            <a:ext uri="{FF2B5EF4-FFF2-40B4-BE49-F238E27FC236}">
              <a16:creationId xmlns:a16="http://schemas.microsoft.com/office/drawing/2014/main" id="{93CEEFAE-AA40-4E1E-B14B-33E733B552C4}"/>
            </a:ext>
          </a:extLst>
        </xdr:cNvPr>
        <xdr:cNvCxnSpPr/>
      </xdr:nvCxnSpPr>
      <xdr:spPr>
        <a:xfrm>
          <a:off x="12293600" y="14295374"/>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5" name="フローチャート: 判断 264">
          <a:extLst>
            <a:ext uri="{FF2B5EF4-FFF2-40B4-BE49-F238E27FC236}">
              <a16:creationId xmlns:a16="http://schemas.microsoft.com/office/drawing/2014/main" id="{8EFF58FC-2379-449F-B9B0-D2C03705259C}"/>
            </a:ext>
          </a:extLst>
        </xdr:cNvPr>
        <xdr:cNvSpPr/>
      </xdr:nvSpPr>
      <xdr:spPr>
        <a:xfrm>
          <a:off x="13055600" y="145133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96A74578-CDEE-4EF5-8943-939D0CF62462}"/>
            </a:ext>
          </a:extLst>
        </xdr:cNvPr>
        <xdr:cNvSpPr txBox="1"/>
      </xdr:nvSpPr>
      <xdr:spPr>
        <a:xfrm>
          <a:off x="127635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7" name="フローチャート: 判断 266">
          <a:extLst>
            <a:ext uri="{FF2B5EF4-FFF2-40B4-BE49-F238E27FC236}">
              <a16:creationId xmlns:a16="http://schemas.microsoft.com/office/drawing/2014/main" id="{FE8D98CE-16B0-4BC5-BEEB-21C3AD7EC44F}"/>
            </a:ext>
          </a:extLst>
        </xdr:cNvPr>
        <xdr:cNvSpPr/>
      </xdr:nvSpPr>
      <xdr:spPr>
        <a:xfrm>
          <a:off x="12242800" y="145133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8" name="テキスト ボックス 267">
          <a:extLst>
            <a:ext uri="{FF2B5EF4-FFF2-40B4-BE49-F238E27FC236}">
              <a16:creationId xmlns:a16="http://schemas.microsoft.com/office/drawing/2014/main" id="{BB13EF52-A287-483F-BE98-519B9BB0CCD2}"/>
            </a:ext>
          </a:extLst>
        </xdr:cNvPr>
        <xdr:cNvSpPr txBox="1"/>
      </xdr:nvSpPr>
      <xdr:spPr>
        <a:xfrm>
          <a:off x="119507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3C39A63-92F4-4273-BDE6-D97C655AA1BA}"/>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EA0051B-3E83-4A19-AF24-DB3AC9C77172}"/>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C488482-B88B-4DB4-A105-7C682EBA9C1F}"/>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A5DABFB-B183-46FE-B702-371F7C2FE566}"/>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07A08E5-9DE8-4099-9977-B1A3DA2C5EBC}"/>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735981BC-2948-4BEF-8BA3-1F85D4B098D5}"/>
            </a:ext>
          </a:extLst>
        </xdr:cNvPr>
        <xdr:cNvSpPr/>
      </xdr:nvSpPr>
      <xdr:spPr>
        <a:xfrm>
          <a:off x="154305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5" name="給与水準   （国との比較）該当値テキスト">
          <a:extLst>
            <a:ext uri="{FF2B5EF4-FFF2-40B4-BE49-F238E27FC236}">
              <a16:creationId xmlns:a16="http://schemas.microsoft.com/office/drawing/2014/main" id="{BEB687DD-4510-43C8-AC2C-D2840E78FEF9}"/>
            </a:ext>
          </a:extLst>
        </xdr:cNvPr>
        <xdr:cNvSpPr txBox="1"/>
      </xdr:nvSpPr>
      <xdr:spPr>
        <a:xfrm>
          <a:off x="1556385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169163</xdr:rowOff>
    </xdr:from>
    <xdr:to>
      <xdr:col>77</xdr:col>
      <xdr:colOff>95250</xdr:colOff>
      <xdr:row>86</xdr:row>
      <xdr:rowOff>99313</xdr:rowOff>
    </xdr:to>
    <xdr:sp macro="" textlink="">
      <xdr:nvSpPr>
        <xdr:cNvPr id="276" name="楕円 275">
          <a:extLst>
            <a:ext uri="{FF2B5EF4-FFF2-40B4-BE49-F238E27FC236}">
              <a16:creationId xmlns:a16="http://schemas.microsoft.com/office/drawing/2014/main" id="{EA3169C2-5F74-42E8-9CF6-45B9528E810F}"/>
            </a:ext>
          </a:extLst>
        </xdr:cNvPr>
        <xdr:cNvSpPr/>
      </xdr:nvSpPr>
      <xdr:spPr>
        <a:xfrm>
          <a:off x="14668500" y="141963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109490</xdr:rowOff>
    </xdr:from>
    <xdr:ext cx="736600" cy="259045"/>
    <xdr:sp macro="" textlink="">
      <xdr:nvSpPr>
        <xdr:cNvPr id="277" name="テキスト ボックス 276">
          <a:extLst>
            <a:ext uri="{FF2B5EF4-FFF2-40B4-BE49-F238E27FC236}">
              <a16:creationId xmlns:a16="http://schemas.microsoft.com/office/drawing/2014/main" id="{E050E6FA-EE69-425D-9303-20562D87BB0A}"/>
            </a:ext>
          </a:extLst>
        </xdr:cNvPr>
        <xdr:cNvSpPr txBox="1"/>
      </xdr:nvSpPr>
      <xdr:spPr>
        <a:xfrm>
          <a:off x="14370050" y="1397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17018</xdr:rowOff>
    </xdr:from>
    <xdr:to>
      <xdr:col>73</xdr:col>
      <xdr:colOff>44450</xdr:colOff>
      <xdr:row>86</xdr:row>
      <xdr:rowOff>118618</xdr:rowOff>
    </xdr:to>
    <xdr:sp macro="" textlink="">
      <xdr:nvSpPr>
        <xdr:cNvPr id="278" name="楕円 277">
          <a:extLst>
            <a:ext uri="{FF2B5EF4-FFF2-40B4-BE49-F238E27FC236}">
              <a16:creationId xmlns:a16="http://schemas.microsoft.com/office/drawing/2014/main" id="{CF7BE752-F6AA-459C-B27C-294732BE77C2}"/>
            </a:ext>
          </a:extLst>
        </xdr:cNvPr>
        <xdr:cNvSpPr/>
      </xdr:nvSpPr>
      <xdr:spPr>
        <a:xfrm>
          <a:off x="13868400" y="142156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128795</xdr:rowOff>
    </xdr:from>
    <xdr:ext cx="762000" cy="259045"/>
    <xdr:sp macro="" textlink="">
      <xdr:nvSpPr>
        <xdr:cNvPr id="279" name="テキスト ボックス 278">
          <a:extLst>
            <a:ext uri="{FF2B5EF4-FFF2-40B4-BE49-F238E27FC236}">
              <a16:creationId xmlns:a16="http://schemas.microsoft.com/office/drawing/2014/main" id="{3F2D7139-DA7E-46E6-B2F4-B16185BC5F72}"/>
            </a:ext>
          </a:extLst>
        </xdr:cNvPr>
        <xdr:cNvSpPr txBox="1"/>
      </xdr:nvSpPr>
      <xdr:spPr>
        <a:xfrm>
          <a:off x="13557250" y="1399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84582</xdr:rowOff>
    </xdr:from>
    <xdr:to>
      <xdr:col>68</xdr:col>
      <xdr:colOff>203200</xdr:colOff>
      <xdr:row>87</xdr:row>
      <xdr:rowOff>14732</xdr:rowOff>
    </xdr:to>
    <xdr:sp macro="" textlink="">
      <xdr:nvSpPr>
        <xdr:cNvPr id="280" name="楕円 279">
          <a:extLst>
            <a:ext uri="{FF2B5EF4-FFF2-40B4-BE49-F238E27FC236}">
              <a16:creationId xmlns:a16="http://schemas.microsoft.com/office/drawing/2014/main" id="{3FE53BDD-EE1E-4485-8DC0-E48097C07D51}"/>
            </a:ext>
          </a:extLst>
        </xdr:cNvPr>
        <xdr:cNvSpPr/>
      </xdr:nvSpPr>
      <xdr:spPr>
        <a:xfrm>
          <a:off x="13055600" y="1428318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24909</xdr:rowOff>
    </xdr:from>
    <xdr:ext cx="762000" cy="259045"/>
    <xdr:sp macro="" textlink="">
      <xdr:nvSpPr>
        <xdr:cNvPr id="281" name="テキスト ボックス 280">
          <a:extLst>
            <a:ext uri="{FF2B5EF4-FFF2-40B4-BE49-F238E27FC236}">
              <a16:creationId xmlns:a16="http://schemas.microsoft.com/office/drawing/2014/main" id="{A10BBFB1-5DB9-481A-9CAA-0ACFFC162A7B}"/>
            </a:ext>
          </a:extLst>
        </xdr:cNvPr>
        <xdr:cNvSpPr txBox="1"/>
      </xdr:nvSpPr>
      <xdr:spPr>
        <a:xfrm>
          <a:off x="12763500" y="1405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45974</xdr:rowOff>
    </xdr:from>
    <xdr:to>
      <xdr:col>64</xdr:col>
      <xdr:colOff>152400</xdr:colOff>
      <xdr:row>86</xdr:row>
      <xdr:rowOff>147574</xdr:rowOff>
    </xdr:to>
    <xdr:sp macro="" textlink="">
      <xdr:nvSpPr>
        <xdr:cNvPr id="282" name="楕円 281">
          <a:extLst>
            <a:ext uri="{FF2B5EF4-FFF2-40B4-BE49-F238E27FC236}">
              <a16:creationId xmlns:a16="http://schemas.microsoft.com/office/drawing/2014/main" id="{6C9E9975-1360-428C-A359-0D52179D2218}"/>
            </a:ext>
          </a:extLst>
        </xdr:cNvPr>
        <xdr:cNvSpPr/>
      </xdr:nvSpPr>
      <xdr:spPr>
        <a:xfrm>
          <a:off x="12242800" y="142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157751</xdr:rowOff>
    </xdr:from>
    <xdr:ext cx="762000" cy="259045"/>
    <xdr:sp macro="" textlink="">
      <xdr:nvSpPr>
        <xdr:cNvPr id="283" name="テキスト ボックス 282">
          <a:extLst>
            <a:ext uri="{FF2B5EF4-FFF2-40B4-BE49-F238E27FC236}">
              <a16:creationId xmlns:a16="http://schemas.microsoft.com/office/drawing/2014/main" id="{33F48058-6F01-40FB-AC51-05306141405D}"/>
            </a:ext>
          </a:extLst>
        </xdr:cNvPr>
        <xdr:cNvSpPr txBox="1"/>
      </xdr:nvSpPr>
      <xdr:spPr>
        <a:xfrm>
          <a:off x="11950700" y="1402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8B684090-931E-40C2-AC2C-1E5C717F086F}"/>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85816902-20BE-44AB-97BD-14B47DE98FC1}"/>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4D8DFB-2E41-48FD-97D9-E680609CF473}"/>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ED75067-B142-433A-886A-0437057A9DF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5BC4179-8C85-4A69-9C0D-CCBBAD36CE3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4363648A-D240-419C-BCE9-B19A28A8FB15}"/>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BAA9D68-24FC-4DB8-BF56-F2113C99092F}"/>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7742957-B7A8-47A2-9D98-618F8B0F06D1}"/>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83459DCC-DD74-48CF-84E3-8A64D60A42CA}"/>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7085AF92-A92F-4790-8424-E63B77293A88}"/>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1473564-B328-4947-BFEB-8D75D1E2795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4E058CE-C4FF-4EB6-B3EA-604BDE3BFCEA}"/>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AAE19E3-B969-44F0-99C6-26EF3BB6C3C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本村の人口は１，０４１人と少ないため、数値が大きくなってしまっている。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B3371642-E1A8-44A2-9CFA-D3A03687C6D7}"/>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4AB6D8E-427D-4C88-9814-53E7E443CD13}"/>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9B4158E-2D77-45D5-8E93-022E0AA51A3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1BD19C2D-C26F-4097-9914-8CB9FBBB5124}"/>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E5B00025-D213-4D39-9164-267BC20AA7A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D6037BF2-2470-45BF-B3F3-4569E64C9DE3}"/>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48F07D1E-A358-461B-9A50-756EBD162BB7}"/>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C40E342F-41AA-4FC8-8EFC-A754661D740F}"/>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14CEF524-DB0C-4056-B6D2-D5470EAF4EE2}"/>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FAA0FC95-FB66-4468-A310-9CD63ACF56CA}"/>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B289A477-6D4B-4496-BF95-DFEF892D5A98}"/>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56684451-90F9-45E5-BB68-1E30E79034EB}"/>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DB8DBA14-3070-47C6-9C6A-6D9B35BF02FE}"/>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D79A59F9-1030-4503-B936-27E9C46BA741}"/>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2DB82EA8-0ACF-472A-B801-8D816D15B877}"/>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8D28171D-97CA-438D-BF01-71FD4CC286CB}"/>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7958B875-FFD0-4BFC-8FE1-A1048B95AEC4}"/>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4398BC5B-6E20-49DF-8383-E01D30D395B7}"/>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5" name="直線コネクタ 314">
          <a:extLst>
            <a:ext uri="{FF2B5EF4-FFF2-40B4-BE49-F238E27FC236}">
              <a16:creationId xmlns:a16="http://schemas.microsoft.com/office/drawing/2014/main" id="{C3B1C93B-F688-4C66-BFA7-EDEE5B61C792}"/>
            </a:ext>
          </a:extLst>
        </xdr:cNvPr>
        <xdr:cNvCxnSpPr/>
      </xdr:nvCxnSpPr>
      <xdr:spPr>
        <a:xfrm flipV="1">
          <a:off x="15474950" y="9671086"/>
          <a:ext cx="0" cy="1581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6" name="定員管理の状況最小値テキスト">
          <a:extLst>
            <a:ext uri="{FF2B5EF4-FFF2-40B4-BE49-F238E27FC236}">
              <a16:creationId xmlns:a16="http://schemas.microsoft.com/office/drawing/2014/main" id="{505F9508-F467-495D-AB68-8C17C3009829}"/>
            </a:ext>
          </a:extLst>
        </xdr:cNvPr>
        <xdr:cNvSpPr txBox="1"/>
      </xdr:nvSpPr>
      <xdr:spPr>
        <a:xfrm>
          <a:off x="15563850" y="112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7" name="直線コネクタ 316">
          <a:extLst>
            <a:ext uri="{FF2B5EF4-FFF2-40B4-BE49-F238E27FC236}">
              <a16:creationId xmlns:a16="http://schemas.microsoft.com/office/drawing/2014/main" id="{6FA9C181-8CC2-495B-BEFB-E1A4FE57FF3E}"/>
            </a:ext>
          </a:extLst>
        </xdr:cNvPr>
        <xdr:cNvCxnSpPr/>
      </xdr:nvCxnSpPr>
      <xdr:spPr>
        <a:xfrm>
          <a:off x="15405100" y="11252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8" name="定員管理の状況最大値テキスト">
          <a:extLst>
            <a:ext uri="{FF2B5EF4-FFF2-40B4-BE49-F238E27FC236}">
              <a16:creationId xmlns:a16="http://schemas.microsoft.com/office/drawing/2014/main" id="{8A38C59E-2D79-4C76-8F83-0A8129820291}"/>
            </a:ext>
          </a:extLst>
        </xdr:cNvPr>
        <xdr:cNvSpPr txBox="1"/>
      </xdr:nvSpPr>
      <xdr:spPr>
        <a:xfrm>
          <a:off x="15563850" y="942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9" name="直線コネクタ 318">
          <a:extLst>
            <a:ext uri="{FF2B5EF4-FFF2-40B4-BE49-F238E27FC236}">
              <a16:creationId xmlns:a16="http://schemas.microsoft.com/office/drawing/2014/main" id="{369448AD-85EB-48D9-BF68-48BFA1130D56}"/>
            </a:ext>
          </a:extLst>
        </xdr:cNvPr>
        <xdr:cNvCxnSpPr/>
      </xdr:nvCxnSpPr>
      <xdr:spPr>
        <a:xfrm>
          <a:off x="15405100" y="967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62</xdr:row>
      <xdr:rowOff>48931</xdr:rowOff>
    </xdr:to>
    <xdr:cxnSp macro="">
      <xdr:nvCxnSpPr>
        <xdr:cNvPr id="320" name="直線コネクタ 319">
          <a:extLst>
            <a:ext uri="{FF2B5EF4-FFF2-40B4-BE49-F238E27FC236}">
              <a16:creationId xmlns:a16="http://schemas.microsoft.com/office/drawing/2014/main" id="{9E2A5F62-D211-46B8-B754-ECD797BF46A0}"/>
            </a:ext>
          </a:extLst>
        </xdr:cNvPr>
        <xdr:cNvCxnSpPr/>
      </xdr:nvCxnSpPr>
      <xdr:spPr>
        <a:xfrm>
          <a:off x="14712950" y="10200822"/>
          <a:ext cx="762000" cy="8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21" name="定員管理の状況平均値テキスト">
          <a:extLst>
            <a:ext uri="{FF2B5EF4-FFF2-40B4-BE49-F238E27FC236}">
              <a16:creationId xmlns:a16="http://schemas.microsoft.com/office/drawing/2014/main" id="{9DBC1CBF-E953-4478-929A-F6ED1A17C8AE}"/>
            </a:ext>
          </a:extLst>
        </xdr:cNvPr>
        <xdr:cNvSpPr txBox="1"/>
      </xdr:nvSpPr>
      <xdr:spPr>
        <a:xfrm>
          <a:off x="15563850" y="9830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2" name="フローチャート: 判断 321">
          <a:extLst>
            <a:ext uri="{FF2B5EF4-FFF2-40B4-BE49-F238E27FC236}">
              <a16:creationId xmlns:a16="http://schemas.microsoft.com/office/drawing/2014/main" id="{C5F27C71-6D43-4AB9-8B9A-1111A92B7050}"/>
            </a:ext>
          </a:extLst>
        </xdr:cNvPr>
        <xdr:cNvSpPr/>
      </xdr:nvSpPr>
      <xdr:spPr>
        <a:xfrm>
          <a:off x="15430500" y="9979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131445</xdr:rowOff>
    </xdr:to>
    <xdr:cxnSp macro="">
      <xdr:nvCxnSpPr>
        <xdr:cNvPr id="323" name="直線コネクタ 322">
          <a:extLst>
            <a:ext uri="{FF2B5EF4-FFF2-40B4-BE49-F238E27FC236}">
              <a16:creationId xmlns:a16="http://schemas.microsoft.com/office/drawing/2014/main" id="{C5DD28C8-9F27-4937-8B54-C4BAA9C0C4A6}"/>
            </a:ext>
          </a:extLst>
        </xdr:cNvPr>
        <xdr:cNvCxnSpPr/>
      </xdr:nvCxnSpPr>
      <xdr:spPr>
        <a:xfrm flipV="1">
          <a:off x="13906500" y="10200822"/>
          <a:ext cx="80645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4" name="フローチャート: 判断 323">
          <a:extLst>
            <a:ext uri="{FF2B5EF4-FFF2-40B4-BE49-F238E27FC236}">
              <a16:creationId xmlns:a16="http://schemas.microsoft.com/office/drawing/2014/main" id="{7829AA62-1E18-45D0-AE03-8EB81D4C0A23}"/>
            </a:ext>
          </a:extLst>
        </xdr:cNvPr>
        <xdr:cNvSpPr/>
      </xdr:nvSpPr>
      <xdr:spPr>
        <a:xfrm>
          <a:off x="14668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5" name="テキスト ボックス 324">
          <a:extLst>
            <a:ext uri="{FF2B5EF4-FFF2-40B4-BE49-F238E27FC236}">
              <a16:creationId xmlns:a16="http://schemas.microsoft.com/office/drawing/2014/main" id="{87255C61-4ED9-4A2A-B193-9B211BCAB467}"/>
            </a:ext>
          </a:extLst>
        </xdr:cNvPr>
        <xdr:cNvSpPr txBox="1"/>
      </xdr:nvSpPr>
      <xdr:spPr>
        <a:xfrm>
          <a:off x="14370050" y="973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131445</xdr:rowOff>
    </xdr:to>
    <xdr:cxnSp macro="">
      <xdr:nvCxnSpPr>
        <xdr:cNvPr id="326" name="直線コネクタ 325">
          <a:extLst>
            <a:ext uri="{FF2B5EF4-FFF2-40B4-BE49-F238E27FC236}">
              <a16:creationId xmlns:a16="http://schemas.microsoft.com/office/drawing/2014/main" id="{AD88E7E4-5FEB-4B2A-AF5B-6B50C833A693}"/>
            </a:ext>
          </a:extLst>
        </xdr:cNvPr>
        <xdr:cNvCxnSpPr/>
      </xdr:nvCxnSpPr>
      <xdr:spPr>
        <a:xfrm>
          <a:off x="13106400" y="10183585"/>
          <a:ext cx="8001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7" name="フローチャート: 判断 326">
          <a:extLst>
            <a:ext uri="{FF2B5EF4-FFF2-40B4-BE49-F238E27FC236}">
              <a16:creationId xmlns:a16="http://schemas.microsoft.com/office/drawing/2014/main" id="{DCDB53C6-9391-458D-ACAC-96A38B722328}"/>
            </a:ext>
          </a:extLst>
        </xdr:cNvPr>
        <xdr:cNvSpPr/>
      </xdr:nvSpPr>
      <xdr:spPr>
        <a:xfrm>
          <a:off x="13868400" y="994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8" name="テキスト ボックス 327">
          <a:extLst>
            <a:ext uri="{FF2B5EF4-FFF2-40B4-BE49-F238E27FC236}">
              <a16:creationId xmlns:a16="http://schemas.microsoft.com/office/drawing/2014/main" id="{174C653A-15BB-48A6-884B-F2B3D0765268}"/>
            </a:ext>
          </a:extLst>
        </xdr:cNvPr>
        <xdr:cNvSpPr txBox="1"/>
      </xdr:nvSpPr>
      <xdr:spPr>
        <a:xfrm>
          <a:off x="1355725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85943</xdr:rowOff>
    </xdr:from>
    <xdr:to>
      <xdr:col>68</xdr:col>
      <xdr:colOff>152400</xdr:colOff>
      <xdr:row>61</xdr:row>
      <xdr:rowOff>112485</xdr:rowOff>
    </xdr:to>
    <xdr:cxnSp macro="">
      <xdr:nvCxnSpPr>
        <xdr:cNvPr id="329" name="直線コネクタ 328">
          <a:extLst>
            <a:ext uri="{FF2B5EF4-FFF2-40B4-BE49-F238E27FC236}">
              <a16:creationId xmlns:a16="http://schemas.microsoft.com/office/drawing/2014/main" id="{1E6B545E-9594-44F8-935C-4A1C9AA058A0}"/>
            </a:ext>
          </a:extLst>
        </xdr:cNvPr>
        <xdr:cNvCxnSpPr/>
      </xdr:nvCxnSpPr>
      <xdr:spPr>
        <a:xfrm>
          <a:off x="12293600" y="10157043"/>
          <a:ext cx="8128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30" name="フローチャート: 判断 329">
          <a:extLst>
            <a:ext uri="{FF2B5EF4-FFF2-40B4-BE49-F238E27FC236}">
              <a16:creationId xmlns:a16="http://schemas.microsoft.com/office/drawing/2014/main" id="{CF8D0101-277C-4F43-BEF0-7B3C07BB9D0E}"/>
            </a:ext>
          </a:extLst>
        </xdr:cNvPr>
        <xdr:cNvSpPr/>
      </xdr:nvSpPr>
      <xdr:spPr>
        <a:xfrm>
          <a:off x="13055600" y="992748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31" name="テキスト ボックス 330">
          <a:extLst>
            <a:ext uri="{FF2B5EF4-FFF2-40B4-BE49-F238E27FC236}">
              <a16:creationId xmlns:a16="http://schemas.microsoft.com/office/drawing/2014/main" id="{796F5DE9-8C96-4996-A912-26ED4D59DD23}"/>
            </a:ext>
          </a:extLst>
        </xdr:cNvPr>
        <xdr:cNvSpPr txBox="1"/>
      </xdr:nvSpPr>
      <xdr:spPr>
        <a:xfrm>
          <a:off x="12763500" y="970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2" name="フローチャート: 判断 331">
          <a:extLst>
            <a:ext uri="{FF2B5EF4-FFF2-40B4-BE49-F238E27FC236}">
              <a16:creationId xmlns:a16="http://schemas.microsoft.com/office/drawing/2014/main" id="{E2BE70C1-4337-4DC5-BF3B-4D79A238B7C4}"/>
            </a:ext>
          </a:extLst>
        </xdr:cNvPr>
        <xdr:cNvSpPr/>
      </xdr:nvSpPr>
      <xdr:spPr>
        <a:xfrm>
          <a:off x="12242800" y="990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3" name="テキスト ボックス 332">
          <a:extLst>
            <a:ext uri="{FF2B5EF4-FFF2-40B4-BE49-F238E27FC236}">
              <a16:creationId xmlns:a16="http://schemas.microsoft.com/office/drawing/2014/main" id="{5E06C241-7102-4761-9500-FD5C2C065AFC}"/>
            </a:ext>
          </a:extLst>
        </xdr:cNvPr>
        <xdr:cNvSpPr txBox="1"/>
      </xdr:nvSpPr>
      <xdr:spPr>
        <a:xfrm>
          <a:off x="11950700" y="969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7B00014-4F59-4C6B-AD46-5B089F21CCD3}"/>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D38F1D1-6D7B-4343-B344-20C5FDDEC8CE}"/>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C228243-5E27-4512-9DC1-4571074A7137}"/>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8D939D1-A5FE-47DD-950B-417F14E0AA87}"/>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3590E0A-6C49-4844-A9E2-950325BA767D}"/>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169581</xdr:rowOff>
    </xdr:from>
    <xdr:to>
      <xdr:col>81</xdr:col>
      <xdr:colOff>95250</xdr:colOff>
      <xdr:row>62</xdr:row>
      <xdr:rowOff>99731</xdr:rowOff>
    </xdr:to>
    <xdr:sp macro="" textlink="">
      <xdr:nvSpPr>
        <xdr:cNvPr id="339" name="楕円 338">
          <a:extLst>
            <a:ext uri="{FF2B5EF4-FFF2-40B4-BE49-F238E27FC236}">
              <a16:creationId xmlns:a16="http://schemas.microsoft.com/office/drawing/2014/main" id="{DD672A1C-8956-4D44-B665-973847CD0FD8}"/>
            </a:ext>
          </a:extLst>
        </xdr:cNvPr>
        <xdr:cNvSpPr/>
      </xdr:nvSpPr>
      <xdr:spPr>
        <a:xfrm>
          <a:off x="15430500" y="102343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141658</xdr:rowOff>
    </xdr:from>
    <xdr:ext cx="762000" cy="259045"/>
    <xdr:sp macro="" textlink="">
      <xdr:nvSpPr>
        <xdr:cNvPr id="340" name="定員管理の状況該当値テキスト">
          <a:extLst>
            <a:ext uri="{FF2B5EF4-FFF2-40B4-BE49-F238E27FC236}">
              <a16:creationId xmlns:a16="http://schemas.microsoft.com/office/drawing/2014/main" id="{F5CDF04C-72CD-4FFE-8B75-09C140C275EC}"/>
            </a:ext>
          </a:extLst>
        </xdr:cNvPr>
        <xdr:cNvSpPr txBox="1"/>
      </xdr:nvSpPr>
      <xdr:spPr>
        <a:xfrm>
          <a:off x="15563850" y="1021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78922</xdr:rowOff>
    </xdr:from>
    <xdr:to>
      <xdr:col>77</xdr:col>
      <xdr:colOff>95250</xdr:colOff>
      <xdr:row>62</xdr:row>
      <xdr:rowOff>9072</xdr:rowOff>
    </xdr:to>
    <xdr:sp macro="" textlink="">
      <xdr:nvSpPr>
        <xdr:cNvPr id="341" name="楕円 340">
          <a:extLst>
            <a:ext uri="{FF2B5EF4-FFF2-40B4-BE49-F238E27FC236}">
              <a16:creationId xmlns:a16="http://schemas.microsoft.com/office/drawing/2014/main" id="{607B13BA-82C3-4C59-8683-37EC5609E11C}"/>
            </a:ext>
          </a:extLst>
        </xdr:cNvPr>
        <xdr:cNvSpPr/>
      </xdr:nvSpPr>
      <xdr:spPr>
        <a:xfrm>
          <a:off x="14668500" y="10150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165299</xdr:rowOff>
    </xdr:from>
    <xdr:ext cx="736600" cy="259045"/>
    <xdr:sp macro="" textlink="">
      <xdr:nvSpPr>
        <xdr:cNvPr id="342" name="テキスト ボックス 341">
          <a:extLst>
            <a:ext uri="{FF2B5EF4-FFF2-40B4-BE49-F238E27FC236}">
              <a16:creationId xmlns:a16="http://schemas.microsoft.com/office/drawing/2014/main" id="{F41BC0B1-64C1-47CB-9DB9-2D55DFEB31E9}"/>
            </a:ext>
          </a:extLst>
        </xdr:cNvPr>
        <xdr:cNvSpPr txBox="1"/>
      </xdr:nvSpPr>
      <xdr:spPr>
        <a:xfrm>
          <a:off x="14370050" y="10236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a:extLst>
            <a:ext uri="{FF2B5EF4-FFF2-40B4-BE49-F238E27FC236}">
              <a16:creationId xmlns:a16="http://schemas.microsoft.com/office/drawing/2014/main" id="{5C246413-01CD-4774-A7A7-A999BE9F100B}"/>
            </a:ext>
          </a:extLst>
        </xdr:cNvPr>
        <xdr:cNvSpPr/>
      </xdr:nvSpPr>
      <xdr:spPr>
        <a:xfrm>
          <a:off x="13868400" y="10151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4" name="テキスト ボックス 343">
          <a:extLst>
            <a:ext uri="{FF2B5EF4-FFF2-40B4-BE49-F238E27FC236}">
              <a16:creationId xmlns:a16="http://schemas.microsoft.com/office/drawing/2014/main" id="{6CE5F3F0-18B9-4DE0-A804-B605E4D126DC}"/>
            </a:ext>
          </a:extLst>
        </xdr:cNvPr>
        <xdr:cNvSpPr txBox="1"/>
      </xdr:nvSpPr>
      <xdr:spPr>
        <a:xfrm>
          <a:off x="1355725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5" name="楕円 344">
          <a:extLst>
            <a:ext uri="{FF2B5EF4-FFF2-40B4-BE49-F238E27FC236}">
              <a16:creationId xmlns:a16="http://schemas.microsoft.com/office/drawing/2014/main" id="{623FB230-6D51-4AD6-A573-A769AD200C8F}"/>
            </a:ext>
          </a:extLst>
        </xdr:cNvPr>
        <xdr:cNvSpPr/>
      </xdr:nvSpPr>
      <xdr:spPr>
        <a:xfrm>
          <a:off x="13055600" y="1013278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148062</xdr:rowOff>
    </xdr:from>
    <xdr:ext cx="762000" cy="259045"/>
    <xdr:sp macro="" textlink="">
      <xdr:nvSpPr>
        <xdr:cNvPr id="346" name="テキスト ボックス 345">
          <a:extLst>
            <a:ext uri="{FF2B5EF4-FFF2-40B4-BE49-F238E27FC236}">
              <a16:creationId xmlns:a16="http://schemas.microsoft.com/office/drawing/2014/main" id="{68747B68-ADA6-45F7-AEF5-08ABB0CBC2D0}"/>
            </a:ext>
          </a:extLst>
        </xdr:cNvPr>
        <xdr:cNvSpPr txBox="1"/>
      </xdr:nvSpPr>
      <xdr:spPr>
        <a:xfrm>
          <a:off x="12763500" y="102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35143</xdr:rowOff>
    </xdr:from>
    <xdr:to>
      <xdr:col>64</xdr:col>
      <xdr:colOff>152400</xdr:colOff>
      <xdr:row>61</xdr:row>
      <xdr:rowOff>136743</xdr:rowOff>
    </xdr:to>
    <xdr:sp macro="" textlink="">
      <xdr:nvSpPr>
        <xdr:cNvPr id="347" name="楕円 346">
          <a:extLst>
            <a:ext uri="{FF2B5EF4-FFF2-40B4-BE49-F238E27FC236}">
              <a16:creationId xmlns:a16="http://schemas.microsoft.com/office/drawing/2014/main" id="{0F47C37E-76DC-49DC-BC90-318E9B4ECA81}"/>
            </a:ext>
          </a:extLst>
        </xdr:cNvPr>
        <xdr:cNvSpPr/>
      </xdr:nvSpPr>
      <xdr:spPr>
        <a:xfrm>
          <a:off x="12242800" y="101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121520</xdr:rowOff>
    </xdr:from>
    <xdr:ext cx="762000" cy="259045"/>
    <xdr:sp macro="" textlink="">
      <xdr:nvSpPr>
        <xdr:cNvPr id="348" name="テキスト ボックス 347">
          <a:extLst>
            <a:ext uri="{FF2B5EF4-FFF2-40B4-BE49-F238E27FC236}">
              <a16:creationId xmlns:a16="http://schemas.microsoft.com/office/drawing/2014/main" id="{4C8F1EF4-489E-45D6-942A-8B4BB22E030A}"/>
            </a:ext>
          </a:extLst>
        </xdr:cNvPr>
        <xdr:cNvSpPr txBox="1"/>
      </xdr:nvSpPr>
      <xdr:spPr>
        <a:xfrm>
          <a:off x="11950700" y="101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60BFFC9E-3BF8-409E-BB63-926295066BBC}"/>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6C60D454-9F3F-44A5-BB8B-5EA3728A6A4D}"/>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29FF54B-E495-4D87-B6D7-B3E23A426F08}"/>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0DE6FC3-0991-4E74-8116-E7F299DE5B8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FAD736C-E8E0-43D3-B0CE-BE458072C7EE}"/>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5C53F8E-5356-4A29-AE26-DE7DB656BF3E}"/>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5DF3EB5-9EDD-40CC-A543-84275982FD48}"/>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5907379-83FE-4F12-957E-ECF27C86E26B}"/>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CB48BCF9-B220-4A8D-A28F-5E2C87BECE55}"/>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BF3513EB-985E-4969-B533-438A49100B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29CA552C-7E7E-452C-AB88-9B25521E627A}"/>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4F1CF956-7CE2-4C3D-9F3C-9D9D2E08CD75}"/>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1A444687-4AE6-45FB-B54E-699DF037CADA}"/>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年度から地方債の借入を行わなかったため比率は低いものとなっているが、平成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年度以降は地方債の借入を行っているため、今後は実質公債費比率は上昇することが予想される。基金残高等も勘案し極力借入を抑えながら健全な財政運営を目指す。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A84029B-B34D-4A84-859C-6560A8D7C04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AC12EFF-A487-4165-A6E8-BD79B0E8A5B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BA48BC9-2795-4FD5-8322-155E6458E46B}"/>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7F37543D-1364-4EE0-A64D-C2F2768D1F4F}"/>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10F3C36D-D8C3-492A-9F28-FC0B058E0A98}"/>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35E7017E-A75D-4754-A9D3-1AF9D3E55689}"/>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5E61AA02-5B65-4C79-98A9-20998F346BCD}"/>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31127FD2-3199-489E-B3E3-BC5A4149DB3D}"/>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E9058B01-8503-45EF-84A3-3B52BA4549B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B276AD8B-C88F-4EE8-A772-06BB2CAA8B6F}"/>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B5A44181-1E2B-4529-8C54-C80FCE650CFF}"/>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B3B6E230-D665-4415-B02C-5302D8B6C5A5}"/>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327F0D7-3DB2-481F-86A5-0FFDA0F20ED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729D657-68D2-4DF5-8678-9811B32F0885}"/>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6" name="直線コネクタ 375">
          <a:extLst>
            <a:ext uri="{FF2B5EF4-FFF2-40B4-BE49-F238E27FC236}">
              <a16:creationId xmlns:a16="http://schemas.microsoft.com/office/drawing/2014/main" id="{8D84D9D4-CC56-4398-9467-C35AA0E2A651}"/>
            </a:ext>
          </a:extLst>
        </xdr:cNvPr>
        <xdr:cNvCxnSpPr/>
      </xdr:nvCxnSpPr>
      <xdr:spPr>
        <a:xfrm flipV="1">
          <a:off x="15474950" y="5976197"/>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7" name="公債費負担の状況最小値テキスト">
          <a:extLst>
            <a:ext uri="{FF2B5EF4-FFF2-40B4-BE49-F238E27FC236}">
              <a16:creationId xmlns:a16="http://schemas.microsoft.com/office/drawing/2014/main" id="{8ABB09A1-B901-4855-A2F3-6C0A16CFB74D}"/>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8" name="直線コネクタ 377">
          <a:extLst>
            <a:ext uri="{FF2B5EF4-FFF2-40B4-BE49-F238E27FC236}">
              <a16:creationId xmlns:a16="http://schemas.microsoft.com/office/drawing/2014/main" id="{5BC3A250-C7AB-42D7-925F-F8B6C969E88A}"/>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9" name="公債費負担の状況最大値テキスト">
          <a:extLst>
            <a:ext uri="{FF2B5EF4-FFF2-40B4-BE49-F238E27FC236}">
              <a16:creationId xmlns:a16="http://schemas.microsoft.com/office/drawing/2014/main" id="{E1818917-6A9D-4AE8-8D60-C3D4B4CD1022}"/>
            </a:ext>
          </a:extLst>
        </xdr:cNvPr>
        <xdr:cNvSpPr txBox="1"/>
      </xdr:nvSpPr>
      <xdr:spPr>
        <a:xfrm>
          <a:off x="15563850" y="57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80" name="直線コネクタ 379">
          <a:extLst>
            <a:ext uri="{FF2B5EF4-FFF2-40B4-BE49-F238E27FC236}">
              <a16:creationId xmlns:a16="http://schemas.microsoft.com/office/drawing/2014/main" id="{02455B64-CFC5-4C79-819B-05BBDEF2988C}"/>
            </a:ext>
          </a:extLst>
        </xdr:cNvPr>
        <xdr:cNvCxnSpPr/>
      </xdr:nvCxnSpPr>
      <xdr:spPr>
        <a:xfrm>
          <a:off x="15405100" y="59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132504</xdr:rowOff>
    </xdr:to>
    <xdr:cxnSp macro="">
      <xdr:nvCxnSpPr>
        <xdr:cNvPr id="381" name="直線コネクタ 380">
          <a:extLst>
            <a:ext uri="{FF2B5EF4-FFF2-40B4-BE49-F238E27FC236}">
              <a16:creationId xmlns:a16="http://schemas.microsoft.com/office/drawing/2014/main" id="{2A786C78-9520-4DAE-96E8-84B3409694A7}"/>
            </a:ext>
          </a:extLst>
        </xdr:cNvPr>
        <xdr:cNvCxnSpPr/>
      </xdr:nvCxnSpPr>
      <xdr:spPr>
        <a:xfrm flipV="1">
          <a:off x="14712950" y="6813127"/>
          <a:ext cx="762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2" name="公債費負担の状況平均値テキスト">
          <a:extLst>
            <a:ext uri="{FF2B5EF4-FFF2-40B4-BE49-F238E27FC236}">
              <a16:creationId xmlns:a16="http://schemas.microsoft.com/office/drawing/2014/main" id="{3CDD8ADC-8DD5-476A-87DC-8A3FC232C88E}"/>
            </a:ext>
          </a:extLst>
        </xdr:cNvPr>
        <xdr:cNvSpPr txBox="1"/>
      </xdr:nvSpPr>
      <xdr:spPr>
        <a:xfrm>
          <a:off x="15563850" y="6847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3" name="フローチャート: 判断 382">
          <a:extLst>
            <a:ext uri="{FF2B5EF4-FFF2-40B4-BE49-F238E27FC236}">
              <a16:creationId xmlns:a16="http://schemas.microsoft.com/office/drawing/2014/main" id="{B5101570-8801-4B96-AAEB-81AC1757D902}"/>
            </a:ext>
          </a:extLst>
        </xdr:cNvPr>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164677</xdr:rowOff>
    </xdr:to>
    <xdr:cxnSp macro="">
      <xdr:nvCxnSpPr>
        <xdr:cNvPr id="384" name="直線コネクタ 383">
          <a:extLst>
            <a:ext uri="{FF2B5EF4-FFF2-40B4-BE49-F238E27FC236}">
              <a16:creationId xmlns:a16="http://schemas.microsoft.com/office/drawing/2014/main" id="{E23DBC61-9A0D-46C5-B917-43BA73CB5FA7}"/>
            </a:ext>
          </a:extLst>
        </xdr:cNvPr>
        <xdr:cNvCxnSpPr/>
      </xdr:nvCxnSpPr>
      <xdr:spPr>
        <a:xfrm flipV="1">
          <a:off x="13906500" y="6901604"/>
          <a:ext cx="8064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a:extLst>
            <a:ext uri="{FF2B5EF4-FFF2-40B4-BE49-F238E27FC236}">
              <a16:creationId xmlns:a16="http://schemas.microsoft.com/office/drawing/2014/main" id="{F34C092D-7081-4C6F-8D54-11367DD140D2}"/>
            </a:ext>
          </a:extLst>
        </xdr:cNvPr>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a:extLst>
            <a:ext uri="{FF2B5EF4-FFF2-40B4-BE49-F238E27FC236}">
              <a16:creationId xmlns:a16="http://schemas.microsoft.com/office/drawing/2014/main" id="{F2E25A0F-F74C-4855-B7C7-F4BDF4906229}"/>
            </a:ext>
          </a:extLst>
        </xdr:cNvPr>
        <xdr:cNvSpPr txBox="1"/>
      </xdr:nvSpPr>
      <xdr:spPr>
        <a:xfrm>
          <a:off x="14370050" y="695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33444</xdr:rowOff>
    </xdr:to>
    <xdr:cxnSp macro="">
      <xdr:nvCxnSpPr>
        <xdr:cNvPr id="387" name="直線コネクタ 386">
          <a:extLst>
            <a:ext uri="{FF2B5EF4-FFF2-40B4-BE49-F238E27FC236}">
              <a16:creationId xmlns:a16="http://schemas.microsoft.com/office/drawing/2014/main" id="{6B68FBA1-9058-45A0-8F28-E479382DED5E}"/>
            </a:ext>
          </a:extLst>
        </xdr:cNvPr>
        <xdr:cNvCxnSpPr/>
      </xdr:nvCxnSpPr>
      <xdr:spPr>
        <a:xfrm flipV="1">
          <a:off x="13106400" y="6933777"/>
          <a:ext cx="8001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a:extLst>
            <a:ext uri="{FF2B5EF4-FFF2-40B4-BE49-F238E27FC236}">
              <a16:creationId xmlns:a16="http://schemas.microsoft.com/office/drawing/2014/main" id="{570A0D8A-CBA8-4584-BC66-2A5B32D058E4}"/>
            </a:ext>
          </a:extLst>
        </xdr:cNvPr>
        <xdr:cNvSpPr/>
      </xdr:nvSpPr>
      <xdr:spPr>
        <a:xfrm>
          <a:off x="138684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7457F0A8-F666-4CCC-A127-545F3E0675D7}"/>
            </a:ext>
          </a:extLst>
        </xdr:cNvPr>
        <xdr:cNvSpPr txBox="1"/>
      </xdr:nvSpPr>
      <xdr:spPr>
        <a:xfrm>
          <a:off x="1355725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33444</xdr:rowOff>
    </xdr:to>
    <xdr:cxnSp macro="">
      <xdr:nvCxnSpPr>
        <xdr:cNvPr id="390" name="直線コネクタ 389">
          <a:extLst>
            <a:ext uri="{FF2B5EF4-FFF2-40B4-BE49-F238E27FC236}">
              <a16:creationId xmlns:a16="http://schemas.microsoft.com/office/drawing/2014/main" id="{C1F5F4B2-4BE3-4731-A48D-86F30B6EBEB2}"/>
            </a:ext>
          </a:extLst>
        </xdr:cNvPr>
        <xdr:cNvCxnSpPr/>
      </xdr:nvCxnSpPr>
      <xdr:spPr>
        <a:xfrm>
          <a:off x="12293600" y="6951556"/>
          <a:ext cx="8128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1" name="フローチャート: 判断 390">
          <a:extLst>
            <a:ext uri="{FF2B5EF4-FFF2-40B4-BE49-F238E27FC236}">
              <a16:creationId xmlns:a16="http://schemas.microsoft.com/office/drawing/2014/main" id="{7F4B3129-2BF8-44F2-8E40-0CE40405F8C1}"/>
            </a:ext>
          </a:extLst>
        </xdr:cNvPr>
        <xdr:cNvSpPr/>
      </xdr:nvSpPr>
      <xdr:spPr>
        <a:xfrm>
          <a:off x="13055600" y="68588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C7B891EC-4A34-41EC-9810-D999134A0EE3}"/>
            </a:ext>
          </a:extLst>
        </xdr:cNvPr>
        <xdr:cNvSpPr txBox="1"/>
      </xdr:nvSpPr>
      <xdr:spPr>
        <a:xfrm>
          <a:off x="12763500" y="66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423A32FE-E661-4F6B-9819-E20D50F0DDE0}"/>
            </a:ext>
          </a:extLst>
        </xdr:cNvPr>
        <xdr:cNvSpPr/>
      </xdr:nvSpPr>
      <xdr:spPr>
        <a:xfrm>
          <a:off x="12242800" y="684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1E4D64F-5953-4BD6-9ADF-EF5E2C566A67}"/>
            </a:ext>
          </a:extLst>
        </xdr:cNvPr>
        <xdr:cNvSpPr txBox="1"/>
      </xdr:nvSpPr>
      <xdr:spPr>
        <a:xfrm>
          <a:off x="11950700" y="661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1CB99B1-A703-4563-80EF-CF89FA69E7EB}"/>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4D6C2BC-FA26-4E49-968E-5C8645FB504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9C6C333-7FD3-4F5D-B4A6-26AD1EE55946}"/>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40A7E0A-3FAD-4BA4-9EDF-8575EE3C7F43}"/>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DAD3EF8-1842-4F12-8042-3E77797C950E}"/>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a:extLst>
            <a:ext uri="{FF2B5EF4-FFF2-40B4-BE49-F238E27FC236}">
              <a16:creationId xmlns:a16="http://schemas.microsoft.com/office/drawing/2014/main" id="{F81016B4-35DA-493C-8EE9-6A8EA0516333}"/>
            </a:ext>
          </a:extLst>
        </xdr:cNvPr>
        <xdr:cNvSpPr/>
      </xdr:nvSpPr>
      <xdr:spPr>
        <a:xfrm>
          <a:off x="15430500" y="67686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1" name="公債費負担の状況該当値テキスト">
          <a:extLst>
            <a:ext uri="{FF2B5EF4-FFF2-40B4-BE49-F238E27FC236}">
              <a16:creationId xmlns:a16="http://schemas.microsoft.com/office/drawing/2014/main" id="{6927F240-C973-47BE-9D6A-EC532AD5D68F}"/>
            </a:ext>
          </a:extLst>
        </xdr:cNvPr>
        <xdr:cNvSpPr txBox="1"/>
      </xdr:nvSpPr>
      <xdr:spPr>
        <a:xfrm>
          <a:off x="15563850" y="66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2" name="楕円 401">
          <a:extLst>
            <a:ext uri="{FF2B5EF4-FFF2-40B4-BE49-F238E27FC236}">
              <a16:creationId xmlns:a16="http://schemas.microsoft.com/office/drawing/2014/main" id="{3A310B00-74AC-4F4B-8A7E-53938C3AAF0B}"/>
            </a:ext>
          </a:extLst>
        </xdr:cNvPr>
        <xdr:cNvSpPr/>
      </xdr:nvSpPr>
      <xdr:spPr>
        <a:xfrm>
          <a:off x="14668500" y="68508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3" name="テキスト ボックス 402">
          <a:extLst>
            <a:ext uri="{FF2B5EF4-FFF2-40B4-BE49-F238E27FC236}">
              <a16:creationId xmlns:a16="http://schemas.microsoft.com/office/drawing/2014/main" id="{58E0C4BA-EADF-4BC8-88ED-0537172B319F}"/>
            </a:ext>
          </a:extLst>
        </xdr:cNvPr>
        <xdr:cNvSpPr txBox="1"/>
      </xdr:nvSpPr>
      <xdr:spPr>
        <a:xfrm>
          <a:off x="14370050" y="6626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a:extLst>
            <a:ext uri="{FF2B5EF4-FFF2-40B4-BE49-F238E27FC236}">
              <a16:creationId xmlns:a16="http://schemas.microsoft.com/office/drawing/2014/main" id="{385F7FF5-4793-4229-9DF7-49DABF7531EB}"/>
            </a:ext>
          </a:extLst>
        </xdr:cNvPr>
        <xdr:cNvSpPr/>
      </xdr:nvSpPr>
      <xdr:spPr>
        <a:xfrm>
          <a:off x="13868400" y="68829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5" name="テキスト ボックス 404">
          <a:extLst>
            <a:ext uri="{FF2B5EF4-FFF2-40B4-BE49-F238E27FC236}">
              <a16:creationId xmlns:a16="http://schemas.microsoft.com/office/drawing/2014/main" id="{16025EE4-363D-46C0-BC2D-984981C55CE8}"/>
            </a:ext>
          </a:extLst>
        </xdr:cNvPr>
        <xdr:cNvSpPr txBox="1"/>
      </xdr:nvSpPr>
      <xdr:spPr>
        <a:xfrm>
          <a:off x="13557250" y="69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a:extLst>
            <a:ext uri="{FF2B5EF4-FFF2-40B4-BE49-F238E27FC236}">
              <a16:creationId xmlns:a16="http://schemas.microsoft.com/office/drawing/2014/main" id="{0BF9C58A-9599-4624-8C67-842EC5D8A0B7}"/>
            </a:ext>
          </a:extLst>
        </xdr:cNvPr>
        <xdr:cNvSpPr/>
      </xdr:nvSpPr>
      <xdr:spPr>
        <a:xfrm>
          <a:off x="13055600" y="692319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EF51E989-0591-441C-A223-B5D6AF065E68}"/>
            </a:ext>
          </a:extLst>
        </xdr:cNvPr>
        <xdr:cNvSpPr txBox="1"/>
      </xdr:nvSpPr>
      <xdr:spPr>
        <a:xfrm>
          <a:off x="12763500" y="70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8" name="楕円 407">
          <a:extLst>
            <a:ext uri="{FF2B5EF4-FFF2-40B4-BE49-F238E27FC236}">
              <a16:creationId xmlns:a16="http://schemas.microsoft.com/office/drawing/2014/main" id="{592C9BBF-B41B-42AF-A372-7599802D6861}"/>
            </a:ext>
          </a:extLst>
        </xdr:cNvPr>
        <xdr:cNvSpPr/>
      </xdr:nvSpPr>
      <xdr:spPr>
        <a:xfrm>
          <a:off x="12242800" y="6907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81EE789B-2D4E-4651-A363-5DC0A03B318E}"/>
            </a:ext>
          </a:extLst>
        </xdr:cNvPr>
        <xdr:cNvSpPr txBox="1"/>
      </xdr:nvSpPr>
      <xdr:spPr>
        <a:xfrm>
          <a:off x="11950700" y="698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EC14896-2BFE-4223-9100-1BEA17B4DBBF}"/>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F6BF785-D9A1-402F-BA1C-0F157E199FCC}"/>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235C91C-482D-4D33-83ED-7D801123EDD7}"/>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989992B5-30BD-4E0B-B503-2E54DE75E1B4}"/>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F7BA7CF-303C-4A61-A73C-A6E6DE908D19}"/>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0E17AD7-31AE-4307-A1A0-F4BE24CFC973}"/>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F163227-BDCC-4C23-988C-7EBD5087549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4A7053F-809F-4D80-A3EC-F73CCFD1E7E5}"/>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1A5D0D03-057A-4439-B8AF-8781C0D591EB}"/>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B3F6488-617D-4B7D-A49D-0FC2A352DCF1}"/>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A618F273-656C-4ADE-BA2C-BD28D9F1A49D}"/>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F8C343B-64B4-4358-BD0C-3C35707FAACF}"/>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42DFF9C-347A-4433-8FFF-95918A676EA9}"/>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基金等の充当可能財源などが比較的多く、平成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年度以降は地方債発行を抑制し、借入金の減少と償還が進んでいるが、平成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年度からは再び地方債の発行を行っているため今後の状況に注視していく。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D35DA41-99F2-4A33-930D-0835DF41DD31}"/>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B0B8DCE2-755B-49CA-B1FC-B3E743798C01}"/>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27CB9E9-0CCE-4402-9FDB-4D70A4CE739E}"/>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5F701375-AD00-4782-AF44-4E4259D70EB9}"/>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BE456F46-B69F-44CF-94B9-389DF3DB6321}"/>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ED19ED04-A0F4-4CB1-ABC0-7E51420669F8}"/>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8D4E58BA-8AA1-4A5E-955E-56A28718C3B8}"/>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F62C6F5-78D9-46E4-8FA9-FCEA1F753F68}"/>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837DF64C-B834-4D2A-B817-72BC97A88251}"/>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528544E6-9160-4D1D-A28D-70C9F59472DD}"/>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A6E78156-8F6A-42B6-A03D-C8091D5E13ED}"/>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7D2EFB9-C328-46C5-9F45-7CA72A402C06}"/>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2F2DB712-5A62-492B-A653-DD3C49635533}"/>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AE608AB-F2F2-4B2A-BB4B-4BF5D5580997}"/>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CBE0681-8477-47B0-ACD4-A69B9980ADD2}"/>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8" name="直線コネクタ 437">
          <a:extLst>
            <a:ext uri="{FF2B5EF4-FFF2-40B4-BE49-F238E27FC236}">
              <a16:creationId xmlns:a16="http://schemas.microsoft.com/office/drawing/2014/main" id="{7C443A0C-6330-4EF3-8621-C156DD3C8D42}"/>
            </a:ext>
          </a:extLst>
        </xdr:cNvPr>
        <xdr:cNvCxnSpPr/>
      </xdr:nvCxnSpPr>
      <xdr:spPr>
        <a:xfrm flipV="1">
          <a:off x="15474950" y="2288117"/>
          <a:ext cx="0" cy="1344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9" name="将来負担の状況最小値テキスト">
          <a:extLst>
            <a:ext uri="{FF2B5EF4-FFF2-40B4-BE49-F238E27FC236}">
              <a16:creationId xmlns:a16="http://schemas.microsoft.com/office/drawing/2014/main" id="{462A5F06-EB49-43A1-85CA-333F96969405}"/>
            </a:ext>
          </a:extLst>
        </xdr:cNvPr>
        <xdr:cNvSpPr txBox="1"/>
      </xdr:nvSpPr>
      <xdr:spPr>
        <a:xfrm>
          <a:off x="15563850" y="36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40" name="直線コネクタ 439">
          <a:extLst>
            <a:ext uri="{FF2B5EF4-FFF2-40B4-BE49-F238E27FC236}">
              <a16:creationId xmlns:a16="http://schemas.microsoft.com/office/drawing/2014/main" id="{F8D41C1A-BBDF-4BF4-B75C-D0F03E502770}"/>
            </a:ext>
          </a:extLst>
        </xdr:cNvPr>
        <xdr:cNvCxnSpPr/>
      </xdr:nvCxnSpPr>
      <xdr:spPr>
        <a:xfrm>
          <a:off x="15405100" y="3632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8E126BA9-ED41-42AC-A388-559EFC0DE3AD}"/>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218753EA-D8EA-4F15-92C4-AE13BAD8FAC3}"/>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CC4490D2-621D-46ED-A901-D227B28AFEE4}"/>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BC1F0498-06B8-4B05-81E8-19CC0D5B0B49}"/>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43B36531-7A94-49B6-B770-4905C7FAB22E}"/>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794C8D6F-77DF-4FFD-BC78-B12CCC082AC5}"/>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54BC4BAC-1BE8-4149-B90B-A10E9E2A05C3}"/>
            </a:ext>
          </a:extLst>
        </xdr:cNvPr>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E68066FF-4765-49B1-A89A-844311FABECC}"/>
            </a:ext>
          </a:extLst>
        </xdr:cNvPr>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3DCF65B2-AB8A-4B9C-AB44-A57E0A638C54}"/>
            </a:ext>
          </a:extLst>
        </xdr:cNvPr>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43DE198C-666B-44FE-9F2B-4E3562F7D25B}"/>
            </a:ext>
          </a:extLst>
        </xdr:cNvPr>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B68D85D4-4D61-4D48-9B3D-7E6233D30555}"/>
            </a:ext>
          </a:extLst>
        </xdr:cNvPr>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9C17513D-E2A1-4F06-ADC6-3EDCABCA7E2F}"/>
            </a:ext>
          </a:extLst>
        </xdr:cNvPr>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321A158-45E8-4A8D-BDEF-92DD9F9FC1F1}"/>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6ED3425-06F3-4DB0-8ED4-1D07BAA1E394}"/>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DCEFC23-036C-4D44-B884-550E2E259C8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C48AF888-BB1A-41AC-9240-30CDF7EDA88F}"/>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7027229-D9A3-4168-8FCE-7EC38EF2EDFB}"/>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
1,054
181.85
3,956,198
3,652,756
270,891
1,672,348
3,944,903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給与水準は類似団体と比較しても低いが、産業振興事業に携わる職員を事業の民営化により削減していくことで人件費の更なる削減に努める。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77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877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156718</xdr:rowOff>
    </xdr:from>
    <xdr:to>
      <xdr:col>15</xdr:col>
      <xdr:colOff>98425</xdr:colOff>
      <xdr:row>34</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145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156718</xdr:rowOff>
    </xdr:from>
    <xdr:to>
      <xdr:col>11</xdr:col>
      <xdr:colOff>9525</xdr:colOff>
      <xdr:row>34</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145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67056</xdr:rowOff>
    </xdr:from>
    <xdr:to>
      <xdr:col>15</xdr:col>
      <xdr:colOff>149225</xdr:colOff>
      <xdr:row>34</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105918</xdr:rowOff>
    </xdr:from>
    <xdr:to>
      <xdr:col>11</xdr:col>
      <xdr:colOff>60325</xdr:colOff>
      <xdr:row>34</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政策により将来に備えるための産業振興事業を各種行っているため、類似団体と比べて大きい数値となっている。事業の民間委託を進めたたことや、本年も観光誘客施設関係事業について外出の自粛もあり、経費が減少しているものもあるが、更なる民間への移行について検討を行うなど、経費の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719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71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122428</xdr:rowOff>
    </xdr:from>
    <xdr:to>
      <xdr:col>73</xdr:col>
      <xdr:colOff>180975</xdr:colOff>
      <xdr:row>19</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08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136144</xdr:rowOff>
    </xdr:from>
    <xdr:to>
      <xdr:col>69</xdr:col>
      <xdr:colOff>92075</xdr:colOff>
      <xdr:row>19</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22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153924</xdr:rowOff>
    </xdr:from>
    <xdr:to>
      <xdr:col>69</xdr:col>
      <xdr:colOff>142875</xdr:colOff>
      <xdr:row>19</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68851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高齢者施策やコロナ対策関係支援策の実施により扶助費が高い傾向にある。現在の村の基礎をつくっていただいた高齢者への支援は必要不可欠であるが、今後、団塊世代の高齢化に伴い、上昇することが見込まれるため、新たな枠組みでの支援を検討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220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今後も公営企業会計の健全化を図り、普通会計の負担を減らすよう努める。</a:t>
          </a:r>
        </a:p>
        <a:p>
          <a:r>
            <a:rPr kumimoji="1" lang="ja-JP" altLang="en-US" sz="1300">
              <a:latin typeface="ＭＳ Ｐゴシック" panose="020B0600070205080204" pitchFamily="50" charset="-128"/>
              <a:ea typeface="ＭＳ Ｐゴシック" panose="020B0600070205080204" pitchFamily="50" charset="-128"/>
            </a:rPr>
            <a:t>また、各種産業振興関係施設を持っているため、維持補修関係経費がやや増加傾向にあるため、経費節減等の対策を図る。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75565</xdr:rowOff>
    </xdr:from>
    <xdr:to>
      <xdr:col>82</xdr:col>
      <xdr:colOff>107950</xdr:colOff>
      <xdr:row>55</xdr:row>
      <xdr:rowOff>92710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053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75565</xdr:rowOff>
    </xdr:from>
    <xdr:to>
      <xdr:col>78</xdr:col>
      <xdr:colOff>69850</xdr:colOff>
      <xdr:row>55</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05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24765</xdr:rowOff>
    </xdr:from>
    <xdr:to>
      <xdr:col>78</xdr:col>
      <xdr:colOff>120650</xdr:colOff>
      <xdr:row>55</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136542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独自の子育て支援や定住対策等の政策による補助金を各種設置しているため増加傾向にあったが、効果が希薄なものについては統廃合を含めて年々規模が大きくならないよう、効果的な補助のみとし、今後も検討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165862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165862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71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年度が公債費のピークであった。平成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年度以降は地方債の借入を行っており、増加している。今後も増加が見込まれるため数値に注視していく。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130811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029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324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地方創生推進交付金事業やデジタル田園都市国家構想交付金事業に関する投資的事業が多くなっている。今後も緊急性のない事業等は検討し、補助金の活用や、計画を見直すなど後年に大きな負担を残さないよう努力す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3716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37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75</xdr:row>
      <xdr:rowOff>66040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66040</xdr:rowOff>
    </xdr:from>
    <xdr:to>
      <xdr:col>69</xdr:col>
      <xdr:colOff>92075</xdr:colOff>
      <xdr:row>76</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29247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76200</xdr:rowOff>
    </xdr:from>
    <xdr:to>
      <xdr:col>82</xdr:col>
      <xdr:colOff>158750</xdr:colOff>
      <xdr:row>76</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92727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100347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46664</xdr:rowOff>
    </xdr:from>
    <xdr:to>
      <xdr:col>29</xdr:col>
      <xdr:colOff>127000</xdr:colOff>
      <xdr:row>17</xdr:row>
      <xdr:rowOff>99848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8939"/>
          <a:ext cx="647700" cy="5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84218</xdr:rowOff>
    </xdr:from>
    <xdr:to>
      <xdr:col>26</xdr:col>
      <xdr:colOff>50800</xdr:colOff>
      <xdr:row>17</xdr:row>
      <xdr:rowOff>99848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46493"/>
          <a:ext cx="698500" cy="1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84218</xdr:rowOff>
    </xdr:from>
    <xdr:to>
      <xdr:col>22</xdr:col>
      <xdr:colOff>114300</xdr:colOff>
      <xdr:row>17</xdr:row>
      <xdr:rowOff>119301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46493"/>
          <a:ext cx="698500" cy="35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119301</xdr:rowOff>
    </xdr:from>
    <xdr:to>
      <xdr:col>18</xdr:col>
      <xdr:colOff>177800</xdr:colOff>
      <xdr:row>17</xdr:row>
      <xdr:rowOff>153868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1576"/>
          <a:ext cx="698500" cy="3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167314</xdr:rowOff>
    </xdr:from>
    <xdr:to>
      <xdr:col>29</xdr:col>
      <xdr:colOff>177800</xdr:colOff>
      <xdr:row>17</xdr:row>
      <xdr:rowOff>97464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49048</xdr:rowOff>
    </xdr:from>
    <xdr:to>
      <xdr:col>26</xdr:col>
      <xdr:colOff>101600</xdr:colOff>
      <xdr:row>17</xdr:row>
      <xdr:rowOff>150648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160825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8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33418</xdr:rowOff>
    </xdr:from>
    <xdr:to>
      <xdr:col>22</xdr:col>
      <xdr:colOff>165100</xdr:colOff>
      <xdr:row>17</xdr:row>
      <xdr:rowOff>135018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145195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68501</xdr:rowOff>
    </xdr:from>
    <xdr:to>
      <xdr:col>19</xdr:col>
      <xdr:colOff>38100</xdr:colOff>
      <xdr:row>17</xdr:row>
      <xdr:rowOff>170101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8828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103068</xdr:rowOff>
    </xdr:from>
    <xdr:to>
      <xdr:col>15</xdr:col>
      <xdr:colOff>101600</xdr:colOff>
      <xdr:row>18</xdr:row>
      <xdr:rowOff>33218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127928</xdr:rowOff>
    </xdr:from>
    <xdr:to>
      <xdr:col>29</xdr:col>
      <xdr:colOff>127000</xdr:colOff>
      <xdr:row>37</xdr:row>
      <xdr:rowOff>63481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81178"/>
          <a:ext cx="647700" cy="10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48258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72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127928</xdr:rowOff>
    </xdr:from>
    <xdr:to>
      <xdr:col>26</xdr:col>
      <xdr:colOff>50800</xdr:colOff>
      <xdr:row>36</xdr:row>
      <xdr:rowOff>143802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81178"/>
          <a:ext cx="698500" cy="1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119817</xdr:rowOff>
    </xdr:from>
    <xdr:to>
      <xdr:col>22</xdr:col>
      <xdr:colOff>114300</xdr:colOff>
      <xdr:row>36</xdr:row>
      <xdr:rowOff>143802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73067"/>
          <a:ext cx="698500" cy="2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119817</xdr:rowOff>
    </xdr:from>
    <xdr:to>
      <xdr:col>18</xdr:col>
      <xdr:colOff>177800</xdr:colOff>
      <xdr:row>36</xdr:row>
      <xdr:rowOff>133845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73067"/>
          <a:ext cx="698500" cy="1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12681</xdr:rowOff>
    </xdr:from>
    <xdr:to>
      <xdr:col>29</xdr:col>
      <xdr:colOff>177800</xdr:colOff>
      <xdr:row>37</xdr:row>
      <xdr:rowOff>114281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3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29208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8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77128</xdr:rowOff>
    </xdr:from>
    <xdr:to>
      <xdr:col>26</xdr:col>
      <xdr:colOff>101600</xdr:colOff>
      <xdr:row>37</xdr:row>
      <xdr:rowOff>7278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3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188905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93002</xdr:rowOff>
    </xdr:from>
    <xdr:to>
      <xdr:col>22</xdr:col>
      <xdr:colOff>165100</xdr:colOff>
      <xdr:row>37</xdr:row>
      <xdr:rowOff>23152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4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204779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1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69017</xdr:rowOff>
    </xdr:from>
    <xdr:to>
      <xdr:col>19</xdr:col>
      <xdr:colOff>38100</xdr:colOff>
      <xdr:row>36</xdr:row>
      <xdr:rowOff>170617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2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180794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9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83045</xdr:rowOff>
    </xdr:from>
    <xdr:to>
      <xdr:col>15</xdr:col>
      <xdr:colOff>101600</xdr:colOff>
      <xdr:row>37</xdr:row>
      <xdr:rowOff>13195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3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0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
1,054
181.85
3,956,198
3,652,756
270,891
1,672,348
3,944,903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59822</xdr:rowOff>
    </xdr:from>
    <xdr:to>
      <xdr:col>24</xdr:col>
      <xdr:colOff>63500</xdr:colOff>
      <xdr:row>35</xdr:row>
      <xdr:rowOff>115895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60572"/>
          <a:ext cx="8382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115895</xdr:rowOff>
    </xdr:from>
    <xdr:to>
      <xdr:col>19</xdr:col>
      <xdr:colOff>177800</xdr:colOff>
      <xdr:row>35</xdr:row>
      <xdr:rowOff>150063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6645"/>
          <a:ext cx="8890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150063</xdr:rowOff>
    </xdr:from>
    <xdr:to>
      <xdr:col>15</xdr:col>
      <xdr:colOff>50800</xdr:colOff>
      <xdr:row>36</xdr:row>
      <xdr:rowOff>129219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50813"/>
          <a:ext cx="8890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129219</xdr:rowOff>
    </xdr:from>
    <xdr:to>
      <xdr:col>10</xdr:col>
      <xdr:colOff>114300</xdr:colOff>
      <xdr:row>36</xdr:row>
      <xdr:rowOff>136854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0141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9022</xdr:rowOff>
    </xdr:from>
    <xdr:to>
      <xdr:col>24</xdr:col>
      <xdr:colOff>114300</xdr:colOff>
      <xdr:row>35</xdr:row>
      <xdr:rowOff>110622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31899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65095</xdr:rowOff>
    </xdr:from>
    <xdr:to>
      <xdr:col>20</xdr:col>
      <xdr:colOff>38100</xdr:colOff>
      <xdr:row>35</xdr:row>
      <xdr:rowOff>166695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11772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99263</xdr:rowOff>
    </xdr:from>
    <xdr:to>
      <xdr:col>15</xdr:col>
      <xdr:colOff>101600</xdr:colOff>
      <xdr:row>36</xdr:row>
      <xdr:rowOff>29413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45940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78419</xdr:rowOff>
    </xdr:from>
    <xdr:to>
      <xdr:col>10</xdr:col>
      <xdr:colOff>165100</xdr:colOff>
      <xdr:row>37</xdr:row>
      <xdr:rowOff>8569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25096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86054</xdr:rowOff>
    </xdr:from>
    <xdr:to>
      <xdr:col>6</xdr:col>
      <xdr:colOff>38100</xdr:colOff>
      <xdr:row>37</xdr:row>
      <xdr:rowOff>16204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32731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160313</xdr:rowOff>
    </xdr:from>
    <xdr:to>
      <xdr:col>24</xdr:col>
      <xdr:colOff>63500</xdr:colOff>
      <xdr:row>55</xdr:row>
      <xdr:rowOff>72536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47163"/>
          <a:ext cx="838200" cy="2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72536</xdr:rowOff>
    </xdr:from>
    <xdr:to>
      <xdr:col>19</xdr:col>
      <xdr:colOff>177800</xdr:colOff>
      <xdr:row>55</xdr:row>
      <xdr:rowOff>106422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02286"/>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50721</xdr:rowOff>
    </xdr:from>
    <xdr:to>
      <xdr:col>15</xdr:col>
      <xdr:colOff>50800</xdr:colOff>
      <xdr:row>55</xdr:row>
      <xdr:rowOff>106422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80471"/>
          <a:ext cx="889000" cy="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50721</xdr:rowOff>
    </xdr:from>
    <xdr:to>
      <xdr:col>10</xdr:col>
      <xdr:colOff>114300</xdr:colOff>
      <xdr:row>55</xdr:row>
      <xdr:rowOff>127654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80471"/>
          <a:ext cx="889000" cy="7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109513</xdr:rowOff>
    </xdr:from>
    <xdr:to>
      <xdr:col>24</xdr:col>
      <xdr:colOff>114300</xdr:colOff>
      <xdr:row>54</xdr:row>
      <xdr:rowOff>39663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132390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4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21736</xdr:rowOff>
    </xdr:from>
    <xdr:to>
      <xdr:col>20</xdr:col>
      <xdr:colOff>38100</xdr:colOff>
      <xdr:row>55</xdr:row>
      <xdr:rowOff>123336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139863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2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55622</xdr:rowOff>
    </xdr:from>
    <xdr:to>
      <xdr:col>15</xdr:col>
      <xdr:colOff>101600</xdr:colOff>
      <xdr:row>55</xdr:row>
      <xdr:rowOff>157222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6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171371</xdr:rowOff>
    </xdr:from>
    <xdr:to>
      <xdr:col>10</xdr:col>
      <xdr:colOff>165100</xdr:colOff>
      <xdr:row>55</xdr:row>
      <xdr:rowOff>101521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118048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0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76854</xdr:rowOff>
    </xdr:from>
    <xdr:to>
      <xdr:col>6</xdr:col>
      <xdr:colOff>38100</xdr:colOff>
      <xdr:row>56</xdr:row>
      <xdr:rowOff>7004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23531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8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101307</xdr:rowOff>
    </xdr:from>
    <xdr:to>
      <xdr:col>24</xdr:col>
      <xdr:colOff>63500</xdr:colOff>
      <xdr:row>76</xdr:row>
      <xdr:rowOff>152307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31507"/>
          <a:ext cx="8382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152307</xdr:rowOff>
    </xdr:from>
    <xdr:to>
      <xdr:col>19</xdr:col>
      <xdr:colOff>177800</xdr:colOff>
      <xdr:row>77</xdr:row>
      <xdr:rowOff>20090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82507"/>
          <a:ext cx="889000" cy="3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147803</xdr:rowOff>
    </xdr:from>
    <xdr:to>
      <xdr:col>15</xdr:col>
      <xdr:colOff>50800</xdr:colOff>
      <xdr:row>77</xdr:row>
      <xdr:rowOff>20090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78003"/>
          <a:ext cx="889000" cy="4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147803</xdr:rowOff>
    </xdr:from>
    <xdr:to>
      <xdr:col>10</xdr:col>
      <xdr:colOff>114300</xdr:colOff>
      <xdr:row>77</xdr:row>
      <xdr:rowOff>52432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8003"/>
          <a:ext cx="889000" cy="7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50507</xdr:rowOff>
    </xdr:from>
    <xdr:to>
      <xdr:col>24</xdr:col>
      <xdr:colOff>114300</xdr:colOff>
      <xdr:row>76</xdr:row>
      <xdr:rowOff>152107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73384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101507</xdr:rowOff>
    </xdr:from>
    <xdr:to>
      <xdr:col>20</xdr:col>
      <xdr:colOff>38100</xdr:colOff>
      <xdr:row>77</xdr:row>
      <xdr:rowOff>31657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48184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140740</xdr:rowOff>
    </xdr:from>
    <xdr:to>
      <xdr:col>15</xdr:col>
      <xdr:colOff>101600</xdr:colOff>
      <xdr:row>77</xdr:row>
      <xdr:rowOff>70890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62017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97003</xdr:rowOff>
    </xdr:from>
    <xdr:to>
      <xdr:col>10</xdr:col>
      <xdr:colOff>165100</xdr:colOff>
      <xdr:row>77</xdr:row>
      <xdr:rowOff>27153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43681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0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1632</xdr:rowOff>
    </xdr:from>
    <xdr:to>
      <xdr:col>6</xdr:col>
      <xdr:colOff>38100</xdr:colOff>
      <xdr:row>77</xdr:row>
      <xdr:rowOff>103232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94359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29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5336</xdr:rowOff>
    </xdr:from>
    <xdr:to>
      <xdr:col>24</xdr:col>
      <xdr:colOff>63500</xdr:colOff>
      <xdr:row>94</xdr:row>
      <xdr:rowOff>83122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950186"/>
          <a:ext cx="838200" cy="2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5336</xdr:rowOff>
    </xdr:from>
    <xdr:to>
      <xdr:col>19</xdr:col>
      <xdr:colOff>177800</xdr:colOff>
      <xdr:row>94</xdr:row>
      <xdr:rowOff>58173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50186"/>
          <a:ext cx="889000" cy="2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58173</xdr:rowOff>
    </xdr:from>
    <xdr:to>
      <xdr:col>15</xdr:col>
      <xdr:colOff>50800</xdr:colOff>
      <xdr:row>94</xdr:row>
      <xdr:rowOff>86452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74473"/>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86452</xdr:rowOff>
    </xdr:from>
    <xdr:to>
      <xdr:col>10</xdr:col>
      <xdr:colOff>114300</xdr:colOff>
      <xdr:row>94</xdr:row>
      <xdr:rowOff>125397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02752"/>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32322</xdr:rowOff>
    </xdr:from>
    <xdr:to>
      <xdr:col>24</xdr:col>
      <xdr:colOff>114300</xdr:colOff>
      <xdr:row>94</xdr:row>
      <xdr:rowOff>133922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55199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0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125986</xdr:rowOff>
    </xdr:from>
    <xdr:to>
      <xdr:col>20</xdr:col>
      <xdr:colOff>38100</xdr:colOff>
      <xdr:row>93</xdr:row>
      <xdr:rowOff>56136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72663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7373</xdr:rowOff>
    </xdr:from>
    <xdr:to>
      <xdr:col>15</xdr:col>
      <xdr:colOff>101600</xdr:colOff>
      <xdr:row>94</xdr:row>
      <xdr:rowOff>108973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125500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9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35652</xdr:rowOff>
    </xdr:from>
    <xdr:to>
      <xdr:col>10</xdr:col>
      <xdr:colOff>165100</xdr:colOff>
      <xdr:row>94</xdr:row>
      <xdr:rowOff>137252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153779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9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74597</xdr:rowOff>
    </xdr:from>
    <xdr:to>
      <xdr:col>6</xdr:col>
      <xdr:colOff>38100</xdr:colOff>
      <xdr:row>95</xdr:row>
      <xdr:rowOff>4747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21274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98680</xdr:rowOff>
    </xdr:from>
    <xdr:to>
      <xdr:col>55</xdr:col>
      <xdr:colOff>0</xdr:colOff>
      <xdr:row>35</xdr:row>
      <xdr:rowOff>114503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99430"/>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115697</xdr:rowOff>
    </xdr:from>
    <xdr:to>
      <xdr:col>50</xdr:col>
      <xdr:colOff>114300</xdr:colOff>
      <xdr:row>35</xdr:row>
      <xdr:rowOff>98680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44997"/>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115697</xdr:rowOff>
    </xdr:from>
    <xdr:to>
      <xdr:col>45</xdr:col>
      <xdr:colOff>177800</xdr:colOff>
      <xdr:row>35</xdr:row>
      <xdr:rowOff>171152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44997"/>
          <a:ext cx="889000" cy="2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171152</xdr:rowOff>
    </xdr:from>
    <xdr:to>
      <xdr:col>41</xdr:col>
      <xdr:colOff>50800</xdr:colOff>
      <xdr:row>36</xdr:row>
      <xdr:rowOff>69847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1902"/>
          <a:ext cx="889000" cy="7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63703</xdr:rowOff>
    </xdr:from>
    <xdr:to>
      <xdr:col>55</xdr:col>
      <xdr:colOff>50800</xdr:colOff>
      <xdr:row>35</xdr:row>
      <xdr:rowOff>165303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86580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47880</xdr:rowOff>
    </xdr:from>
    <xdr:to>
      <xdr:col>50</xdr:col>
      <xdr:colOff>165100</xdr:colOff>
      <xdr:row>35</xdr:row>
      <xdr:rowOff>149480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166007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2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64897</xdr:rowOff>
    </xdr:from>
    <xdr:to>
      <xdr:col>46</xdr:col>
      <xdr:colOff>38100</xdr:colOff>
      <xdr:row>34</xdr:row>
      <xdr:rowOff>166497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11574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6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120352</xdr:rowOff>
    </xdr:from>
    <xdr:to>
      <xdr:col>41</xdr:col>
      <xdr:colOff>101600</xdr:colOff>
      <xdr:row>36</xdr:row>
      <xdr:rowOff>50502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67029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19047</xdr:rowOff>
    </xdr:from>
    <xdr:to>
      <xdr:col>36</xdr:col>
      <xdr:colOff>165100</xdr:colOff>
      <xdr:row>36</xdr:row>
      <xdr:rowOff>120647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137174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6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2108</xdr:rowOff>
    </xdr:from>
    <xdr:to>
      <xdr:col>55</xdr:col>
      <xdr:colOff>0</xdr:colOff>
      <xdr:row>55</xdr:row>
      <xdr:rowOff>51679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31858"/>
          <a:ext cx="838200" cy="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51679</xdr:rowOff>
    </xdr:from>
    <xdr:to>
      <xdr:col>50</xdr:col>
      <xdr:colOff>114300</xdr:colOff>
      <xdr:row>55</xdr:row>
      <xdr:rowOff>51986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81429"/>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19820</xdr:rowOff>
    </xdr:from>
    <xdr:to>
      <xdr:col>45</xdr:col>
      <xdr:colOff>177800</xdr:colOff>
      <xdr:row>55</xdr:row>
      <xdr:rowOff>51986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449570"/>
          <a:ext cx="889000" cy="3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483</xdr:rowOff>
    </xdr:from>
    <xdr:to>
      <xdr:col>41</xdr:col>
      <xdr:colOff>50800</xdr:colOff>
      <xdr:row>55</xdr:row>
      <xdr:rowOff>19820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430233"/>
          <a:ext cx="889000" cy="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122758</xdr:rowOff>
    </xdr:from>
    <xdr:to>
      <xdr:col>55</xdr:col>
      <xdr:colOff>50800</xdr:colOff>
      <xdr:row>55</xdr:row>
      <xdr:rowOff>52908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145635</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3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879</xdr:rowOff>
    </xdr:from>
    <xdr:to>
      <xdr:col>50</xdr:col>
      <xdr:colOff>165100</xdr:colOff>
      <xdr:row>55</xdr:row>
      <xdr:rowOff>102479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119006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0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1186</xdr:rowOff>
    </xdr:from>
    <xdr:to>
      <xdr:col>46</xdr:col>
      <xdr:colOff>38100</xdr:colOff>
      <xdr:row>55</xdr:row>
      <xdr:rowOff>102786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4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119313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0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140470</xdr:rowOff>
    </xdr:from>
    <xdr:to>
      <xdr:col>41</xdr:col>
      <xdr:colOff>101600</xdr:colOff>
      <xdr:row>55</xdr:row>
      <xdr:rowOff>70620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87147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17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121133</xdr:rowOff>
    </xdr:from>
    <xdr:to>
      <xdr:col>36</xdr:col>
      <xdr:colOff>165100</xdr:colOff>
      <xdr:row>55</xdr:row>
      <xdr:rowOff>51283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3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67810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1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74792</xdr:rowOff>
    </xdr:from>
    <xdr:to>
      <xdr:col>55</xdr:col>
      <xdr:colOff>0</xdr:colOff>
      <xdr:row>76</xdr:row>
      <xdr:rowOff>115816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104992"/>
          <a:ext cx="838200" cy="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170145</xdr:rowOff>
    </xdr:from>
    <xdr:to>
      <xdr:col>50</xdr:col>
      <xdr:colOff>114300</xdr:colOff>
      <xdr:row>76</xdr:row>
      <xdr:rowOff>115816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028895"/>
          <a:ext cx="889000" cy="1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170145</xdr:rowOff>
    </xdr:from>
    <xdr:to>
      <xdr:col>45</xdr:col>
      <xdr:colOff>177800</xdr:colOff>
      <xdr:row>76</xdr:row>
      <xdr:rowOff>2491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028895"/>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116098</xdr:rowOff>
    </xdr:from>
    <xdr:to>
      <xdr:col>41</xdr:col>
      <xdr:colOff>50800</xdr:colOff>
      <xdr:row>76</xdr:row>
      <xdr:rowOff>2491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2974848"/>
          <a:ext cx="889000" cy="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23992</xdr:rowOff>
    </xdr:from>
    <xdr:to>
      <xdr:col>55</xdr:col>
      <xdr:colOff>50800</xdr:colOff>
      <xdr:row>76</xdr:row>
      <xdr:rowOff>125592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0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46870</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0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65016</xdr:rowOff>
    </xdr:from>
    <xdr:to>
      <xdr:col>50</xdr:col>
      <xdr:colOff>165100</xdr:colOff>
      <xdr:row>76</xdr:row>
      <xdr:rowOff>166616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11693</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119345</xdr:rowOff>
    </xdr:from>
    <xdr:to>
      <xdr:col>46</xdr:col>
      <xdr:colOff>38100</xdr:colOff>
      <xdr:row>76</xdr:row>
      <xdr:rowOff>49495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9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66022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75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123141</xdr:rowOff>
    </xdr:from>
    <xdr:to>
      <xdr:col>41</xdr:col>
      <xdr:colOff>101600</xdr:colOff>
      <xdr:row>76</xdr:row>
      <xdr:rowOff>53291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98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69818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75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65298</xdr:rowOff>
    </xdr:from>
    <xdr:to>
      <xdr:col>36</xdr:col>
      <xdr:colOff>165100</xdr:colOff>
      <xdr:row>75</xdr:row>
      <xdr:rowOff>166898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9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11975</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6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1947</xdr:rowOff>
    </xdr:from>
    <xdr:to>
      <xdr:col>55</xdr:col>
      <xdr:colOff>0</xdr:colOff>
      <xdr:row>95</xdr:row>
      <xdr:rowOff>112099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289697"/>
          <a:ext cx="838200" cy="1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112099</xdr:rowOff>
    </xdr:from>
    <xdr:to>
      <xdr:col>50</xdr:col>
      <xdr:colOff>114300</xdr:colOff>
      <xdr:row>97</xdr:row>
      <xdr:rowOff>133586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399849"/>
          <a:ext cx="889000" cy="36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30245</xdr:rowOff>
    </xdr:from>
    <xdr:to>
      <xdr:col>45</xdr:col>
      <xdr:colOff>177800</xdr:colOff>
      <xdr:row>97</xdr:row>
      <xdr:rowOff>133586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660895"/>
          <a:ext cx="889000" cy="10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30245</xdr:rowOff>
    </xdr:from>
    <xdr:to>
      <xdr:col>41</xdr:col>
      <xdr:colOff>50800</xdr:colOff>
      <xdr:row>98</xdr:row>
      <xdr:rowOff>25826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60895"/>
          <a:ext cx="889000" cy="1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122597</xdr:rowOff>
    </xdr:from>
    <xdr:to>
      <xdr:col>55</xdr:col>
      <xdr:colOff>50800</xdr:colOff>
      <xdr:row>95</xdr:row>
      <xdr:rowOff>52747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2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145474</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09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61299</xdr:rowOff>
    </xdr:from>
    <xdr:to>
      <xdr:col>50</xdr:col>
      <xdr:colOff>165100</xdr:colOff>
      <xdr:row>95</xdr:row>
      <xdr:rowOff>162899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3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7976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1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82786</xdr:rowOff>
    </xdr:from>
    <xdr:to>
      <xdr:col>46</xdr:col>
      <xdr:colOff>38100</xdr:colOff>
      <xdr:row>98</xdr:row>
      <xdr:rowOff>12936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4063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0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150895</xdr:rowOff>
    </xdr:from>
    <xdr:to>
      <xdr:col>41</xdr:col>
      <xdr:colOff>101600</xdr:colOff>
      <xdr:row>97</xdr:row>
      <xdr:rowOff>81045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97572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38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146476</xdr:rowOff>
    </xdr:from>
    <xdr:to>
      <xdr:col>36</xdr:col>
      <xdr:colOff>165100</xdr:colOff>
      <xdr:row>98</xdr:row>
      <xdr:rowOff>76626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67753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145971</xdr:rowOff>
    </xdr:from>
    <xdr:to>
      <xdr:col>85</xdr:col>
      <xdr:colOff>127000</xdr:colOff>
      <xdr:row>35</xdr:row>
      <xdr:rowOff>166046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5803821"/>
          <a:ext cx="838200" cy="3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105292</xdr:rowOff>
    </xdr:from>
    <xdr:to>
      <xdr:col>81</xdr:col>
      <xdr:colOff>50800</xdr:colOff>
      <xdr:row>33</xdr:row>
      <xdr:rowOff>145971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5763142"/>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105292</xdr:rowOff>
    </xdr:from>
    <xdr:to>
      <xdr:col>76</xdr:col>
      <xdr:colOff>114300</xdr:colOff>
      <xdr:row>36</xdr:row>
      <xdr:rowOff>133189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5763142"/>
          <a:ext cx="889000" cy="5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133189</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305389"/>
          <a:ext cx="889000" cy="4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115246</xdr:rowOff>
    </xdr:from>
    <xdr:to>
      <xdr:col>85</xdr:col>
      <xdr:colOff>177800</xdr:colOff>
      <xdr:row>36</xdr:row>
      <xdr:rowOff>45396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1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138123</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96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95171</xdr:rowOff>
    </xdr:from>
    <xdr:to>
      <xdr:col>81</xdr:col>
      <xdr:colOff>101600</xdr:colOff>
      <xdr:row>34</xdr:row>
      <xdr:rowOff>25321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7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41848</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552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54492</xdr:rowOff>
    </xdr:from>
    <xdr:to>
      <xdr:col>76</xdr:col>
      <xdr:colOff>165100</xdr:colOff>
      <xdr:row>33</xdr:row>
      <xdr:rowOff>156092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57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1169</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548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82389</xdr:rowOff>
    </xdr:from>
    <xdr:to>
      <xdr:col>72</xdr:col>
      <xdr:colOff>38100</xdr:colOff>
      <xdr:row>37</xdr:row>
      <xdr:rowOff>12539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2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29066</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602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67186</xdr:rowOff>
    </xdr:from>
    <xdr:to>
      <xdr:col>85</xdr:col>
      <xdr:colOff>127000</xdr:colOff>
      <xdr:row>76</xdr:row>
      <xdr:rowOff>18292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925936"/>
          <a:ext cx="838200" cy="1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67186</xdr:rowOff>
    </xdr:from>
    <xdr:to>
      <xdr:col>81</xdr:col>
      <xdr:colOff>50800</xdr:colOff>
      <xdr:row>75</xdr:row>
      <xdr:rowOff>79559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925936"/>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79559</xdr:rowOff>
    </xdr:from>
    <xdr:to>
      <xdr:col>76</xdr:col>
      <xdr:colOff>114300</xdr:colOff>
      <xdr:row>75</xdr:row>
      <xdr:rowOff>80550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383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80550</xdr:rowOff>
    </xdr:from>
    <xdr:to>
      <xdr:col>71</xdr:col>
      <xdr:colOff>177800</xdr:colOff>
      <xdr:row>75</xdr:row>
      <xdr:rowOff>84352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939300"/>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138943</xdr:rowOff>
    </xdr:from>
    <xdr:to>
      <xdr:col>85</xdr:col>
      <xdr:colOff>177800</xdr:colOff>
      <xdr:row>76</xdr:row>
      <xdr:rowOff>69093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161820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4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16386</xdr:rowOff>
    </xdr:from>
    <xdr:to>
      <xdr:col>81</xdr:col>
      <xdr:colOff>101600</xdr:colOff>
      <xdr:row>75</xdr:row>
      <xdr:rowOff>117986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134513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5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28759</xdr:rowOff>
    </xdr:from>
    <xdr:to>
      <xdr:col>76</xdr:col>
      <xdr:colOff>165100</xdr:colOff>
      <xdr:row>75</xdr:row>
      <xdr:rowOff>130359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146886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6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29750</xdr:rowOff>
    </xdr:from>
    <xdr:to>
      <xdr:col>72</xdr:col>
      <xdr:colOff>38100</xdr:colOff>
      <xdr:row>75</xdr:row>
      <xdr:rowOff>131350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147877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6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33552</xdr:rowOff>
    </xdr:from>
    <xdr:to>
      <xdr:col>67</xdr:col>
      <xdr:colOff>101600</xdr:colOff>
      <xdr:row>75</xdr:row>
      <xdr:rowOff>135152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151679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66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26845</xdr:rowOff>
    </xdr:from>
    <xdr:to>
      <xdr:col>85</xdr:col>
      <xdr:colOff>127000</xdr:colOff>
      <xdr:row>98</xdr:row>
      <xdr:rowOff>103045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894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26845</xdr:rowOff>
    </xdr:from>
    <xdr:to>
      <xdr:col>81</xdr:col>
      <xdr:colOff>50800</xdr:colOff>
      <xdr:row>98</xdr:row>
      <xdr:rowOff>111657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8945"/>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111480</xdr:rowOff>
    </xdr:from>
    <xdr:to>
      <xdr:col>76</xdr:col>
      <xdr:colOff>114300</xdr:colOff>
      <xdr:row>98</xdr:row>
      <xdr:rowOff>111657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1358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26529</xdr:rowOff>
    </xdr:from>
    <xdr:to>
      <xdr:col>71</xdr:col>
      <xdr:colOff>177800</xdr:colOff>
      <xdr:row>98</xdr:row>
      <xdr:rowOff>111480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28629"/>
          <a:ext cx="889000" cy="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52245</xdr:rowOff>
    </xdr:from>
    <xdr:to>
      <xdr:col>85</xdr:col>
      <xdr:colOff>177800</xdr:colOff>
      <xdr:row>98</xdr:row>
      <xdr:rowOff>153845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138622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147495</xdr:rowOff>
    </xdr:from>
    <xdr:to>
      <xdr:col>81</xdr:col>
      <xdr:colOff>101600</xdr:colOff>
      <xdr:row>98</xdr:row>
      <xdr:rowOff>77645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68772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7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60857</xdr:rowOff>
    </xdr:from>
    <xdr:to>
      <xdr:col>76</xdr:col>
      <xdr:colOff>165100</xdr:colOff>
      <xdr:row>98</xdr:row>
      <xdr:rowOff>162457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153584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60680</xdr:rowOff>
    </xdr:from>
    <xdr:to>
      <xdr:col>72</xdr:col>
      <xdr:colOff>38100</xdr:colOff>
      <xdr:row>98</xdr:row>
      <xdr:rowOff>162280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153407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147179</xdr:rowOff>
    </xdr:from>
    <xdr:to>
      <xdr:col>67</xdr:col>
      <xdr:colOff>101600</xdr:colOff>
      <xdr:row>98</xdr:row>
      <xdr:rowOff>77329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7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93856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5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76873</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5391823"/>
          <a:ext cx="838200" cy="13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76873</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5391823"/>
          <a:ext cx="889000" cy="13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26073</xdr:rowOff>
    </xdr:from>
    <xdr:to>
      <xdr:col>112</xdr:col>
      <xdr:colOff>38100</xdr:colOff>
      <xdr:row>31</xdr:row>
      <xdr:rowOff>127673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34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144200</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11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23944</xdr:rowOff>
    </xdr:from>
    <xdr:to>
      <xdr:col>116</xdr:col>
      <xdr:colOff>63500</xdr:colOff>
      <xdr:row>58</xdr:row>
      <xdr:rowOff>34575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68044"/>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34575</xdr:rowOff>
    </xdr:from>
    <xdr:to>
      <xdr:col>111</xdr:col>
      <xdr:colOff>177800</xdr:colOff>
      <xdr:row>58</xdr:row>
      <xdr:rowOff>56390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78675"/>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48695</xdr:rowOff>
    </xdr:from>
    <xdr:to>
      <xdr:col>107</xdr:col>
      <xdr:colOff>50800</xdr:colOff>
      <xdr:row>58</xdr:row>
      <xdr:rowOff>56390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92795"/>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48695</xdr:rowOff>
    </xdr:from>
    <xdr:to>
      <xdr:col>102</xdr:col>
      <xdr:colOff>114300</xdr:colOff>
      <xdr:row>58</xdr:row>
      <xdr:rowOff>49799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92795"/>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144594</xdr:rowOff>
    </xdr:from>
    <xdr:to>
      <xdr:col>116</xdr:col>
      <xdr:colOff>114300</xdr:colOff>
      <xdr:row>58</xdr:row>
      <xdr:rowOff>74744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167471</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6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155225</xdr:rowOff>
    </xdr:from>
    <xdr:to>
      <xdr:col>112</xdr:col>
      <xdr:colOff>38100</xdr:colOff>
      <xdr:row>58</xdr:row>
      <xdr:rowOff>85375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101902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5590</xdr:rowOff>
    </xdr:from>
    <xdr:to>
      <xdr:col>107</xdr:col>
      <xdr:colOff>101600</xdr:colOff>
      <xdr:row>58</xdr:row>
      <xdr:rowOff>107190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123717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169345</xdr:rowOff>
    </xdr:from>
    <xdr:to>
      <xdr:col>102</xdr:col>
      <xdr:colOff>165100</xdr:colOff>
      <xdr:row>58</xdr:row>
      <xdr:rowOff>99495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116022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170449</xdr:rowOff>
    </xdr:from>
    <xdr:to>
      <xdr:col>98</xdr:col>
      <xdr:colOff>38100</xdr:colOff>
      <xdr:row>58</xdr:row>
      <xdr:rowOff>100599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117126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28787</xdr:rowOff>
    </xdr:from>
    <xdr:to>
      <xdr:col>116</xdr:col>
      <xdr:colOff>63500</xdr:colOff>
      <xdr:row>77</xdr:row>
      <xdr:rowOff>37238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30437"/>
          <a:ext cx="8382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11897</xdr:rowOff>
    </xdr:from>
    <xdr:to>
      <xdr:col>111</xdr:col>
      <xdr:colOff>177800</xdr:colOff>
      <xdr:row>77</xdr:row>
      <xdr:rowOff>37238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13547"/>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11897</xdr:rowOff>
    </xdr:from>
    <xdr:to>
      <xdr:col>107</xdr:col>
      <xdr:colOff>50800</xdr:colOff>
      <xdr:row>77</xdr:row>
      <xdr:rowOff>19864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13547"/>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19864</xdr:rowOff>
    </xdr:from>
    <xdr:to>
      <xdr:col>102</xdr:col>
      <xdr:colOff>114300</xdr:colOff>
      <xdr:row>77</xdr:row>
      <xdr:rowOff>23654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21514"/>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149437</xdr:rowOff>
    </xdr:from>
    <xdr:to>
      <xdr:col>116</xdr:col>
      <xdr:colOff>114300</xdr:colOff>
      <xdr:row>77</xdr:row>
      <xdr:rowOff>79587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127864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5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157888</xdr:rowOff>
    </xdr:from>
    <xdr:to>
      <xdr:col>112</xdr:col>
      <xdr:colOff>38100</xdr:colOff>
      <xdr:row>77</xdr:row>
      <xdr:rowOff>88038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79165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132547</xdr:rowOff>
    </xdr:from>
    <xdr:to>
      <xdr:col>107</xdr:col>
      <xdr:colOff>101600</xdr:colOff>
      <xdr:row>77</xdr:row>
      <xdr:rowOff>62697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53824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140514</xdr:rowOff>
    </xdr:from>
    <xdr:to>
      <xdr:col>102</xdr:col>
      <xdr:colOff>165100</xdr:colOff>
      <xdr:row>77</xdr:row>
      <xdr:rowOff>70664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61791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144304</xdr:rowOff>
    </xdr:from>
    <xdr:to>
      <xdr:col>98</xdr:col>
      <xdr:colOff>38100</xdr:colOff>
      <xdr:row>77</xdr:row>
      <xdr:rowOff>74454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65581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年度が公債費のピークであった。平成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年度以降は地方債の借入を行っており、今後も増加が見込まれる。</a:t>
          </a:r>
        </a:p>
        <a:p>
          <a:r>
            <a:rPr kumimoji="1" lang="ja-JP" altLang="en-US" sz="1300">
              <a:latin typeface="ＭＳ Ｐゴシック" panose="020B0600070205080204" pitchFamily="50" charset="-128"/>
              <a:ea typeface="ＭＳ Ｐゴシック" panose="020B0600070205080204" pitchFamily="50" charset="-128"/>
            </a:rPr>
            <a:t>物件費については、産業振興事業を各種行っているため、類似団体と比べて大きい数値となっている。事業の民間委託を進めたたことや、本年も観光誘客施設関係事業について外出の自粛もあり、経費が減少しているものもあるが、更なる民間への移行について検討を行うなど、経費の削減を図っていく。</a:t>
          </a:r>
        </a:p>
        <a:p>
          <a:r>
            <a:rPr kumimoji="1" lang="ja-JP" altLang="en-US" sz="1300">
              <a:latin typeface="ＭＳ Ｐゴシック" panose="020B0600070205080204" pitchFamily="50" charset="-128"/>
              <a:ea typeface="ＭＳ Ｐゴシック" panose="020B0600070205080204" pitchFamily="50" charset="-128"/>
            </a:rPr>
            <a:t>施設の老朽化が進んでいるため、維持補修費が年々上昇傾向にある。中には耐用年数を経過した施設もあるため、それらの施設については統廃合などを検討し、抑制に努める。</a:t>
          </a:r>
        </a:p>
        <a:p>
          <a:r>
            <a:rPr kumimoji="1" lang="ja-JP" altLang="en-US" sz="1300">
              <a:latin typeface="ＭＳ Ｐゴシック" panose="020B0600070205080204" pitchFamily="50" charset="-128"/>
              <a:ea typeface="ＭＳ Ｐゴシック" panose="020B0600070205080204" pitchFamily="50" charset="-128"/>
            </a:rPr>
            <a:t>扶助費については、人口が減少している中で、高齢化率が上昇しているため、住民一人あたりのコストが上昇傾向にあることが一つの要因である。現在の村の基礎をつくっていただいた高齢者への支援は必要不可欠であるが、今後更に高齢化率は上昇することが見込まれることから、若年層が支えることができる制度の構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令和元年度台風による災害復旧が大きな規模になり、他の歳出への影響も出ている。災害復旧は令和６年度まで継続される見込のため、高い数値となるものと見込まれる。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
1,054
181.85
3,956,198
3,652,756
270,891
1,672,348
3,944,903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92189</xdr:rowOff>
    </xdr:from>
    <xdr:to>
      <xdr:col>24</xdr:col>
      <xdr:colOff>63500</xdr:colOff>
      <xdr:row>35</xdr:row>
      <xdr:rowOff>116649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92939"/>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86913</xdr:rowOff>
    </xdr:from>
    <xdr:to>
      <xdr:col>19</xdr:col>
      <xdr:colOff>177800</xdr:colOff>
      <xdr:row>35</xdr:row>
      <xdr:rowOff>116649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87663"/>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86913</xdr:rowOff>
    </xdr:from>
    <xdr:to>
      <xdr:col>15</xdr:col>
      <xdr:colOff>50800</xdr:colOff>
      <xdr:row>36</xdr:row>
      <xdr:rowOff>13875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87663"/>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13875</xdr:rowOff>
    </xdr:from>
    <xdr:to>
      <xdr:col>10</xdr:col>
      <xdr:colOff>114300</xdr:colOff>
      <xdr:row>36</xdr:row>
      <xdr:rowOff>17151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8607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41389</xdr:rowOff>
    </xdr:from>
    <xdr:to>
      <xdr:col>24</xdr:col>
      <xdr:colOff>114300</xdr:colOff>
      <xdr:row>35</xdr:row>
      <xdr:rowOff>142989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64266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65849</xdr:rowOff>
    </xdr:from>
    <xdr:to>
      <xdr:col>20</xdr:col>
      <xdr:colOff>38100</xdr:colOff>
      <xdr:row>35</xdr:row>
      <xdr:rowOff>167449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36113</xdr:rowOff>
    </xdr:from>
    <xdr:to>
      <xdr:col>15</xdr:col>
      <xdr:colOff>101600</xdr:colOff>
      <xdr:row>35</xdr:row>
      <xdr:rowOff>137713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154240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134525</xdr:rowOff>
    </xdr:from>
    <xdr:to>
      <xdr:col>10</xdr:col>
      <xdr:colOff>165100</xdr:colOff>
      <xdr:row>36</xdr:row>
      <xdr:rowOff>64675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81202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137801</xdr:rowOff>
    </xdr:from>
    <xdr:to>
      <xdr:col>6</xdr:col>
      <xdr:colOff>38100</xdr:colOff>
      <xdr:row>36</xdr:row>
      <xdr:rowOff>67951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84478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1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56254</xdr:rowOff>
    </xdr:from>
    <xdr:to>
      <xdr:col>24</xdr:col>
      <xdr:colOff>63500</xdr:colOff>
      <xdr:row>56</xdr:row>
      <xdr:rowOff>128632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57454"/>
          <a:ext cx="838200" cy="7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56254</xdr:rowOff>
    </xdr:from>
    <xdr:to>
      <xdr:col>19</xdr:col>
      <xdr:colOff>177800</xdr:colOff>
      <xdr:row>56</xdr:row>
      <xdr:rowOff>123429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57454"/>
          <a:ext cx="889000" cy="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123429</xdr:rowOff>
    </xdr:from>
    <xdr:to>
      <xdr:col>15</xdr:col>
      <xdr:colOff>50800</xdr:colOff>
      <xdr:row>56</xdr:row>
      <xdr:rowOff>158289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24629"/>
          <a:ext cx="889000" cy="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158289</xdr:rowOff>
    </xdr:from>
    <xdr:to>
      <xdr:col>10</xdr:col>
      <xdr:colOff>114300</xdr:colOff>
      <xdr:row>56</xdr:row>
      <xdr:rowOff>161736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5948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77832</xdr:rowOff>
    </xdr:from>
    <xdr:to>
      <xdr:col>24</xdr:col>
      <xdr:colOff>114300</xdr:colOff>
      <xdr:row>57</xdr:row>
      <xdr:rowOff>7982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100709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5454</xdr:rowOff>
    </xdr:from>
    <xdr:to>
      <xdr:col>20</xdr:col>
      <xdr:colOff>38100</xdr:colOff>
      <xdr:row>56</xdr:row>
      <xdr:rowOff>107054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123581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38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72629</xdr:rowOff>
    </xdr:from>
    <xdr:to>
      <xdr:col>15</xdr:col>
      <xdr:colOff>101600</xdr:colOff>
      <xdr:row>57</xdr:row>
      <xdr:rowOff>2779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19306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4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107489</xdr:rowOff>
    </xdr:from>
    <xdr:to>
      <xdr:col>10</xdr:col>
      <xdr:colOff>165100</xdr:colOff>
      <xdr:row>57</xdr:row>
      <xdr:rowOff>37639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0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54166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8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110936</xdr:rowOff>
    </xdr:from>
    <xdr:to>
      <xdr:col>6</xdr:col>
      <xdr:colOff>38100</xdr:colOff>
      <xdr:row>57</xdr:row>
      <xdr:rowOff>41086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57613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8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27562</xdr:rowOff>
    </xdr:from>
    <xdr:to>
      <xdr:col>24</xdr:col>
      <xdr:colOff>63500</xdr:colOff>
      <xdr:row>75</xdr:row>
      <xdr:rowOff>75287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14862"/>
          <a:ext cx="838200" cy="2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27562</xdr:rowOff>
    </xdr:from>
    <xdr:to>
      <xdr:col>19</xdr:col>
      <xdr:colOff>177800</xdr:colOff>
      <xdr:row>75</xdr:row>
      <xdr:rowOff>69837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14862"/>
          <a:ext cx="889000" cy="2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25351</xdr:rowOff>
    </xdr:from>
    <xdr:to>
      <xdr:col>15</xdr:col>
      <xdr:colOff>50800</xdr:colOff>
      <xdr:row>75</xdr:row>
      <xdr:rowOff>69837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712651"/>
          <a:ext cx="889000" cy="2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25351</xdr:rowOff>
    </xdr:from>
    <xdr:to>
      <xdr:col>10</xdr:col>
      <xdr:colOff>114300</xdr:colOff>
      <xdr:row>76</xdr:row>
      <xdr:rowOff>58426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12651"/>
          <a:ext cx="889000" cy="37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24487</xdr:rowOff>
    </xdr:from>
    <xdr:to>
      <xdr:col>24</xdr:col>
      <xdr:colOff>114300</xdr:colOff>
      <xdr:row>75</xdr:row>
      <xdr:rowOff>126087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47364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148212</xdr:rowOff>
    </xdr:from>
    <xdr:to>
      <xdr:col>20</xdr:col>
      <xdr:colOff>38100</xdr:colOff>
      <xdr:row>74</xdr:row>
      <xdr:rowOff>78362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94889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3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19037</xdr:rowOff>
    </xdr:from>
    <xdr:to>
      <xdr:col>15</xdr:col>
      <xdr:colOff>101600</xdr:colOff>
      <xdr:row>75</xdr:row>
      <xdr:rowOff>120637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137164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5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146001</xdr:rowOff>
    </xdr:from>
    <xdr:to>
      <xdr:col>10</xdr:col>
      <xdr:colOff>165100</xdr:colOff>
      <xdr:row>74</xdr:row>
      <xdr:rowOff>76151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92678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3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7626</xdr:rowOff>
    </xdr:from>
    <xdr:to>
      <xdr:col>6</xdr:col>
      <xdr:colOff>38100</xdr:colOff>
      <xdr:row>76</xdr:row>
      <xdr:rowOff>109226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125753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104983</xdr:rowOff>
    </xdr:from>
    <xdr:to>
      <xdr:col>24</xdr:col>
      <xdr:colOff>63500</xdr:colOff>
      <xdr:row>94</xdr:row>
      <xdr:rowOff>21462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535483"/>
          <a:ext cx="838200" cy="6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21462</xdr:rowOff>
    </xdr:from>
    <xdr:to>
      <xdr:col>19</xdr:col>
      <xdr:colOff>177800</xdr:colOff>
      <xdr:row>95</xdr:row>
      <xdr:rowOff>112395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37762"/>
          <a:ext cx="889000" cy="26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81119</xdr:rowOff>
    </xdr:from>
    <xdr:to>
      <xdr:col>15</xdr:col>
      <xdr:colOff>50800</xdr:colOff>
      <xdr:row>95</xdr:row>
      <xdr:rowOff>112395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368869"/>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81119</xdr:rowOff>
    </xdr:from>
    <xdr:to>
      <xdr:col>10</xdr:col>
      <xdr:colOff>114300</xdr:colOff>
      <xdr:row>95</xdr:row>
      <xdr:rowOff>123214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68869"/>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54183</xdr:rowOff>
    </xdr:from>
    <xdr:to>
      <xdr:col>24</xdr:col>
      <xdr:colOff>114300</xdr:colOff>
      <xdr:row>90</xdr:row>
      <xdr:rowOff>155783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4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7210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4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142112</xdr:rowOff>
    </xdr:from>
    <xdr:to>
      <xdr:col>20</xdr:col>
      <xdr:colOff>38100</xdr:colOff>
      <xdr:row>94</xdr:row>
      <xdr:rowOff>72262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88789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86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61595</xdr:rowOff>
    </xdr:from>
    <xdr:to>
      <xdr:col>15</xdr:col>
      <xdr:colOff>101600</xdr:colOff>
      <xdr:row>95</xdr:row>
      <xdr:rowOff>163195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8272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2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30319</xdr:rowOff>
    </xdr:from>
    <xdr:to>
      <xdr:col>10</xdr:col>
      <xdr:colOff>165100</xdr:colOff>
      <xdr:row>95</xdr:row>
      <xdr:rowOff>131919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148446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0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72414</xdr:rowOff>
    </xdr:from>
    <xdr:to>
      <xdr:col>6</xdr:col>
      <xdr:colOff>38100</xdr:colOff>
      <xdr:row>96</xdr:row>
      <xdr:rowOff>2564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19091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13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51103</xdr:rowOff>
    </xdr:from>
    <xdr:to>
      <xdr:col>55</xdr:col>
      <xdr:colOff>0</xdr:colOff>
      <xdr:row>57</xdr:row>
      <xdr:rowOff>71072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3753"/>
          <a:ext cx="8382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71072</xdr:rowOff>
    </xdr:from>
    <xdr:to>
      <xdr:col>50</xdr:col>
      <xdr:colOff>114300</xdr:colOff>
      <xdr:row>57</xdr:row>
      <xdr:rowOff>73973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43722"/>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10044</xdr:rowOff>
    </xdr:from>
    <xdr:to>
      <xdr:col>45</xdr:col>
      <xdr:colOff>177800</xdr:colOff>
      <xdr:row>57</xdr:row>
      <xdr:rowOff>73973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82694"/>
          <a:ext cx="889000" cy="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10044</xdr:rowOff>
    </xdr:from>
    <xdr:to>
      <xdr:col>41</xdr:col>
      <xdr:colOff>50800</xdr:colOff>
      <xdr:row>57</xdr:row>
      <xdr:rowOff>46499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82694"/>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303</xdr:rowOff>
    </xdr:from>
    <xdr:to>
      <xdr:col>55</xdr:col>
      <xdr:colOff>50800</xdr:colOff>
      <xdr:row>57</xdr:row>
      <xdr:rowOff>101903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23180</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20272</xdr:rowOff>
    </xdr:from>
    <xdr:to>
      <xdr:col>50</xdr:col>
      <xdr:colOff>165100</xdr:colOff>
      <xdr:row>57</xdr:row>
      <xdr:rowOff>121872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138399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23173</xdr:rowOff>
    </xdr:from>
    <xdr:to>
      <xdr:col>46</xdr:col>
      <xdr:colOff>38100</xdr:colOff>
      <xdr:row>57</xdr:row>
      <xdr:rowOff>124773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141300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130694</xdr:rowOff>
    </xdr:from>
    <xdr:to>
      <xdr:col>41</xdr:col>
      <xdr:colOff>101600</xdr:colOff>
      <xdr:row>57</xdr:row>
      <xdr:rowOff>60844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77371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0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167149</xdr:rowOff>
    </xdr:from>
    <xdr:to>
      <xdr:col>36</xdr:col>
      <xdr:colOff>165100</xdr:colOff>
      <xdr:row>57</xdr:row>
      <xdr:rowOff>97299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113826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27035</xdr:rowOff>
    </xdr:from>
    <xdr:to>
      <xdr:col>55</xdr:col>
      <xdr:colOff>0</xdr:colOff>
      <xdr:row>76</xdr:row>
      <xdr:rowOff>120740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885785"/>
          <a:ext cx="838200" cy="26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17980</xdr:rowOff>
    </xdr:from>
    <xdr:to>
      <xdr:col>50</xdr:col>
      <xdr:colOff>114300</xdr:colOff>
      <xdr:row>76</xdr:row>
      <xdr:rowOff>120740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048180"/>
          <a:ext cx="889000" cy="10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17980</xdr:rowOff>
    </xdr:from>
    <xdr:to>
      <xdr:col>45</xdr:col>
      <xdr:colOff>177800</xdr:colOff>
      <xdr:row>77</xdr:row>
      <xdr:rowOff>1234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48180"/>
          <a:ext cx="889000" cy="1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1234</xdr:rowOff>
    </xdr:from>
    <xdr:to>
      <xdr:col>41</xdr:col>
      <xdr:colOff>50800</xdr:colOff>
      <xdr:row>77</xdr:row>
      <xdr:rowOff>60387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02884"/>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147685</xdr:rowOff>
    </xdr:from>
    <xdr:to>
      <xdr:col>55</xdr:col>
      <xdr:colOff>50800</xdr:colOff>
      <xdr:row>75</xdr:row>
      <xdr:rowOff>77835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170562</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8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69940</xdr:rowOff>
    </xdr:from>
    <xdr:to>
      <xdr:col>50</xdr:col>
      <xdr:colOff>165100</xdr:colOff>
      <xdr:row>77</xdr:row>
      <xdr:rowOff>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16617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8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138630</xdr:rowOff>
    </xdr:from>
    <xdr:to>
      <xdr:col>46</xdr:col>
      <xdr:colOff>38100</xdr:colOff>
      <xdr:row>76</xdr:row>
      <xdr:rowOff>68780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85307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77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121884</xdr:rowOff>
    </xdr:from>
    <xdr:to>
      <xdr:col>41</xdr:col>
      <xdr:colOff>101600</xdr:colOff>
      <xdr:row>77</xdr:row>
      <xdr:rowOff>52034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68562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92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9587</xdr:rowOff>
    </xdr:from>
    <xdr:to>
      <xdr:col>36</xdr:col>
      <xdr:colOff>165100</xdr:colOff>
      <xdr:row>77</xdr:row>
      <xdr:rowOff>111187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127714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150216</xdr:rowOff>
    </xdr:from>
    <xdr:to>
      <xdr:col>55</xdr:col>
      <xdr:colOff>0</xdr:colOff>
      <xdr:row>96</xdr:row>
      <xdr:rowOff>46845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37966"/>
          <a:ext cx="838200" cy="6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150216</xdr:rowOff>
    </xdr:from>
    <xdr:to>
      <xdr:col>50</xdr:col>
      <xdr:colOff>114300</xdr:colOff>
      <xdr:row>96</xdr:row>
      <xdr:rowOff>52304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37966"/>
          <a:ext cx="889000" cy="7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52304</xdr:rowOff>
    </xdr:from>
    <xdr:to>
      <xdr:col>45</xdr:col>
      <xdr:colOff>177800</xdr:colOff>
      <xdr:row>96</xdr:row>
      <xdr:rowOff>118726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11504"/>
          <a:ext cx="889000" cy="6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91416</xdr:rowOff>
    </xdr:from>
    <xdr:to>
      <xdr:col>41</xdr:col>
      <xdr:colOff>50800</xdr:colOff>
      <xdr:row>96</xdr:row>
      <xdr:rowOff>118726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5864816"/>
          <a:ext cx="889000" cy="7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167495</xdr:rowOff>
    </xdr:from>
    <xdr:to>
      <xdr:col>55</xdr:col>
      <xdr:colOff>50800</xdr:colOff>
      <xdr:row>96</xdr:row>
      <xdr:rowOff>97645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18922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0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99416</xdr:rowOff>
    </xdr:from>
    <xdr:to>
      <xdr:col>50</xdr:col>
      <xdr:colOff>165100</xdr:colOff>
      <xdr:row>96</xdr:row>
      <xdr:rowOff>29566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46093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1504</xdr:rowOff>
    </xdr:from>
    <xdr:to>
      <xdr:col>46</xdr:col>
      <xdr:colOff>38100</xdr:colOff>
      <xdr:row>96</xdr:row>
      <xdr:rowOff>103104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119631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3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67926</xdr:rowOff>
    </xdr:from>
    <xdr:to>
      <xdr:col>41</xdr:col>
      <xdr:colOff>101600</xdr:colOff>
      <xdr:row>96</xdr:row>
      <xdr:rowOff>169526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14603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40616</xdr:rowOff>
    </xdr:from>
    <xdr:to>
      <xdr:col>36</xdr:col>
      <xdr:colOff>165100</xdr:colOff>
      <xdr:row>92</xdr:row>
      <xdr:rowOff>142216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81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158743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58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153041</xdr:rowOff>
    </xdr:from>
    <xdr:to>
      <xdr:col>85</xdr:col>
      <xdr:colOff>127000</xdr:colOff>
      <xdr:row>36</xdr:row>
      <xdr:rowOff>62477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53791"/>
          <a:ext cx="8382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62477</xdr:rowOff>
    </xdr:from>
    <xdr:to>
      <xdr:col>81</xdr:col>
      <xdr:colOff>50800</xdr:colOff>
      <xdr:row>36</xdr:row>
      <xdr:rowOff>144610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34677"/>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144610</xdr:rowOff>
    </xdr:from>
    <xdr:to>
      <xdr:col>76</xdr:col>
      <xdr:colOff>114300</xdr:colOff>
      <xdr:row>37</xdr:row>
      <xdr:rowOff>53173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16810"/>
          <a:ext cx="889000" cy="8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53173</xdr:rowOff>
    </xdr:from>
    <xdr:to>
      <xdr:col>71</xdr:col>
      <xdr:colOff>177800</xdr:colOff>
      <xdr:row>37</xdr:row>
      <xdr:rowOff>58810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96823"/>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102241</xdr:rowOff>
    </xdr:from>
    <xdr:to>
      <xdr:col>85</xdr:col>
      <xdr:colOff>177800</xdr:colOff>
      <xdr:row>36</xdr:row>
      <xdr:rowOff>32391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125118</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11677</xdr:rowOff>
    </xdr:from>
    <xdr:to>
      <xdr:col>81</xdr:col>
      <xdr:colOff>101600</xdr:colOff>
      <xdr:row>36</xdr:row>
      <xdr:rowOff>113277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129804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95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93810</xdr:rowOff>
    </xdr:from>
    <xdr:to>
      <xdr:col>76</xdr:col>
      <xdr:colOff>165100</xdr:colOff>
      <xdr:row>37</xdr:row>
      <xdr:rowOff>23960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40487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4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2373</xdr:rowOff>
    </xdr:from>
    <xdr:to>
      <xdr:col>72</xdr:col>
      <xdr:colOff>38100</xdr:colOff>
      <xdr:row>37</xdr:row>
      <xdr:rowOff>103973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120500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12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8010</xdr:rowOff>
    </xdr:from>
    <xdr:to>
      <xdr:col>67</xdr:col>
      <xdr:colOff>101600</xdr:colOff>
      <xdr:row>37</xdr:row>
      <xdr:rowOff>109610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126137</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2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87478</xdr:rowOff>
    </xdr:from>
    <xdr:to>
      <xdr:col>85</xdr:col>
      <xdr:colOff>127000</xdr:colOff>
      <xdr:row>57</xdr:row>
      <xdr:rowOff>104138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60128"/>
          <a:ext cx="8382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34614</xdr:rowOff>
    </xdr:from>
    <xdr:to>
      <xdr:col>81</xdr:col>
      <xdr:colOff>50800</xdr:colOff>
      <xdr:row>57</xdr:row>
      <xdr:rowOff>104138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35814"/>
          <a:ext cx="889000" cy="2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34614</xdr:rowOff>
    </xdr:from>
    <xdr:to>
      <xdr:col>76</xdr:col>
      <xdr:colOff>114300</xdr:colOff>
      <xdr:row>57</xdr:row>
      <xdr:rowOff>103869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35814"/>
          <a:ext cx="889000" cy="2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103869</xdr:rowOff>
    </xdr:from>
    <xdr:to>
      <xdr:col>71</xdr:col>
      <xdr:colOff>177800</xdr:colOff>
      <xdr:row>57</xdr:row>
      <xdr:rowOff>128800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6519"/>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36678</xdr:rowOff>
    </xdr:from>
    <xdr:to>
      <xdr:col>85</xdr:col>
      <xdr:colOff>177800</xdr:colOff>
      <xdr:row>57</xdr:row>
      <xdr:rowOff>138278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59555</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6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53338</xdr:rowOff>
    </xdr:from>
    <xdr:to>
      <xdr:col>81</xdr:col>
      <xdr:colOff>101600</xdr:colOff>
      <xdr:row>57</xdr:row>
      <xdr:rowOff>154938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0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155264</xdr:rowOff>
    </xdr:from>
    <xdr:to>
      <xdr:col>76</xdr:col>
      <xdr:colOff>165100</xdr:colOff>
      <xdr:row>56</xdr:row>
      <xdr:rowOff>85414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101941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36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53069</xdr:rowOff>
    </xdr:from>
    <xdr:to>
      <xdr:col>72</xdr:col>
      <xdr:colOff>38100</xdr:colOff>
      <xdr:row>57</xdr:row>
      <xdr:rowOff>154669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171196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0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78000</xdr:rowOff>
    </xdr:from>
    <xdr:to>
      <xdr:col>67</xdr:col>
      <xdr:colOff>101600</xdr:colOff>
      <xdr:row>58</xdr:row>
      <xdr:rowOff>8150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24677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145971</xdr:rowOff>
    </xdr:from>
    <xdr:to>
      <xdr:col>85</xdr:col>
      <xdr:colOff>127000</xdr:colOff>
      <xdr:row>75</xdr:row>
      <xdr:rowOff>166046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661821"/>
          <a:ext cx="838200" cy="3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105292</xdr:rowOff>
    </xdr:from>
    <xdr:to>
      <xdr:col>81</xdr:col>
      <xdr:colOff>50800</xdr:colOff>
      <xdr:row>73</xdr:row>
      <xdr:rowOff>145971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2621142"/>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105292</xdr:rowOff>
    </xdr:from>
    <xdr:to>
      <xdr:col>76</xdr:col>
      <xdr:colOff>114300</xdr:colOff>
      <xdr:row>76</xdr:row>
      <xdr:rowOff>133189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621142"/>
          <a:ext cx="889000" cy="5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133189</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163389"/>
          <a:ext cx="889000" cy="4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115246</xdr:rowOff>
    </xdr:from>
    <xdr:to>
      <xdr:col>85</xdr:col>
      <xdr:colOff>177800</xdr:colOff>
      <xdr:row>76</xdr:row>
      <xdr:rowOff>45396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9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138123</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82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95171</xdr:rowOff>
    </xdr:from>
    <xdr:to>
      <xdr:col>81</xdr:col>
      <xdr:colOff>101600</xdr:colOff>
      <xdr:row>74</xdr:row>
      <xdr:rowOff>25321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6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41848</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38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54492</xdr:rowOff>
    </xdr:from>
    <xdr:to>
      <xdr:col>76</xdr:col>
      <xdr:colOff>165100</xdr:colOff>
      <xdr:row>73</xdr:row>
      <xdr:rowOff>156092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1169</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34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82389</xdr:rowOff>
    </xdr:from>
    <xdr:to>
      <xdr:col>72</xdr:col>
      <xdr:colOff>38100</xdr:colOff>
      <xdr:row>77</xdr:row>
      <xdr:rowOff>12539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1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29066</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288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67187</xdr:rowOff>
    </xdr:from>
    <xdr:to>
      <xdr:col>85</xdr:col>
      <xdr:colOff>127000</xdr:colOff>
      <xdr:row>96</xdr:row>
      <xdr:rowOff>18292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54937"/>
          <a:ext cx="838200"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67187</xdr:rowOff>
    </xdr:from>
    <xdr:to>
      <xdr:col>81</xdr:col>
      <xdr:colOff>50800</xdr:colOff>
      <xdr:row>95</xdr:row>
      <xdr:rowOff>79559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54937"/>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79559</xdr:rowOff>
    </xdr:from>
    <xdr:to>
      <xdr:col>76</xdr:col>
      <xdr:colOff>114300</xdr:colOff>
      <xdr:row>95</xdr:row>
      <xdr:rowOff>80550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673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80550</xdr:rowOff>
    </xdr:from>
    <xdr:to>
      <xdr:col>71</xdr:col>
      <xdr:colOff>177800</xdr:colOff>
      <xdr:row>95</xdr:row>
      <xdr:rowOff>84351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68300"/>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138942</xdr:rowOff>
    </xdr:from>
    <xdr:to>
      <xdr:col>85</xdr:col>
      <xdr:colOff>177800</xdr:colOff>
      <xdr:row>96</xdr:row>
      <xdr:rowOff>69092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161819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7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16387</xdr:rowOff>
    </xdr:from>
    <xdr:to>
      <xdr:col>81</xdr:col>
      <xdr:colOff>101600</xdr:colOff>
      <xdr:row>95</xdr:row>
      <xdr:rowOff>117987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134514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07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28759</xdr:rowOff>
    </xdr:from>
    <xdr:to>
      <xdr:col>76</xdr:col>
      <xdr:colOff>165100</xdr:colOff>
      <xdr:row>95</xdr:row>
      <xdr:rowOff>130359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146886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0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29750</xdr:rowOff>
    </xdr:from>
    <xdr:to>
      <xdr:col>72</xdr:col>
      <xdr:colOff>38100</xdr:colOff>
      <xdr:row>95</xdr:row>
      <xdr:rowOff>131350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147877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09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33551</xdr:rowOff>
    </xdr:from>
    <xdr:to>
      <xdr:col>67</xdr:col>
      <xdr:colOff>101600</xdr:colOff>
      <xdr:row>95</xdr:row>
      <xdr:rowOff>135151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151678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0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ついて、本村では、村の面積の９５％を占める森林資源を活用し、産業の振興を図っている。木材の搬出に係る補助や、不良材を木質ペレットに加工し、村内の宿泊施設等のボイラーで利用したり、木質バイオマス発電事業を行っている。このため類似団体と比較すると例年高水準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村内の生ゴミを焼却するのではなく、堆肥化しゴミの削減に努めている。また、医療費の抑制のため、古くから健康診断に力を注いでおり、事業所健診を村が実施し、経費の２分の１を村会計から支出している。　消防費については、令和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事業で消防関係の施設整備を行ったため増加。教育費関係については、社会教育関係施設の建設が終了したため減少している。災害復旧費においては、令和元年度台風による災害復旧が大きな規模になり、他の歳出への影響も出ている。災害復旧は令和６年度まで継続される見込のため、高い数値とな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毎年、財政調整基金からの一定の繰入を行っているが、４年度については歳出が見込より少なくなったため、実質単年度収支はプラスとなった。</a:t>
          </a:r>
        </a:p>
        <a:p>
          <a:r>
            <a:rPr kumimoji="1" lang="ja-JP" altLang="en-US" sz="1400">
              <a:latin typeface="ＭＳ ゴシック" pitchFamily="49" charset="-128"/>
              <a:ea typeface="ＭＳ ゴシック" pitchFamily="49" charset="-128"/>
            </a:rPr>
            <a:t>今後も効率的な財政運営を図るとともに、計画的な基金管理運営を行う。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産業振興事業特別会計は、産業振興並びに雇用対策の一環として、特産品開発や観光施設等の運営、林業の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産業に資する事業を行っている。黒字化の目処が立った事業は民間に委託しているため、赤字額が大きく出ている事業については経営改善を図り、赤字額を減少させる努力が今後も必要である。事業の育成を進め、直営から民間に移すなど計画的な事業運営を図り、更なる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等の充当可能財源などが比較的多く、平成２３年度以降は地方債発行を抑制し、借入金の減少と償還が進んでいたが、平成２８年度以降は交付税算入率の高い地方債の借入を継続して行っており、今後元利償還金は増額することが予想される。このため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群馬県上野村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前年度に続き、台風災害により災害復旧は次年度へ継続するため繰越事業も多く、緊急的な復旧の中で補助負担金や起債の充当が難しい事業などもあり、基金を取り崩したため、残高は減少した。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固定資産税収入の減少を補うだけの普通交付税の交付が見込めずに、一般財源の確保が今後益々厳しくなっていくことが予想される。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また固定資産の老朽化が進んでおり、改修並びに更新に係る費用が今後増加することが見込まれるため、基金の活用を見込んでいる。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国土保全事業や公共施設の更新事業、本村の健全な自治存続と振興発展を推進するための事業等に充当した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年度については取り崩し額が多かったため、残高は減少した。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条例に基づき適正に積立て管理を行い、計画的に公共施設の更新や、国土保全等に充当していく。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月補正で減額等行うが、予算の残額が比較的多かったため増額となっている。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特定目的基金の有効的な活用により一定の残高確保に努める。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地方債償還の財源に充当したため減少している。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条例に基づき適切な積立及び処分を行うものとする。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0D2347-88DB-4859-A8AF-CF02163B4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F61D033-7CC5-4736-8853-12F2BE12D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EF6BB63-B662-45B6-8E78-E6008CF35555}"/>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3B1EF56-1FEF-4F3E-8498-0BC1D9410BD1}"/>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EAD30CB-CE5A-4275-A263-A27DC2EFE8A8}"/>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48DBDB64-611F-4705-B8E6-9C00509675A7}"/>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F7021446-96D8-4BEF-930B-A472A53C7776}"/>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E4A866AD-302E-464F-89E3-A6325D0E88C0}"/>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3D6FA74C-EAA8-4B1C-8748-0FDBB8F511A0}"/>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A7A1B393-4895-44B7-B3D9-D2455AAB60D8}"/>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FAEABD3E-4C2D-49A8-A0CF-84677A9DDE99}"/>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FC5286EE-7E0B-4153-A6C7-C056316CE617}"/>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E09AF573-C12A-4D8D-9E25-F9BBA9D2B0EA}"/>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91BA63E-C28C-49A2-8977-A5115FFF7F9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B44B1A0A-4734-40B2-88D7-F1E55FC466BF}"/>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8288BD6C-525A-4C66-9E4F-D809FFF89140}"/>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9AF5E677-855A-4D29-BC1A-4A91424DAE37}"/>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E9910A03-A554-4CD5-AF42-27CDE20D530C}"/>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5F1DF067-8DCF-4078-BEF6-6956B1AAB32F}"/>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
1,054
181.85
3,956,198
3,652,756
270,891
1,672,348
3,944,903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DF389BF2-FC56-47B4-9B6B-C2B5ABAAF74C}"/>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17F96F2A-B02E-4187-B8BC-8EC3A18B8837}"/>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7A12D6E6-9645-43DF-B332-7C5E8CB01C05}"/>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CD3C365A-B614-4441-ABB4-CE9A8C19718E}"/>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9F1029C-B0B7-402B-87C3-F056318911E6}"/>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895145F6-B2EA-4769-8BCE-3ADA2FB1A3A3}"/>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1CEFE023-2A48-455D-ACCA-25C4425CC829}"/>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9C883AEB-00F6-4B2C-8D35-4F11553A245F}"/>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D8A1A89-B196-4E07-90AF-EC3CC3D0A3A8}"/>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32AE5F17-B873-41C9-83CA-91DEDF377388}"/>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ADDEAB00-CBA1-44CF-BB51-F830B8E48F15}"/>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4B5F0EEB-63F7-46F4-998C-A716DFF746B4}"/>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FD3F590E-8D72-4A2D-AB23-4C08FF25B8DD}"/>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33112E4A-7E02-41DD-9F1C-E2AC40FF00F1}"/>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D1A51498-4C24-43DC-87A8-3ECB059001E7}"/>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851C9785-EB2B-4E99-9FA2-41B4C72BF84D}"/>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FACB0652-17EF-4863-A0A4-6A1CCB0D9F13}"/>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2576F1AF-108A-4596-85BF-DE881DB9CB39}"/>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1EA951D0-3FE6-4BA8-98B1-F4DA5232658F}"/>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D0836B1E-AD8F-4317-8A16-49B72E47FFFB}"/>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1" name="テキスト ボックス 40">
          <a:extLst>
            <a:ext uri="{FF2B5EF4-FFF2-40B4-BE49-F238E27FC236}">
              <a16:creationId xmlns:a16="http://schemas.microsoft.com/office/drawing/2014/main" id="{27702917-FF4E-4388-BCDD-D6FE9108605D}"/>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1E985219-4434-488D-ABA1-F300022180DD}"/>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2E56A834-5EC5-41F7-8F77-8DD4B5A25348}"/>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A45ED34A-11C7-4699-92CB-D52F108DA68D}"/>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F2FFFCAF-3CF4-4A5D-A06A-0765CF027901}"/>
            </a:ext>
          </a:extLst>
        </xdr:cNvPr>
        <xdr:cNvSpPr/>
      </xdr:nvSpPr>
      <xdr:spPr>
        <a:xfrm>
          <a:off x="3627887" y="369674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7F7B04C3-BFE4-4F88-8D93-B12B8F4EB081}"/>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852DBD85-6FBF-4FDA-A98E-F11F0C0BEC1B}"/>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602E9F3B-5CFA-43CF-9917-8FFC3146D0BC}"/>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224739C8-8784-4625-A636-B50C1FAFC0CE}"/>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A2EFA451-B7DE-4907-B700-2CE488C9CF85}"/>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E2140435-7605-40B6-98A9-85F6BC3B9C7D}"/>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B04A26AB-D6E8-4DA9-B7AE-02F2C116AEF7}"/>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2F50942D-B064-4CD4-B826-51D70825A742}"/>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A8DD2C60-B648-4031-9D2A-AFDDD19D27E3}"/>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2997826A-F7E3-4342-847E-1BA6CC709651}"/>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有形固定資産減価償却率は類似団体より高い水準にあった。Ｒ２年度に策定した公共施設等個別施設計画をもとに、施設の適切な維持管理を進めたい。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BE5232AF-8CB2-46DB-8B96-750537284E2A}"/>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2729D68B-A905-4675-8B2C-3FF6CB9FFE3F}"/>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B2A9291-61CF-4EEE-AD50-77F9BC17E7E3}"/>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CB63AF39-EB8A-49EC-842A-003EF927EC97}"/>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54B797FF-88B7-44C6-B579-6D5A0A7B2A76}"/>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289B9498-3547-4D13-BA1C-60A026D7082E}"/>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FC716BF2-2301-4B7D-BD07-9D9A565B3687}"/>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552E4400-FB9C-4C8F-AAA4-4BB26995B9FB}"/>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F7729122-9678-487A-A987-25546AD4B27C}"/>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14100DD6-BEEF-4E5C-815E-B3D90B36204E}"/>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BE5681D9-37DA-44EB-A019-ABA40B84B65B}"/>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A6BCF5CC-3386-4F68-96FD-4D5D326684AF}"/>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1CA8325-ADD5-4EA0-87D3-7779AA997702}"/>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6DEAC031-812C-4EAD-9E68-B06DE621A358}"/>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58B16466-736A-4732-8E1C-8E9326E96732}"/>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34CA4F88-1FD6-4737-B6E2-C97EEBABD9D7}"/>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99739C54-58AF-4336-9088-A6A236FCDA1C}"/>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86A60813-F4D2-4341-BE0A-AD8000D48F04}"/>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4" name="直線コネクタ 73">
          <a:extLst>
            <a:ext uri="{FF2B5EF4-FFF2-40B4-BE49-F238E27FC236}">
              <a16:creationId xmlns:a16="http://schemas.microsoft.com/office/drawing/2014/main" id="{6063A966-2A38-4D29-B803-5D96FFE0AEA7}"/>
            </a:ext>
          </a:extLst>
        </xdr:cNvPr>
        <xdr:cNvCxnSpPr/>
      </xdr:nvCxnSpPr>
      <xdr:spPr>
        <a:xfrm flipV="1">
          <a:off x="4300220" y="444817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5" name="有形固定資産減価償却率最小値テキスト">
          <a:extLst>
            <a:ext uri="{FF2B5EF4-FFF2-40B4-BE49-F238E27FC236}">
              <a16:creationId xmlns:a16="http://schemas.microsoft.com/office/drawing/2014/main" id="{DA589C63-8A19-4E4A-93D7-C31B79681C8C}"/>
            </a:ext>
          </a:extLst>
        </xdr:cNvPr>
        <xdr:cNvSpPr txBox="1"/>
      </xdr:nvSpPr>
      <xdr:spPr>
        <a:xfrm>
          <a:off x="4352925" y="577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6" name="直線コネクタ 75">
          <a:extLst>
            <a:ext uri="{FF2B5EF4-FFF2-40B4-BE49-F238E27FC236}">
              <a16:creationId xmlns:a16="http://schemas.microsoft.com/office/drawing/2014/main" id="{4D14FD95-C824-49D3-A5A6-A2C4378371D4}"/>
            </a:ext>
          </a:extLst>
        </xdr:cNvPr>
        <xdr:cNvCxnSpPr/>
      </xdr:nvCxnSpPr>
      <xdr:spPr>
        <a:xfrm>
          <a:off x="4213225" y="57758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7" name="有形固定資産減価償却率最大値テキスト">
          <a:extLst>
            <a:ext uri="{FF2B5EF4-FFF2-40B4-BE49-F238E27FC236}">
              <a16:creationId xmlns:a16="http://schemas.microsoft.com/office/drawing/2014/main" id="{CB6C1F69-0DC8-4A75-950B-36419C094A60}"/>
            </a:ext>
          </a:extLst>
        </xdr:cNvPr>
        <xdr:cNvSpPr txBox="1"/>
      </xdr:nvSpPr>
      <xdr:spPr>
        <a:xfrm>
          <a:off x="4352925" y="42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8" name="直線コネクタ 77">
          <a:extLst>
            <a:ext uri="{FF2B5EF4-FFF2-40B4-BE49-F238E27FC236}">
              <a16:creationId xmlns:a16="http://schemas.microsoft.com/office/drawing/2014/main" id="{EC3848DF-DA8E-4D85-B7C4-A67E045C53EE}"/>
            </a:ext>
          </a:extLst>
        </xdr:cNvPr>
        <xdr:cNvCxnSpPr/>
      </xdr:nvCxnSpPr>
      <xdr:spPr>
        <a:xfrm>
          <a:off x="4213225" y="4448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79" name="有形固定資産減価償却率平均値テキスト">
          <a:extLst>
            <a:ext uri="{FF2B5EF4-FFF2-40B4-BE49-F238E27FC236}">
              <a16:creationId xmlns:a16="http://schemas.microsoft.com/office/drawing/2014/main" id="{F5DCD859-AC15-48E1-BD17-9734F31208FE}"/>
            </a:ext>
          </a:extLst>
        </xdr:cNvPr>
        <xdr:cNvSpPr txBox="1"/>
      </xdr:nvSpPr>
      <xdr:spPr>
        <a:xfrm>
          <a:off x="4352925" y="5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0" name="フローチャート: 判断 79">
          <a:extLst>
            <a:ext uri="{FF2B5EF4-FFF2-40B4-BE49-F238E27FC236}">
              <a16:creationId xmlns:a16="http://schemas.microsoft.com/office/drawing/2014/main" id="{ABDB15BA-4BE1-4038-8BF5-237DF7CA4763}"/>
            </a:ext>
          </a:extLst>
        </xdr:cNvPr>
        <xdr:cNvSpPr/>
      </xdr:nvSpPr>
      <xdr:spPr>
        <a:xfrm>
          <a:off x="4251325" y="5281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1" name="フローチャート: 判断 80">
          <a:extLst>
            <a:ext uri="{FF2B5EF4-FFF2-40B4-BE49-F238E27FC236}">
              <a16:creationId xmlns:a16="http://schemas.microsoft.com/office/drawing/2014/main" id="{B0E128FE-1A3B-4EE6-ABB9-4D801E3C8285}"/>
            </a:ext>
          </a:extLst>
        </xdr:cNvPr>
        <xdr:cNvSpPr/>
      </xdr:nvSpPr>
      <xdr:spPr>
        <a:xfrm>
          <a:off x="3616325" y="5238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2" name="フローチャート: 判断 81">
          <a:extLst>
            <a:ext uri="{FF2B5EF4-FFF2-40B4-BE49-F238E27FC236}">
              <a16:creationId xmlns:a16="http://schemas.microsoft.com/office/drawing/2014/main" id="{B03EFCEB-9E02-47B9-99B5-930B94669092}"/>
            </a:ext>
          </a:extLst>
        </xdr:cNvPr>
        <xdr:cNvSpPr/>
      </xdr:nvSpPr>
      <xdr:spPr>
        <a:xfrm>
          <a:off x="2930525" y="51983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3" name="フローチャート: 判断 82">
          <a:extLst>
            <a:ext uri="{FF2B5EF4-FFF2-40B4-BE49-F238E27FC236}">
              <a16:creationId xmlns:a16="http://schemas.microsoft.com/office/drawing/2014/main" id="{56196C88-9626-423D-8C3B-DED6E14B5F48}"/>
            </a:ext>
          </a:extLst>
        </xdr:cNvPr>
        <xdr:cNvSpPr/>
      </xdr:nvSpPr>
      <xdr:spPr>
        <a:xfrm>
          <a:off x="2244725" y="5176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4" name="フローチャート: 判断 83">
          <a:extLst>
            <a:ext uri="{FF2B5EF4-FFF2-40B4-BE49-F238E27FC236}">
              <a16:creationId xmlns:a16="http://schemas.microsoft.com/office/drawing/2014/main" id="{CEF624EA-3FBD-47B6-8C98-86DA1EFCE6EF}"/>
            </a:ext>
          </a:extLst>
        </xdr:cNvPr>
        <xdr:cNvSpPr/>
      </xdr:nvSpPr>
      <xdr:spPr>
        <a:xfrm>
          <a:off x="1558925" y="5142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3F6C9C5-E27C-4DBE-83AC-E2FC99DB5B94}"/>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F153B4B-67E6-461D-97F3-77A6165594CA}"/>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1E72DC1-F10C-4435-B324-870ED283AEB6}"/>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8A025AF-DCB1-4595-9CE5-5BCE78D19234}"/>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CFF58E-9EFF-4653-BD32-D50890999B19}"/>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33</xdr:row>
      <xdr:rowOff>14968</xdr:rowOff>
    </xdr:from>
    <xdr:to>
      <xdr:col>15</xdr:col>
      <xdr:colOff>187325</xdr:colOff>
      <xdr:row>33</xdr:row>
      <xdr:rowOff>116568</xdr:rowOff>
    </xdr:to>
    <xdr:sp macro="" textlink="">
      <xdr:nvSpPr>
        <xdr:cNvPr id="90" name="楕円 89">
          <a:extLst>
            <a:ext uri="{FF2B5EF4-FFF2-40B4-BE49-F238E27FC236}">
              <a16:creationId xmlns:a16="http://schemas.microsoft.com/office/drawing/2014/main" id="{88E7D714-55FE-4B23-8EF2-2AFBEA93F5F2}"/>
            </a:ext>
          </a:extLst>
        </xdr:cNvPr>
        <xdr:cNvSpPr/>
      </xdr:nvSpPr>
      <xdr:spPr>
        <a:xfrm>
          <a:off x="2930525" y="5463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13698</xdr:rowOff>
    </xdr:from>
    <xdr:to>
      <xdr:col>11</xdr:col>
      <xdr:colOff>187325</xdr:colOff>
      <xdr:row>32</xdr:row>
      <xdr:rowOff>115298</xdr:rowOff>
    </xdr:to>
    <xdr:sp macro="" textlink="">
      <xdr:nvSpPr>
        <xdr:cNvPr id="91" name="楕円 90">
          <a:extLst>
            <a:ext uri="{FF2B5EF4-FFF2-40B4-BE49-F238E27FC236}">
              <a16:creationId xmlns:a16="http://schemas.microsoft.com/office/drawing/2014/main" id="{9E9759B7-3E6C-43CF-A7B4-C1CDA3E1E559}"/>
            </a:ext>
          </a:extLst>
        </xdr:cNvPr>
        <xdr:cNvSpPr/>
      </xdr:nvSpPr>
      <xdr:spPr>
        <a:xfrm>
          <a:off x="2244725" y="5296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64498</xdr:rowOff>
    </xdr:from>
    <xdr:to>
      <xdr:col>15</xdr:col>
      <xdr:colOff>136525</xdr:colOff>
      <xdr:row>33</xdr:row>
      <xdr:rowOff>65768</xdr:rowOff>
    </xdr:to>
    <xdr:cxnSp macro="">
      <xdr:nvCxnSpPr>
        <xdr:cNvPr id="92" name="直線コネクタ 91">
          <a:extLst>
            <a:ext uri="{FF2B5EF4-FFF2-40B4-BE49-F238E27FC236}">
              <a16:creationId xmlns:a16="http://schemas.microsoft.com/office/drawing/2014/main" id="{B0DDAA7C-C8C2-44F9-A7AE-D6EE05A6BA9F}"/>
            </a:ext>
          </a:extLst>
        </xdr:cNvPr>
        <xdr:cNvCxnSpPr/>
      </xdr:nvCxnSpPr>
      <xdr:spPr>
        <a:xfrm>
          <a:off x="2295525" y="5347698"/>
          <a:ext cx="6858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FDBCBCA0-9C41-4FBD-92B6-9892C120BCBA}"/>
            </a:ext>
          </a:extLst>
        </xdr:cNvPr>
        <xdr:cNvSpPr txBox="1"/>
      </xdr:nvSpPr>
      <xdr:spPr>
        <a:xfrm>
          <a:off x="3470919" y="5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03C6F489-85DD-45F5-B7CB-C5F4D85114E2}"/>
            </a:ext>
          </a:extLst>
        </xdr:cNvPr>
        <xdr:cNvSpPr txBox="1"/>
      </xdr:nvSpPr>
      <xdr:spPr>
        <a:xfrm>
          <a:off x="2797819" y="497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a:extLst>
            <a:ext uri="{FF2B5EF4-FFF2-40B4-BE49-F238E27FC236}">
              <a16:creationId xmlns:a16="http://schemas.microsoft.com/office/drawing/2014/main" id="{5F52B81F-5A0E-4CBA-AFD7-83F0EEEA843D}"/>
            </a:ext>
          </a:extLst>
        </xdr:cNvPr>
        <xdr:cNvSpPr txBox="1"/>
      </xdr:nvSpPr>
      <xdr:spPr>
        <a:xfrm>
          <a:off x="2112019" y="495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E6C203DA-0447-4F46-8A44-BC6C33E6BEB9}"/>
            </a:ext>
          </a:extLst>
        </xdr:cNvPr>
        <xdr:cNvSpPr txBox="1"/>
      </xdr:nvSpPr>
      <xdr:spPr>
        <a:xfrm>
          <a:off x="1426219" y="49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107695</xdr:rowOff>
    </xdr:from>
    <xdr:ext cx="405111" cy="259045"/>
    <xdr:sp macro="" textlink="">
      <xdr:nvSpPr>
        <xdr:cNvPr id="97" name="n_2mainValue有形固定資産減価償却率">
          <a:extLst>
            <a:ext uri="{FF2B5EF4-FFF2-40B4-BE49-F238E27FC236}">
              <a16:creationId xmlns:a16="http://schemas.microsoft.com/office/drawing/2014/main" id="{0906EAD5-B43E-4BD9-B113-AC1D28D43F3E}"/>
            </a:ext>
          </a:extLst>
        </xdr:cNvPr>
        <xdr:cNvSpPr txBox="1"/>
      </xdr:nvSpPr>
      <xdr:spPr>
        <a:xfrm>
          <a:off x="2797819" y="555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106425</xdr:rowOff>
    </xdr:from>
    <xdr:ext cx="405111" cy="259045"/>
    <xdr:sp macro="" textlink="">
      <xdr:nvSpPr>
        <xdr:cNvPr id="98" name="n_3mainValue有形固定資産減価償却率">
          <a:extLst>
            <a:ext uri="{FF2B5EF4-FFF2-40B4-BE49-F238E27FC236}">
              <a16:creationId xmlns:a16="http://schemas.microsoft.com/office/drawing/2014/main" id="{8D08862A-D6A1-4FC5-ACDA-856B89B3D346}"/>
            </a:ext>
          </a:extLst>
        </xdr:cNvPr>
        <xdr:cNvSpPr txBox="1"/>
      </xdr:nvSpPr>
      <xdr:spPr>
        <a:xfrm>
          <a:off x="2112019" y="538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87069E9-FAE6-44BA-8BBE-838A09D2E44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4B8FD26-8A2F-479F-ADDC-CE5ED34B0CB3}"/>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A17E7E23-5346-4486-A2C4-7127B3578C63}"/>
            </a:ext>
          </a:extLst>
        </xdr:cNvPr>
        <xdr:cNvSpPr/>
      </xdr:nvSpPr>
      <xdr:spPr>
        <a:xfrm>
          <a:off x="12569041" y="369674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18502A7-00B2-47E0-9AE5-ED1244CBAC75}"/>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04BF90B-CA60-4458-B02D-9CB96BB15A01}"/>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490A7EF-A5DA-4DFB-A05C-418DCE2F03C3}"/>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022163E-3BC5-4AEC-9C04-6BF521A82846}"/>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CFA7AD9-3113-4CA8-9A3A-A53A4946DEBB}"/>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5DFD78A-8076-4469-9940-CFCEC92F6F38}"/>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3842594-33AD-4252-8597-9DE2C8C679C9}"/>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787C640-06A4-4048-85A5-27F778859D4B}"/>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4ED8626-A308-44E0-BFCB-FB03C6D50484}"/>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3FA945-4058-495B-BA87-E1AED3B53879}"/>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基金等の充当可能財源などが比較的多いが、平成２８年度以降は地方債の借入をしており、令和４年度も比率は低くいものの、借入残高の増、元利償還金も年々増額しているため、健全な財政運営に努める。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20731FE-2C05-4B8D-8DE1-143061D960DC}"/>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58FD65A-33F5-4E27-B02D-A7C52B19B7FF}"/>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D85A323-5EFE-4ED4-8F62-D65CCC59C387}"/>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F33C327-FFFE-4BA1-B19D-2F7F9297F6F8}"/>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E9973EB-A570-423F-A834-37E747CE878A}"/>
            </a:ext>
          </a:extLst>
        </xdr:cNvPr>
        <xdr:cNvSpPr txBox="1"/>
      </xdr:nvSpPr>
      <xdr:spPr>
        <a:xfrm>
          <a:off x="975883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0188BB4-B4B7-467B-B421-E392483ADA50}"/>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2682FB8-B91C-497D-BFEF-412C5EAAD6A4}"/>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9C31D5E-D00E-472D-8F2B-DA2DC9C3A6FE}"/>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9179CB1-758F-4C0F-8CD8-EA122ACF9138}"/>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0CFA3AD-645E-4CE8-9152-A03EB7A21518}"/>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D8C41D5-6091-4F70-BA1C-86957E181ED8}"/>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7B6488D-919E-4BBD-86B0-C7A570EE5051}"/>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EEFA60E-449D-4373-B02F-A31F4C9ED752}"/>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DC52E06-15E4-4909-86E9-944A8EF0DB27}"/>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E9B9A17-5D0C-4FD4-B51E-F6B89C8260F6}"/>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7" name="直線コネクタ 126">
          <a:extLst>
            <a:ext uri="{FF2B5EF4-FFF2-40B4-BE49-F238E27FC236}">
              <a16:creationId xmlns:a16="http://schemas.microsoft.com/office/drawing/2014/main" id="{74D9B35F-AE65-4541-8B56-EE033225D26B}"/>
            </a:ext>
          </a:extLst>
        </xdr:cNvPr>
        <xdr:cNvCxnSpPr/>
      </xdr:nvCxnSpPr>
      <xdr:spPr>
        <a:xfrm flipV="1">
          <a:off x="13323570" y="437620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28" name="債務償還比率最小値テキスト">
          <a:extLst>
            <a:ext uri="{FF2B5EF4-FFF2-40B4-BE49-F238E27FC236}">
              <a16:creationId xmlns:a16="http://schemas.microsoft.com/office/drawing/2014/main" id="{9BFD933B-C698-400E-A2EA-59546D235F9C}"/>
            </a:ext>
          </a:extLst>
        </xdr:cNvPr>
        <xdr:cNvSpPr txBox="1"/>
      </xdr:nvSpPr>
      <xdr:spPr>
        <a:xfrm>
          <a:off x="13376275" y="5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29" name="直線コネクタ 128">
          <a:extLst>
            <a:ext uri="{FF2B5EF4-FFF2-40B4-BE49-F238E27FC236}">
              <a16:creationId xmlns:a16="http://schemas.microsoft.com/office/drawing/2014/main" id="{F20531A3-6AC6-4902-BE87-88C5CAAC5AC0}"/>
            </a:ext>
          </a:extLst>
        </xdr:cNvPr>
        <xdr:cNvCxnSpPr/>
      </xdr:nvCxnSpPr>
      <xdr:spPr>
        <a:xfrm>
          <a:off x="13255625" y="5686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FE8292B7-401A-46BD-BCB3-A1D30DCC9898}"/>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7BC940C-9979-45EF-81D9-653160D48B38}"/>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32" name="債務償還比率平均値テキスト">
          <a:extLst>
            <a:ext uri="{FF2B5EF4-FFF2-40B4-BE49-F238E27FC236}">
              <a16:creationId xmlns:a16="http://schemas.microsoft.com/office/drawing/2014/main" id="{10682995-A53E-44E0-BA9B-4140D5FF78F1}"/>
            </a:ext>
          </a:extLst>
        </xdr:cNvPr>
        <xdr:cNvSpPr txBox="1"/>
      </xdr:nvSpPr>
      <xdr:spPr>
        <a:xfrm>
          <a:off x="13376275" y="465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3" name="フローチャート: 判断 132">
          <a:extLst>
            <a:ext uri="{FF2B5EF4-FFF2-40B4-BE49-F238E27FC236}">
              <a16:creationId xmlns:a16="http://schemas.microsoft.com/office/drawing/2014/main" id="{D1E44337-4418-451B-B2F4-AFEE6F8E1882}"/>
            </a:ext>
          </a:extLst>
        </xdr:cNvPr>
        <xdr:cNvSpPr/>
      </xdr:nvSpPr>
      <xdr:spPr>
        <a:xfrm>
          <a:off x="13293725" y="4672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4" name="フローチャート: 判断 133">
          <a:extLst>
            <a:ext uri="{FF2B5EF4-FFF2-40B4-BE49-F238E27FC236}">
              <a16:creationId xmlns:a16="http://schemas.microsoft.com/office/drawing/2014/main" id="{0638BB0A-44EE-4058-81EE-5505D20F67A3}"/>
            </a:ext>
          </a:extLst>
        </xdr:cNvPr>
        <xdr:cNvSpPr/>
      </xdr:nvSpPr>
      <xdr:spPr>
        <a:xfrm>
          <a:off x="12639675" y="4693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5" name="フローチャート: 判断 134">
          <a:extLst>
            <a:ext uri="{FF2B5EF4-FFF2-40B4-BE49-F238E27FC236}">
              <a16:creationId xmlns:a16="http://schemas.microsoft.com/office/drawing/2014/main" id="{A2D7C6D6-F662-4FA2-A4EE-DF24F13904D4}"/>
            </a:ext>
          </a:extLst>
        </xdr:cNvPr>
        <xdr:cNvSpPr/>
      </xdr:nvSpPr>
      <xdr:spPr>
        <a:xfrm>
          <a:off x="11953875" y="48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6" name="フローチャート: 判断 135">
          <a:extLst>
            <a:ext uri="{FF2B5EF4-FFF2-40B4-BE49-F238E27FC236}">
              <a16:creationId xmlns:a16="http://schemas.microsoft.com/office/drawing/2014/main" id="{EBAF35D2-AA33-4745-8C2D-6803BA4C0883}"/>
            </a:ext>
          </a:extLst>
        </xdr:cNvPr>
        <xdr:cNvSpPr/>
      </xdr:nvSpPr>
      <xdr:spPr>
        <a:xfrm>
          <a:off x="11268075" y="483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7" name="フローチャート: 判断 136">
          <a:extLst>
            <a:ext uri="{FF2B5EF4-FFF2-40B4-BE49-F238E27FC236}">
              <a16:creationId xmlns:a16="http://schemas.microsoft.com/office/drawing/2014/main" id="{0B781B43-8303-4650-BAA9-EF1291110D8F}"/>
            </a:ext>
          </a:extLst>
        </xdr:cNvPr>
        <xdr:cNvSpPr/>
      </xdr:nvSpPr>
      <xdr:spPr>
        <a:xfrm>
          <a:off x="10582275" y="48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A38C4C9-70B9-4AC0-8FE5-131885B7DAFD}"/>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3105809-64AE-4FF1-9247-363C067C9B06}"/>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89240BE-D825-4799-B5BB-D1004B48AF26}"/>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A12F16D-C96F-49A1-B11D-EAC3DAECAE35}"/>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81AFD7B-FC78-4A37-B46C-6E23C196D687}"/>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43" name="n_1aveValue債務償還比率">
          <a:extLst>
            <a:ext uri="{FF2B5EF4-FFF2-40B4-BE49-F238E27FC236}">
              <a16:creationId xmlns:a16="http://schemas.microsoft.com/office/drawing/2014/main" id="{F311BA7C-E119-45A7-B496-ED0EF00BCDCA}"/>
            </a:ext>
          </a:extLst>
        </xdr:cNvPr>
        <xdr:cNvSpPr txBox="1"/>
      </xdr:nvSpPr>
      <xdr:spPr>
        <a:xfrm>
          <a:off x="12461952" y="44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44" name="n_2aveValue債務償還比率">
          <a:extLst>
            <a:ext uri="{FF2B5EF4-FFF2-40B4-BE49-F238E27FC236}">
              <a16:creationId xmlns:a16="http://schemas.microsoft.com/office/drawing/2014/main" id="{F22151CA-BCE7-4495-A8EA-CA3533ED4764}"/>
            </a:ext>
          </a:extLst>
        </xdr:cNvPr>
        <xdr:cNvSpPr txBox="1"/>
      </xdr:nvSpPr>
      <xdr:spPr>
        <a:xfrm>
          <a:off x="11788852" y="461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45" name="n_3aveValue債務償還比率">
          <a:extLst>
            <a:ext uri="{FF2B5EF4-FFF2-40B4-BE49-F238E27FC236}">
              <a16:creationId xmlns:a16="http://schemas.microsoft.com/office/drawing/2014/main" id="{3A129382-0868-4C56-BC79-308D83C833EC}"/>
            </a:ext>
          </a:extLst>
        </xdr:cNvPr>
        <xdr:cNvSpPr txBox="1"/>
      </xdr:nvSpPr>
      <xdr:spPr>
        <a:xfrm>
          <a:off x="11103052" y="462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46" name="n_4aveValue債務償還比率">
          <a:extLst>
            <a:ext uri="{FF2B5EF4-FFF2-40B4-BE49-F238E27FC236}">
              <a16:creationId xmlns:a16="http://schemas.microsoft.com/office/drawing/2014/main" id="{7D203CEC-FE13-4D2C-BB0D-0F8C3DC7520A}"/>
            </a:ext>
          </a:extLst>
        </xdr:cNvPr>
        <xdr:cNvSpPr txBox="1"/>
      </xdr:nvSpPr>
      <xdr:spPr>
        <a:xfrm>
          <a:off x="10417252" y="45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9124503D-377F-470E-9897-54EBBAE9BEEE}"/>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BB319B4E-1F20-4E95-A3AE-CDFF83AC107E}"/>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B43B5FB2-2738-4C4E-B880-F25A0DAFF530}"/>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BC175E23-6018-43D7-9B55-F508DF840747}"/>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7E34F07D-38FE-42F0-B455-F5FB165C53C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4947CCB3-29BD-4B74-9697-B989F972D643}"/>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1D482E-627E-43C1-97D8-D8814D171F59}"/>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4541E0-4BFB-4F62-BDD7-476E57C79A9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E96F8F-CBE4-4174-99EF-F8F3D60D7C81}"/>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CA82E0-F2B0-4EF5-88EC-EE0AAB893FB3}"/>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7F9C3E-C1B3-40EA-9684-1DA9ADFC2644}"/>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648889-E2BC-4374-A3E8-19AE6D67BBB8}"/>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FC40C3-011C-4B50-A554-B90C2E15F5CB}"/>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9E9A85-0F18-4FF4-A128-816ABE79A468}"/>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974D04-2C56-4A18-B1BA-CEDFC05920C7}"/>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46C476-2D0B-4994-B0AB-F87A2AEFEEF4}"/>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
1,054
181.85
3,956,198
3,652,756
270,891
1,672,348
3,944,903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640212-F4CA-411A-8637-9541D1A0D3A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71AE17-FCD5-4BD7-A78E-DDEDFEC78FBF}"/>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91E6E4-5DA3-45F2-BDD0-6E545ABAC3C1}"/>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C53709-6856-49CD-A8E3-29EF4ADBC028}"/>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7CAEB6-EFD9-4F82-89F5-76C4331A89CF}"/>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2B22A7-000D-42B8-AE4A-4D88802BE473}"/>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90827E-F811-4620-92FB-7A286C715F78}"/>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5AFFEE-0D36-4197-B1D4-CE9E5DC26169}"/>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3C2324-B7DD-4CFA-811C-2B745D47E447}"/>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FDE6FB-39CF-4742-8DD2-95BB1B5FFBC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B1A451-9F21-4C45-94B2-B43B74F8C55E}"/>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FE791B-2B49-4EEA-9D55-168CF1F6D266}"/>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4F7549-516D-40B5-8E18-A04240CE026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FC717E-A6D1-4CB1-BAC1-A4F2CB03642D}"/>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D51242-95DA-450B-A5C3-ADF9ED69C17E}"/>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239BBB-CF09-4ABD-A3FF-2FA4754F3C7D}"/>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A93E22-2315-4460-AB9C-50D6467F433C}"/>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219F41-DF46-4651-AB5B-CCF0A3D84B79}"/>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E174A2-43A6-4D29-BBB3-319653DA4053}"/>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19AC6E-4E72-4CB2-B008-7B94B58ACB58}"/>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2D261C-70D5-44DD-B461-306C03715FC8}"/>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7F6275-A6B2-4A05-B18F-6EADF79FCB0D}"/>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1F098B-7783-479B-8B6C-5DCDB583DE7E}"/>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90E5B3-291D-4BF9-B6BB-4ACAD77D866C}"/>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F40A61-0F5A-49A1-9314-32397025093C}"/>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5A3FD0-75C0-4D64-85FF-8CC6C1CAF06F}"/>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F3FCFD-1445-478C-BC69-B2F470058606}"/>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2AC254-4C03-4A50-A092-852E17A7D7C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9156AE-6FB0-473A-AC97-A69DA9360CDC}"/>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F1DAFF-5DC5-4677-962B-C1BA19BB26D2}"/>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8CEF42-5EAD-4F0F-BFE9-9F607C2D0911}"/>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C97A84-96A7-4F62-886B-044D2D2DBD13}"/>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9007011-BDA6-407B-B09D-24C49383422B}"/>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397402B-0164-4A73-8F86-FA0A69C131ED}"/>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BA34070-DE04-4EC9-919A-13996A854779}"/>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CEBF7F7-E2FA-4B40-A2D3-50757BE70B5D}"/>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FF83D02-59C6-40E6-8EE7-9AF1A3A0AED7}"/>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7A85B6C-BC92-4D6F-8428-B6BD8B9ED7AA}"/>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4335FC-B4CC-41F8-AF60-94065F389925}"/>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A5C4942-29C1-47EA-BB7E-02F031B7D817}"/>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4E80106-D9C8-4DFD-81E0-B5BCE543DA8E}"/>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6D294B6-AD2C-4997-AC6E-8DBEC06ECC42}"/>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93E8BF-E4D4-43C6-A237-DD40238AF51A}"/>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7C01D9-7B91-4806-AFFE-313D9968EB9C}"/>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2805C5-4C9B-4784-8CDE-312EDB1D43C1}"/>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32B1C39-B6C4-48C4-A5CC-01F2186C85A3}"/>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C78B8C71-4054-470D-90EB-54080F45B41D}"/>
            </a:ext>
          </a:extLst>
        </xdr:cNvPr>
        <xdr:cNvCxnSpPr/>
      </xdr:nvCxnSpPr>
      <xdr:spPr>
        <a:xfrm flipV="1">
          <a:off x="4177665" y="545102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BDB91AF-5D2B-4B93-9EEE-AC2B2EE22A4C}"/>
            </a:ext>
          </a:extLst>
        </xdr:cNvPr>
        <xdr:cNvSpPr txBox="1"/>
      </xdr:nvSpPr>
      <xdr:spPr>
        <a:xfrm>
          <a:off x="42164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162E97AC-2FA2-4E13-BE22-961B2F188318}"/>
            </a:ext>
          </a:extLst>
        </xdr:cNvPr>
        <xdr:cNvCxnSpPr/>
      </xdr:nvCxnSpPr>
      <xdr:spPr>
        <a:xfrm>
          <a:off x="4108450" y="6998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C517103-A7C2-4603-87C1-51322D464B09}"/>
            </a:ext>
          </a:extLst>
        </xdr:cNvPr>
        <xdr:cNvSpPr txBox="1"/>
      </xdr:nvSpPr>
      <xdr:spPr>
        <a:xfrm>
          <a:off x="4216400" y="5238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602DD9C-4EAE-474E-95B8-7A497271DDEA}"/>
            </a:ext>
          </a:extLst>
        </xdr:cNvPr>
        <xdr:cNvCxnSpPr/>
      </xdr:nvCxnSpPr>
      <xdr:spPr>
        <a:xfrm>
          <a:off x="41084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13F7F262-2FC3-47D7-BEEC-2C37D7165B62}"/>
            </a:ext>
          </a:extLst>
        </xdr:cNvPr>
        <xdr:cNvSpPr txBox="1"/>
      </xdr:nvSpPr>
      <xdr:spPr>
        <a:xfrm>
          <a:off x="4216400" y="643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B70F5317-0DF3-440B-AC53-62B3C94154B2}"/>
            </a:ext>
          </a:extLst>
        </xdr:cNvPr>
        <xdr:cNvSpPr/>
      </xdr:nvSpPr>
      <xdr:spPr>
        <a:xfrm>
          <a:off x="4127500" y="644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4C704B67-5865-4C4D-9E14-94351F2EB292}"/>
            </a:ext>
          </a:extLst>
        </xdr:cNvPr>
        <xdr:cNvSpPr/>
      </xdr:nvSpPr>
      <xdr:spPr>
        <a:xfrm>
          <a:off x="3384550" y="64298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B2D59876-93A1-4A6E-901D-0E395AE7EED6}"/>
            </a:ext>
          </a:extLst>
        </xdr:cNvPr>
        <xdr:cNvSpPr/>
      </xdr:nvSpPr>
      <xdr:spPr>
        <a:xfrm>
          <a:off x="2571750" y="63971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5A14A51-9ACC-4BB8-AB26-FED30E88B776}"/>
            </a:ext>
          </a:extLst>
        </xdr:cNvPr>
        <xdr:cNvSpPr/>
      </xdr:nvSpPr>
      <xdr:spPr>
        <a:xfrm>
          <a:off x="1778000" y="6392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AAB0980B-604C-4500-9A63-595B6FDA2C30}"/>
            </a:ext>
          </a:extLst>
        </xdr:cNvPr>
        <xdr:cNvSpPr/>
      </xdr:nvSpPr>
      <xdr:spPr>
        <a:xfrm>
          <a:off x="984250" y="63612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77969E-111D-41C9-8273-E408B236EC8C}"/>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05F56E-EB94-4B42-86BB-78557B37C2C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4FE980-6B2E-49E1-8CA5-4918330FEF07}"/>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1B5DFB-229C-407D-8718-CA2F6C8ACB3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8169746-3C03-4790-9D05-9D85E34D8062}"/>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43361</xdr:rowOff>
    </xdr:from>
    <xdr:to>
      <xdr:col>15</xdr:col>
      <xdr:colOff>101600</xdr:colOff>
      <xdr:row>36</xdr:row>
      <xdr:rowOff>144961</xdr:rowOff>
    </xdr:to>
    <xdr:sp macro="" textlink="">
      <xdr:nvSpPr>
        <xdr:cNvPr id="74" name="楕円 73">
          <a:extLst>
            <a:ext uri="{FF2B5EF4-FFF2-40B4-BE49-F238E27FC236}">
              <a16:creationId xmlns:a16="http://schemas.microsoft.com/office/drawing/2014/main" id="{C7794A4A-ED72-4673-80C5-7DA0CCEA5D27}"/>
            </a:ext>
          </a:extLst>
        </xdr:cNvPr>
        <xdr:cNvSpPr/>
      </xdr:nvSpPr>
      <xdr:spPr>
        <a:xfrm>
          <a:off x="257175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xdr:rowOff>
    </xdr:from>
    <xdr:to>
      <xdr:col>10</xdr:col>
      <xdr:colOff>165100</xdr:colOff>
      <xdr:row>36</xdr:row>
      <xdr:rowOff>113937</xdr:rowOff>
    </xdr:to>
    <xdr:sp macro="" textlink="">
      <xdr:nvSpPr>
        <xdr:cNvPr id="75" name="楕円 74">
          <a:extLst>
            <a:ext uri="{FF2B5EF4-FFF2-40B4-BE49-F238E27FC236}">
              <a16:creationId xmlns:a16="http://schemas.microsoft.com/office/drawing/2014/main" id="{127EBB1E-0F34-426D-B8ED-7D8A6D1C0125}"/>
            </a:ext>
          </a:extLst>
        </xdr:cNvPr>
        <xdr:cNvSpPr/>
      </xdr:nvSpPr>
      <xdr:spPr>
        <a:xfrm>
          <a:off x="17780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94161</xdr:rowOff>
    </xdr:to>
    <xdr:cxnSp macro="">
      <xdr:nvCxnSpPr>
        <xdr:cNvPr id="76" name="直線コネクタ 75">
          <a:extLst>
            <a:ext uri="{FF2B5EF4-FFF2-40B4-BE49-F238E27FC236}">
              <a16:creationId xmlns:a16="http://schemas.microsoft.com/office/drawing/2014/main" id="{274C9F21-E6D5-44DD-BA68-105C40DDFFAD}"/>
            </a:ext>
          </a:extLst>
        </xdr:cNvPr>
        <xdr:cNvCxnSpPr/>
      </xdr:nvCxnSpPr>
      <xdr:spPr>
        <a:xfrm>
          <a:off x="1828800" y="6006737"/>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77" name="n_1aveValue【道路】&#10;有形固定資産減価償却率">
          <a:extLst>
            <a:ext uri="{FF2B5EF4-FFF2-40B4-BE49-F238E27FC236}">
              <a16:creationId xmlns:a16="http://schemas.microsoft.com/office/drawing/2014/main" id="{DCBF1873-52C5-4715-B5A4-B9714125543D}"/>
            </a:ext>
          </a:extLst>
        </xdr:cNvPr>
        <xdr:cNvSpPr txBox="1"/>
      </xdr:nvSpPr>
      <xdr:spPr>
        <a:xfrm>
          <a:off x="3239144" y="621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78" name="n_2aveValue【道路】&#10;有形固定資産減価償却率">
          <a:extLst>
            <a:ext uri="{FF2B5EF4-FFF2-40B4-BE49-F238E27FC236}">
              <a16:creationId xmlns:a16="http://schemas.microsoft.com/office/drawing/2014/main" id="{6477F036-E8DC-4A61-B7BD-7FBDAC992F80}"/>
            </a:ext>
          </a:extLst>
        </xdr:cNvPr>
        <xdr:cNvSpPr txBox="1"/>
      </xdr:nvSpPr>
      <xdr:spPr>
        <a:xfrm>
          <a:off x="2439044" y="648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79" name="n_3aveValue【道路】&#10;有形固定資産減価償却率">
          <a:extLst>
            <a:ext uri="{FF2B5EF4-FFF2-40B4-BE49-F238E27FC236}">
              <a16:creationId xmlns:a16="http://schemas.microsoft.com/office/drawing/2014/main" id="{7F55713E-D4F2-4E6E-A4B4-4E9B36B387D6}"/>
            </a:ext>
          </a:extLst>
        </xdr:cNvPr>
        <xdr:cNvSpPr txBox="1"/>
      </xdr:nvSpPr>
      <xdr:spPr>
        <a:xfrm>
          <a:off x="164529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0" name="n_4aveValue【道路】&#10;有形固定資産減価償却率">
          <a:extLst>
            <a:ext uri="{FF2B5EF4-FFF2-40B4-BE49-F238E27FC236}">
              <a16:creationId xmlns:a16="http://schemas.microsoft.com/office/drawing/2014/main" id="{6A563383-845B-4570-BD93-8837AFACFE29}"/>
            </a:ext>
          </a:extLst>
        </xdr:cNvPr>
        <xdr:cNvSpPr txBox="1"/>
      </xdr:nvSpPr>
      <xdr:spPr>
        <a:xfrm>
          <a:off x="851544" y="61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1" name="n_2mainValue【道路】&#10;有形固定資産減価償却率">
          <a:extLst>
            <a:ext uri="{FF2B5EF4-FFF2-40B4-BE49-F238E27FC236}">
              <a16:creationId xmlns:a16="http://schemas.microsoft.com/office/drawing/2014/main" id="{06AC766E-1734-4F58-A372-39F8B2E05B6A}"/>
            </a:ext>
          </a:extLst>
        </xdr:cNvPr>
        <xdr:cNvSpPr txBox="1"/>
      </xdr:nvSpPr>
      <xdr:spPr>
        <a:xfrm>
          <a:off x="2439044" y="57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82" name="n_3mainValue【道路】&#10;有形固定資産減価償却率">
          <a:extLst>
            <a:ext uri="{FF2B5EF4-FFF2-40B4-BE49-F238E27FC236}">
              <a16:creationId xmlns:a16="http://schemas.microsoft.com/office/drawing/2014/main" id="{610AB575-FB41-4CE6-8B58-41728590BBD2}"/>
            </a:ext>
          </a:extLst>
        </xdr:cNvPr>
        <xdr:cNvSpPr txBox="1"/>
      </xdr:nvSpPr>
      <xdr:spPr>
        <a:xfrm>
          <a:off x="1645294" y="57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D77FA732-BEF1-4020-A747-A28B62EBDE48}"/>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FFAA85D-2559-436F-AFE5-C66806C33F9A}"/>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79D9E5E-352C-40C3-9E87-69D3F98CB0E6}"/>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A6F1E91-7B2B-41C2-A7AB-92A459C9870E}"/>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D9978FE-4A4D-4B25-941C-3DD58C585BC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4893CFC6-946C-4D9D-8F43-5233F2C66C39}"/>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B6A6ACFD-0453-40D8-9EA3-0DCE142EA96C}"/>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A842702-08D3-49F4-AB94-454E7C83A4FE}"/>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9FA81EC5-0750-44AB-8CEC-9C83B9EFD336}"/>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13DF6D1-0C73-44B2-BDAC-287ED57FCF1D}"/>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360D2C43-F812-48EE-A96C-81535D5C8723}"/>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1C3C94E6-9F8A-46A1-A501-0889289BE976}"/>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FFDABA47-0C0C-4054-8823-6B24E0D34B61}"/>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4B663CDF-0563-440B-9820-98B121A82AE2}"/>
            </a:ext>
          </a:extLst>
        </xdr:cNvPr>
        <xdr:cNvSpPr txBox="1"/>
      </xdr:nvSpPr>
      <xdr:spPr>
        <a:xfrm>
          <a:off x="541803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C9DBCFF-3C51-4EBC-B4BF-0362FF448AC8}"/>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3CE23DD2-661A-40CF-B4B8-15CD1D146837}"/>
            </a:ext>
          </a:extLst>
        </xdr:cNvPr>
        <xdr:cNvSpPr txBox="1"/>
      </xdr:nvSpPr>
      <xdr:spPr>
        <a:xfrm>
          <a:off x="541803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3A7347DE-BF6D-4FEA-B416-C0030F37BE3E}"/>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7ECE93C1-4844-4271-8D15-96A8B9E7EAD9}"/>
            </a:ext>
          </a:extLst>
        </xdr:cNvPr>
        <xdr:cNvSpPr txBox="1"/>
      </xdr:nvSpPr>
      <xdr:spPr>
        <a:xfrm>
          <a:off x="541803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206D9692-E48C-42D3-8EDD-8B04942CDEF4}"/>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342FD73A-CD6E-48B9-8F40-D57788C75414}"/>
            </a:ext>
          </a:extLst>
        </xdr:cNvPr>
        <xdr:cNvSpPr txBox="1"/>
      </xdr:nvSpPr>
      <xdr:spPr>
        <a:xfrm>
          <a:off x="541803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FE8B93A-713D-4892-B888-8B1E5E192F76}"/>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C858BCBA-FAC5-4FF5-9608-81912BA48ADF}"/>
            </a:ext>
          </a:extLst>
        </xdr:cNvPr>
        <xdr:cNvSpPr txBox="1"/>
      </xdr:nvSpPr>
      <xdr:spPr>
        <a:xfrm>
          <a:off x="532787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FC0DD48C-0A77-47BD-AE60-7B6EF09C586F}"/>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06" name="直線コネクタ 105">
          <a:extLst>
            <a:ext uri="{FF2B5EF4-FFF2-40B4-BE49-F238E27FC236}">
              <a16:creationId xmlns:a16="http://schemas.microsoft.com/office/drawing/2014/main" id="{E86D98B7-A203-4656-8960-E0A1179AC704}"/>
            </a:ext>
          </a:extLst>
        </xdr:cNvPr>
        <xdr:cNvCxnSpPr/>
      </xdr:nvCxnSpPr>
      <xdr:spPr>
        <a:xfrm flipV="1">
          <a:off x="9429115" y="546585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07" name="【道路】&#10;一人当たり延長最小値テキスト">
          <a:extLst>
            <a:ext uri="{FF2B5EF4-FFF2-40B4-BE49-F238E27FC236}">
              <a16:creationId xmlns:a16="http://schemas.microsoft.com/office/drawing/2014/main" id="{C6122D3F-44D1-4322-AC0E-F415C7BA237B}"/>
            </a:ext>
          </a:extLst>
        </xdr:cNvPr>
        <xdr:cNvSpPr txBox="1"/>
      </xdr:nvSpPr>
      <xdr:spPr>
        <a:xfrm>
          <a:off x="9467850" y="69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08" name="直線コネクタ 107">
          <a:extLst>
            <a:ext uri="{FF2B5EF4-FFF2-40B4-BE49-F238E27FC236}">
              <a16:creationId xmlns:a16="http://schemas.microsoft.com/office/drawing/2014/main" id="{847506A0-C560-419B-8F97-AD6582D16848}"/>
            </a:ext>
          </a:extLst>
        </xdr:cNvPr>
        <xdr:cNvCxnSpPr/>
      </xdr:nvCxnSpPr>
      <xdr:spPr>
        <a:xfrm>
          <a:off x="9359900" y="697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09" name="【道路】&#10;一人当たり延長最大値テキスト">
          <a:extLst>
            <a:ext uri="{FF2B5EF4-FFF2-40B4-BE49-F238E27FC236}">
              <a16:creationId xmlns:a16="http://schemas.microsoft.com/office/drawing/2014/main" id="{B5D3D291-75E0-4A67-9285-BA55E2504E14}"/>
            </a:ext>
          </a:extLst>
        </xdr:cNvPr>
        <xdr:cNvSpPr txBox="1"/>
      </xdr:nvSpPr>
      <xdr:spPr>
        <a:xfrm>
          <a:off x="9467850" y="525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0" name="直線コネクタ 109">
          <a:extLst>
            <a:ext uri="{FF2B5EF4-FFF2-40B4-BE49-F238E27FC236}">
              <a16:creationId xmlns:a16="http://schemas.microsoft.com/office/drawing/2014/main" id="{EF920C16-A4CC-469D-A724-190C16E7FC43}"/>
            </a:ext>
          </a:extLst>
        </xdr:cNvPr>
        <xdr:cNvCxnSpPr/>
      </xdr:nvCxnSpPr>
      <xdr:spPr>
        <a:xfrm>
          <a:off x="9359900" y="5465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11" name="【道路】&#10;一人当たり延長平均値テキスト">
          <a:extLst>
            <a:ext uri="{FF2B5EF4-FFF2-40B4-BE49-F238E27FC236}">
              <a16:creationId xmlns:a16="http://schemas.microsoft.com/office/drawing/2014/main" id="{0D0C3997-44B5-4C77-B620-9C6D2335E498}"/>
            </a:ext>
          </a:extLst>
        </xdr:cNvPr>
        <xdr:cNvSpPr txBox="1"/>
      </xdr:nvSpPr>
      <xdr:spPr>
        <a:xfrm>
          <a:off x="9467850" y="6737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12" name="フローチャート: 判断 111">
          <a:extLst>
            <a:ext uri="{FF2B5EF4-FFF2-40B4-BE49-F238E27FC236}">
              <a16:creationId xmlns:a16="http://schemas.microsoft.com/office/drawing/2014/main" id="{7B787E16-DD7F-44EA-B502-8ACDAC995B15}"/>
            </a:ext>
          </a:extLst>
        </xdr:cNvPr>
        <xdr:cNvSpPr/>
      </xdr:nvSpPr>
      <xdr:spPr>
        <a:xfrm>
          <a:off x="9398000" y="67593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13" name="フローチャート: 判断 112">
          <a:extLst>
            <a:ext uri="{FF2B5EF4-FFF2-40B4-BE49-F238E27FC236}">
              <a16:creationId xmlns:a16="http://schemas.microsoft.com/office/drawing/2014/main" id="{4AB9C292-5D06-4999-A095-C2EBF6025AF1}"/>
            </a:ext>
          </a:extLst>
        </xdr:cNvPr>
        <xdr:cNvSpPr/>
      </xdr:nvSpPr>
      <xdr:spPr>
        <a:xfrm>
          <a:off x="8636000" y="6764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14" name="フローチャート: 判断 113">
          <a:extLst>
            <a:ext uri="{FF2B5EF4-FFF2-40B4-BE49-F238E27FC236}">
              <a16:creationId xmlns:a16="http://schemas.microsoft.com/office/drawing/2014/main" id="{C7B5DBEA-5530-4EC0-BA2F-99F8341E53C9}"/>
            </a:ext>
          </a:extLst>
        </xdr:cNvPr>
        <xdr:cNvSpPr/>
      </xdr:nvSpPr>
      <xdr:spPr>
        <a:xfrm>
          <a:off x="7842250" y="67673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15" name="フローチャート: 判断 114">
          <a:extLst>
            <a:ext uri="{FF2B5EF4-FFF2-40B4-BE49-F238E27FC236}">
              <a16:creationId xmlns:a16="http://schemas.microsoft.com/office/drawing/2014/main" id="{E502A613-935B-43F1-A55A-2B1E1C4A8A4C}"/>
            </a:ext>
          </a:extLst>
        </xdr:cNvPr>
        <xdr:cNvSpPr/>
      </xdr:nvSpPr>
      <xdr:spPr>
        <a:xfrm>
          <a:off x="7029450" y="676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16" name="フローチャート: 判断 115">
          <a:extLst>
            <a:ext uri="{FF2B5EF4-FFF2-40B4-BE49-F238E27FC236}">
              <a16:creationId xmlns:a16="http://schemas.microsoft.com/office/drawing/2014/main" id="{2F5EBF29-4143-4207-85F1-DFC4409A7C84}"/>
            </a:ext>
          </a:extLst>
        </xdr:cNvPr>
        <xdr:cNvSpPr/>
      </xdr:nvSpPr>
      <xdr:spPr>
        <a:xfrm>
          <a:off x="6235700" y="67683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4FE6E62-1C66-4387-B05F-54C06938C0DD}"/>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10E7946-2319-4D9A-841B-A8800AD24E54}"/>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7E7DC15-A552-4CAE-A4E6-255B81D1E744}"/>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059979D-6161-45E2-AEC3-EF6A66935FA5}"/>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7996C05-C997-4BAD-8598-F6D7F4C19766}"/>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42707</xdr:rowOff>
    </xdr:from>
    <xdr:to>
      <xdr:col>46</xdr:col>
      <xdr:colOff>38100</xdr:colOff>
      <xdr:row>39</xdr:row>
      <xdr:rowOff>144307</xdr:rowOff>
    </xdr:to>
    <xdr:sp macro="" textlink="">
      <xdr:nvSpPr>
        <xdr:cNvPr id="122" name="楕円 121">
          <a:extLst>
            <a:ext uri="{FF2B5EF4-FFF2-40B4-BE49-F238E27FC236}">
              <a16:creationId xmlns:a16="http://schemas.microsoft.com/office/drawing/2014/main" id="{AD886540-7817-451E-B9BE-4A92B6B064D5}"/>
            </a:ext>
          </a:extLst>
        </xdr:cNvPr>
        <xdr:cNvSpPr/>
      </xdr:nvSpPr>
      <xdr:spPr>
        <a:xfrm>
          <a:off x="7842250" y="64816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51578</xdr:rowOff>
    </xdr:from>
    <xdr:to>
      <xdr:col>41</xdr:col>
      <xdr:colOff>101600</xdr:colOff>
      <xdr:row>39</xdr:row>
      <xdr:rowOff>153178</xdr:rowOff>
    </xdr:to>
    <xdr:sp macro="" textlink="">
      <xdr:nvSpPr>
        <xdr:cNvPr id="123" name="楕円 122">
          <a:extLst>
            <a:ext uri="{FF2B5EF4-FFF2-40B4-BE49-F238E27FC236}">
              <a16:creationId xmlns:a16="http://schemas.microsoft.com/office/drawing/2014/main" id="{47E3B4AD-65EA-4E90-BD06-86BA45ABCDD8}"/>
            </a:ext>
          </a:extLst>
        </xdr:cNvPr>
        <xdr:cNvSpPr/>
      </xdr:nvSpPr>
      <xdr:spPr>
        <a:xfrm>
          <a:off x="7029450" y="64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93507</xdr:rowOff>
    </xdr:from>
    <xdr:to>
      <xdr:col>45</xdr:col>
      <xdr:colOff>177800</xdr:colOff>
      <xdr:row>39</xdr:row>
      <xdr:rowOff>102378</xdr:rowOff>
    </xdr:to>
    <xdr:cxnSp macro="">
      <xdr:nvCxnSpPr>
        <xdr:cNvPr id="124" name="直線コネクタ 123">
          <a:extLst>
            <a:ext uri="{FF2B5EF4-FFF2-40B4-BE49-F238E27FC236}">
              <a16:creationId xmlns:a16="http://schemas.microsoft.com/office/drawing/2014/main" id="{7E934804-62CB-42B1-BB73-C6F8C7AAA737}"/>
            </a:ext>
          </a:extLst>
        </xdr:cNvPr>
        <xdr:cNvCxnSpPr/>
      </xdr:nvCxnSpPr>
      <xdr:spPr>
        <a:xfrm flipV="1">
          <a:off x="7080250" y="6532407"/>
          <a:ext cx="80645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25" name="n_1aveValue【道路】&#10;一人当たり延長">
          <a:extLst>
            <a:ext uri="{FF2B5EF4-FFF2-40B4-BE49-F238E27FC236}">
              <a16:creationId xmlns:a16="http://schemas.microsoft.com/office/drawing/2014/main" id="{63B01AC0-6880-45E6-9E03-67C5B00D21C1}"/>
            </a:ext>
          </a:extLst>
        </xdr:cNvPr>
        <xdr:cNvSpPr txBox="1"/>
      </xdr:nvSpPr>
      <xdr:spPr>
        <a:xfrm>
          <a:off x="8425961" y="65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26" name="n_2aveValue【道路】&#10;一人当たり延長">
          <a:extLst>
            <a:ext uri="{FF2B5EF4-FFF2-40B4-BE49-F238E27FC236}">
              <a16:creationId xmlns:a16="http://schemas.microsoft.com/office/drawing/2014/main" id="{D45A5323-371B-4384-9EF9-6FE866BA9CDE}"/>
            </a:ext>
          </a:extLst>
        </xdr:cNvPr>
        <xdr:cNvSpPr txBox="1"/>
      </xdr:nvSpPr>
      <xdr:spPr>
        <a:xfrm>
          <a:off x="7644911" y="68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27" name="n_3aveValue【道路】&#10;一人当たり延長">
          <a:extLst>
            <a:ext uri="{FF2B5EF4-FFF2-40B4-BE49-F238E27FC236}">
              <a16:creationId xmlns:a16="http://schemas.microsoft.com/office/drawing/2014/main" id="{B7504D61-7E32-4861-B38B-0ED6AC939BE5}"/>
            </a:ext>
          </a:extLst>
        </xdr:cNvPr>
        <xdr:cNvSpPr txBox="1"/>
      </xdr:nvSpPr>
      <xdr:spPr>
        <a:xfrm>
          <a:off x="6851161" y="68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28" name="n_4aveValue【道路】&#10;一人当たり延長">
          <a:extLst>
            <a:ext uri="{FF2B5EF4-FFF2-40B4-BE49-F238E27FC236}">
              <a16:creationId xmlns:a16="http://schemas.microsoft.com/office/drawing/2014/main" id="{7A5B6FA9-E348-42E0-B089-2D4F441ACBBE}"/>
            </a:ext>
          </a:extLst>
        </xdr:cNvPr>
        <xdr:cNvSpPr txBox="1"/>
      </xdr:nvSpPr>
      <xdr:spPr>
        <a:xfrm>
          <a:off x="6038361" y="6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160834</xdr:rowOff>
    </xdr:from>
    <xdr:ext cx="599010" cy="259045"/>
    <xdr:sp macro="" textlink="">
      <xdr:nvSpPr>
        <xdr:cNvPr id="129" name="n_2mainValue【道路】&#10;一人当たり延長">
          <a:extLst>
            <a:ext uri="{FF2B5EF4-FFF2-40B4-BE49-F238E27FC236}">
              <a16:creationId xmlns:a16="http://schemas.microsoft.com/office/drawing/2014/main" id="{C49D2DBB-8B38-4D54-AB8A-D6E2336FDB39}"/>
            </a:ext>
          </a:extLst>
        </xdr:cNvPr>
        <xdr:cNvSpPr txBox="1"/>
      </xdr:nvSpPr>
      <xdr:spPr>
        <a:xfrm>
          <a:off x="7612594" y="626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169705</xdr:rowOff>
    </xdr:from>
    <xdr:ext cx="599010" cy="259045"/>
    <xdr:sp macro="" textlink="">
      <xdr:nvSpPr>
        <xdr:cNvPr id="130" name="n_3mainValue【道路】&#10;一人当たり延長">
          <a:extLst>
            <a:ext uri="{FF2B5EF4-FFF2-40B4-BE49-F238E27FC236}">
              <a16:creationId xmlns:a16="http://schemas.microsoft.com/office/drawing/2014/main" id="{76C98C25-E9BC-4EE3-80CD-FB2B59587F74}"/>
            </a:ext>
          </a:extLst>
        </xdr:cNvPr>
        <xdr:cNvSpPr txBox="1"/>
      </xdr:nvSpPr>
      <xdr:spPr>
        <a:xfrm>
          <a:off x="6818844" y="627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62DC71D0-81B9-4847-B8EC-F431B3F5B54A}"/>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B2172FA1-EEE2-44E7-B3B8-3D6892DFB492}"/>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7B0E8DE8-5009-4E8A-93AA-30A29C55A82D}"/>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16662B0B-8F66-4C01-8085-8218D781A6B7}"/>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80C644BC-79A5-4254-9879-6C85187FB837}"/>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8CABD42B-5413-48C5-A96A-97F65E60A87E}"/>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EDA8542F-8630-4CC0-80A4-9B0E10193899}"/>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73BB70D6-468D-48A4-8441-CF06CE94804B}"/>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33BBCB36-C628-413D-ACE6-C350B49B2C7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CF823CA0-0250-429F-97AD-0D6BDB4525AB}"/>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43450155-5C2E-4EDD-A4A8-3D7E7B99974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97331475-FB68-4CA8-BA7E-089DA4F849D6}"/>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5B228FD3-DCCA-4304-BCEA-3D979E9505F7}"/>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7FA225C0-0103-44D0-8966-81117412D9AB}"/>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7F367CEF-ADBB-432F-AB9C-BC906F2948A4}"/>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DF4FD43B-8E6A-4894-A5D8-D10B7B99CC2A}"/>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AE732D15-7A4B-44C4-87FC-EEAF11F1CFB5}"/>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CB9A41FE-EAF4-4E92-9484-A15AAF4B50FE}"/>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27BF8B56-C1C5-4E71-BF58-88D0894EDA0A}"/>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611C33C7-5D83-4CCB-B0FB-4DD02347C434}"/>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9BAA3D21-8A96-4D2B-BEE8-8BFC1C57F100}"/>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CAAE5F70-4E0A-413D-9859-2799075DE736}"/>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D344E3F3-5092-4EDB-9320-6DEB27EDDAF8}"/>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43F61DA0-6450-4DF7-84B3-592571056633}"/>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7DCE86A0-3175-415E-8D2C-45106B595AB2}"/>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56" name="直線コネクタ 155">
          <a:extLst>
            <a:ext uri="{FF2B5EF4-FFF2-40B4-BE49-F238E27FC236}">
              <a16:creationId xmlns:a16="http://schemas.microsoft.com/office/drawing/2014/main" id="{7A976693-E04B-490D-B078-E510970F62E2}"/>
            </a:ext>
          </a:extLst>
        </xdr:cNvPr>
        <xdr:cNvCxnSpPr/>
      </xdr:nvCxnSpPr>
      <xdr:spPr>
        <a:xfrm flipV="1">
          <a:off x="4177665" y="923725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57" name="【橋りょう・トンネル】&#10;有形固定資産減価償却率最小値テキスト">
          <a:extLst>
            <a:ext uri="{FF2B5EF4-FFF2-40B4-BE49-F238E27FC236}">
              <a16:creationId xmlns:a16="http://schemas.microsoft.com/office/drawing/2014/main" id="{58728A29-74BF-4311-9D67-1A5625EACBD8}"/>
            </a:ext>
          </a:extLst>
        </xdr:cNvPr>
        <xdr:cNvSpPr txBox="1"/>
      </xdr:nvSpPr>
      <xdr:spPr>
        <a:xfrm>
          <a:off x="4216400" y="1063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58" name="直線コネクタ 157">
          <a:extLst>
            <a:ext uri="{FF2B5EF4-FFF2-40B4-BE49-F238E27FC236}">
              <a16:creationId xmlns:a16="http://schemas.microsoft.com/office/drawing/2014/main" id="{96B020D2-B2F4-4E0F-AECD-B189967BE039}"/>
            </a:ext>
          </a:extLst>
        </xdr:cNvPr>
        <xdr:cNvCxnSpPr/>
      </xdr:nvCxnSpPr>
      <xdr:spPr>
        <a:xfrm>
          <a:off x="4108450" y="10626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59" name="【橋りょう・トンネル】&#10;有形固定資産減価償却率最大値テキスト">
          <a:extLst>
            <a:ext uri="{FF2B5EF4-FFF2-40B4-BE49-F238E27FC236}">
              <a16:creationId xmlns:a16="http://schemas.microsoft.com/office/drawing/2014/main" id="{54DBFC10-7C3C-4E74-BD3A-FAF530832EC4}"/>
            </a:ext>
          </a:extLst>
        </xdr:cNvPr>
        <xdr:cNvSpPr txBox="1"/>
      </xdr:nvSpPr>
      <xdr:spPr>
        <a:xfrm>
          <a:off x="4216400" y="90188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60" name="直線コネクタ 159">
          <a:extLst>
            <a:ext uri="{FF2B5EF4-FFF2-40B4-BE49-F238E27FC236}">
              <a16:creationId xmlns:a16="http://schemas.microsoft.com/office/drawing/2014/main" id="{8039FBB7-A43A-473E-B125-DAA54A4B3D86}"/>
            </a:ext>
          </a:extLst>
        </xdr:cNvPr>
        <xdr:cNvCxnSpPr/>
      </xdr:nvCxnSpPr>
      <xdr:spPr>
        <a:xfrm>
          <a:off x="4108450" y="9237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9063B3C0-94DF-4FE7-89E3-F63FC0C06D0D}"/>
            </a:ext>
          </a:extLst>
        </xdr:cNvPr>
        <xdr:cNvSpPr txBox="1"/>
      </xdr:nvSpPr>
      <xdr:spPr>
        <a:xfrm>
          <a:off x="4216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2" name="フローチャート: 判断 161">
          <a:extLst>
            <a:ext uri="{FF2B5EF4-FFF2-40B4-BE49-F238E27FC236}">
              <a16:creationId xmlns:a16="http://schemas.microsoft.com/office/drawing/2014/main" id="{8FB73A03-FD7E-47FE-86CD-861873FB71A0}"/>
            </a:ext>
          </a:extLst>
        </xdr:cNvPr>
        <xdr:cNvSpPr/>
      </xdr:nvSpPr>
      <xdr:spPr>
        <a:xfrm>
          <a:off x="4127500" y="1003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63" name="フローチャート: 判断 162">
          <a:extLst>
            <a:ext uri="{FF2B5EF4-FFF2-40B4-BE49-F238E27FC236}">
              <a16:creationId xmlns:a16="http://schemas.microsoft.com/office/drawing/2014/main" id="{29263897-38F6-4AF9-9F92-4C66E30B9FF7}"/>
            </a:ext>
          </a:extLst>
        </xdr:cNvPr>
        <xdr:cNvSpPr/>
      </xdr:nvSpPr>
      <xdr:spPr>
        <a:xfrm>
          <a:off x="3384550" y="100299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64" name="フローチャート: 判断 163">
          <a:extLst>
            <a:ext uri="{FF2B5EF4-FFF2-40B4-BE49-F238E27FC236}">
              <a16:creationId xmlns:a16="http://schemas.microsoft.com/office/drawing/2014/main" id="{D13F9B6E-E8D7-4E9E-B64B-A7D00ED234F3}"/>
            </a:ext>
          </a:extLst>
        </xdr:cNvPr>
        <xdr:cNvSpPr/>
      </xdr:nvSpPr>
      <xdr:spPr>
        <a:xfrm>
          <a:off x="2571750" y="1001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65" name="フローチャート: 判断 164">
          <a:extLst>
            <a:ext uri="{FF2B5EF4-FFF2-40B4-BE49-F238E27FC236}">
              <a16:creationId xmlns:a16="http://schemas.microsoft.com/office/drawing/2014/main" id="{10DF9244-4035-4823-AE1D-A02F54F2A645}"/>
            </a:ext>
          </a:extLst>
        </xdr:cNvPr>
        <xdr:cNvSpPr/>
      </xdr:nvSpPr>
      <xdr:spPr>
        <a:xfrm>
          <a:off x="1778000" y="1003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66" name="フローチャート: 判断 165">
          <a:extLst>
            <a:ext uri="{FF2B5EF4-FFF2-40B4-BE49-F238E27FC236}">
              <a16:creationId xmlns:a16="http://schemas.microsoft.com/office/drawing/2014/main" id="{1B194AF6-F765-48F5-9232-EA5A41C4A7BE}"/>
            </a:ext>
          </a:extLst>
        </xdr:cNvPr>
        <xdr:cNvSpPr/>
      </xdr:nvSpPr>
      <xdr:spPr>
        <a:xfrm>
          <a:off x="984250" y="1001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219DEF7-8278-47DD-BD8E-8961D14F51D9}"/>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DCD85B9-D185-4E87-B29B-A61396ECD9E2}"/>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DEEE6C1-D166-4028-BE0A-CD09456CC8AC}"/>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F7E7679-7E76-493A-934C-E937E4968A1E}"/>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9472FBC-9E4E-412A-9495-7518783E9029}"/>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50437</xdr:rowOff>
    </xdr:from>
    <xdr:to>
      <xdr:col>15</xdr:col>
      <xdr:colOff>101600</xdr:colOff>
      <xdr:row>59</xdr:row>
      <xdr:rowOff>152037</xdr:rowOff>
    </xdr:to>
    <xdr:sp macro="" textlink="">
      <xdr:nvSpPr>
        <xdr:cNvPr id="172" name="楕円 171">
          <a:extLst>
            <a:ext uri="{FF2B5EF4-FFF2-40B4-BE49-F238E27FC236}">
              <a16:creationId xmlns:a16="http://schemas.microsoft.com/office/drawing/2014/main" id="{1536F94D-7342-41C9-9A57-4130E3851D89}"/>
            </a:ext>
          </a:extLst>
        </xdr:cNvPr>
        <xdr:cNvSpPr/>
      </xdr:nvSpPr>
      <xdr:spPr>
        <a:xfrm>
          <a:off x="2571750" y="97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3" name="楕円 172">
          <a:extLst>
            <a:ext uri="{FF2B5EF4-FFF2-40B4-BE49-F238E27FC236}">
              <a16:creationId xmlns:a16="http://schemas.microsoft.com/office/drawing/2014/main" id="{95F78B61-4A72-4E42-A656-BEEC277699CA}"/>
            </a:ext>
          </a:extLst>
        </xdr:cNvPr>
        <xdr:cNvSpPr/>
      </xdr:nvSpPr>
      <xdr:spPr>
        <a:xfrm>
          <a:off x="1778000" y="97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59</xdr:row>
      <xdr:rowOff>106135</xdr:rowOff>
    </xdr:to>
    <xdr:cxnSp macro="">
      <xdr:nvCxnSpPr>
        <xdr:cNvPr id="174" name="直線コネクタ 173">
          <a:extLst>
            <a:ext uri="{FF2B5EF4-FFF2-40B4-BE49-F238E27FC236}">
              <a16:creationId xmlns:a16="http://schemas.microsoft.com/office/drawing/2014/main" id="{35FDFFD2-4358-477F-9634-2F1B09C8A189}"/>
            </a:ext>
          </a:extLst>
        </xdr:cNvPr>
        <xdr:cNvCxnSpPr/>
      </xdr:nvCxnSpPr>
      <xdr:spPr>
        <a:xfrm flipV="1">
          <a:off x="1828800" y="9842137"/>
          <a:ext cx="7937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7CA2A58-B0F3-4A2D-8D49-EB5F8784F67E}"/>
            </a:ext>
          </a:extLst>
        </xdr:cNvPr>
        <xdr:cNvSpPr txBox="1"/>
      </xdr:nvSpPr>
      <xdr:spPr>
        <a:xfrm>
          <a:off x="3239144" y="9811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393783EF-AF12-42CB-8C9D-CE42B160CD71}"/>
            </a:ext>
          </a:extLst>
        </xdr:cNvPr>
        <xdr:cNvSpPr txBox="1"/>
      </xdr:nvSpPr>
      <xdr:spPr>
        <a:xfrm>
          <a:off x="2439044" y="1010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5A5DF097-9BCC-4BC5-AC34-7D7748DA7151}"/>
            </a:ext>
          </a:extLst>
        </xdr:cNvPr>
        <xdr:cNvSpPr txBox="1"/>
      </xdr:nvSpPr>
      <xdr:spPr>
        <a:xfrm>
          <a:off x="1645294" y="1012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069C3AB2-F2AE-496F-AD2B-FEB3CEAE7FE1}"/>
            </a:ext>
          </a:extLst>
        </xdr:cNvPr>
        <xdr:cNvSpPr txBox="1"/>
      </xdr:nvSpPr>
      <xdr:spPr>
        <a:xfrm>
          <a:off x="851544"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168564</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5599C7EC-F11D-4A2C-82E3-663A5F2892D3}"/>
            </a:ext>
          </a:extLst>
        </xdr:cNvPr>
        <xdr:cNvSpPr txBox="1"/>
      </xdr:nvSpPr>
      <xdr:spPr>
        <a:xfrm>
          <a:off x="2439044" y="957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mainValue【橋りょう・トンネル】&#10;有形固定資産減価償却率">
          <a:extLst>
            <a:ext uri="{FF2B5EF4-FFF2-40B4-BE49-F238E27FC236}">
              <a16:creationId xmlns:a16="http://schemas.microsoft.com/office/drawing/2014/main" id="{88707593-7CCC-464D-BDF3-7AC24E1B5DF6}"/>
            </a:ext>
          </a:extLst>
        </xdr:cNvPr>
        <xdr:cNvSpPr txBox="1"/>
      </xdr:nvSpPr>
      <xdr:spPr>
        <a:xfrm>
          <a:off x="1645294" y="957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409D29D9-B9B7-42A0-8DC6-318D8C125F58}"/>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6AF4E5CA-FD87-4162-ADAC-A4C5B11C7072}"/>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28007ACF-FB21-4B2D-9E09-CEA70B41ED31}"/>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18AA5197-13C0-405F-9C6D-84C2D908E87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1B276D90-AB5C-481C-97A7-D7D4D60BD0D4}"/>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4B4A67-EC35-4F1D-808A-4939F3395EDC}"/>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FC831093-915D-4DB9-93A4-084D870A2666}"/>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DFE7354F-C47A-4445-AFBF-45963A0AC739}"/>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935525E1-8F7B-447A-B6B7-8332FA5F1F93}"/>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8867EDF6-7402-4A1E-9734-4A04E51EC464}"/>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28C7432-7900-4E76-8032-C88C705F5354}"/>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5825CC3E-2F5F-4024-95EB-BB9962725ED9}"/>
            </a:ext>
          </a:extLst>
        </xdr:cNvPr>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10969373-12CD-4611-B690-8A335F78810B}"/>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4" name="テキスト ボックス 193">
          <a:extLst>
            <a:ext uri="{FF2B5EF4-FFF2-40B4-BE49-F238E27FC236}">
              <a16:creationId xmlns:a16="http://schemas.microsoft.com/office/drawing/2014/main" id="{39263328-A6F0-4445-92CE-DEF7CB85FDC1}"/>
            </a:ext>
          </a:extLst>
        </xdr:cNvPr>
        <xdr:cNvSpPr txBox="1"/>
      </xdr:nvSpPr>
      <xdr:spPr>
        <a:xfrm>
          <a:off x="5327878" y="999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14E6BE17-93A3-44D4-83E6-D0C11EAE102D}"/>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6" name="テキスト ボックス 195">
          <a:extLst>
            <a:ext uri="{FF2B5EF4-FFF2-40B4-BE49-F238E27FC236}">
              <a16:creationId xmlns:a16="http://schemas.microsoft.com/office/drawing/2014/main" id="{7066D092-86CB-42C7-A3F4-9CC7E604E8FB}"/>
            </a:ext>
          </a:extLst>
        </xdr:cNvPr>
        <xdr:cNvSpPr txBox="1"/>
      </xdr:nvSpPr>
      <xdr:spPr>
        <a:xfrm>
          <a:off x="5327878" y="955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910F18C6-8477-4CBC-937F-2B1D58ECEE75}"/>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8" name="テキスト ボックス 197">
          <a:extLst>
            <a:ext uri="{FF2B5EF4-FFF2-40B4-BE49-F238E27FC236}">
              <a16:creationId xmlns:a16="http://schemas.microsoft.com/office/drawing/2014/main" id="{51E3DB6D-690C-49CC-A731-6F7D076CC9BD}"/>
            </a:ext>
          </a:extLst>
        </xdr:cNvPr>
        <xdr:cNvSpPr txBox="1"/>
      </xdr:nvSpPr>
      <xdr:spPr>
        <a:xfrm>
          <a:off x="5327878" y="9109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AA6B20CE-3F3F-4F6E-BC57-E91675364A0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824F8858-354E-4C45-9085-1AD8EB4E0633}"/>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45161FB7-16E3-4BAC-B355-CD35B7B99C56}"/>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02" name="直線コネクタ 201">
          <a:extLst>
            <a:ext uri="{FF2B5EF4-FFF2-40B4-BE49-F238E27FC236}">
              <a16:creationId xmlns:a16="http://schemas.microsoft.com/office/drawing/2014/main" id="{093D8362-1331-44E0-B5E1-A92480C7742B}"/>
            </a:ext>
          </a:extLst>
        </xdr:cNvPr>
        <xdr:cNvCxnSpPr/>
      </xdr:nvCxnSpPr>
      <xdr:spPr>
        <a:xfrm flipV="1">
          <a:off x="9429115" y="918371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B473458D-848B-4EC9-835C-D944CDAA0003}"/>
            </a:ext>
          </a:extLst>
        </xdr:cNvPr>
        <xdr:cNvSpPr txBox="1"/>
      </xdr:nvSpPr>
      <xdr:spPr>
        <a:xfrm>
          <a:off x="9467850" y="1056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04" name="直線コネクタ 203">
          <a:extLst>
            <a:ext uri="{FF2B5EF4-FFF2-40B4-BE49-F238E27FC236}">
              <a16:creationId xmlns:a16="http://schemas.microsoft.com/office/drawing/2014/main" id="{077D093F-3443-4ABA-98C3-5DF7A0BA5EDF}"/>
            </a:ext>
          </a:extLst>
        </xdr:cNvPr>
        <xdr:cNvCxnSpPr/>
      </xdr:nvCxnSpPr>
      <xdr:spPr>
        <a:xfrm>
          <a:off x="9359900" y="10564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C4C76A52-F622-4647-8EEE-67FB73EEA4AE}"/>
            </a:ext>
          </a:extLst>
        </xdr:cNvPr>
        <xdr:cNvSpPr txBox="1"/>
      </xdr:nvSpPr>
      <xdr:spPr>
        <a:xfrm>
          <a:off x="9467850" y="89652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06" name="直線コネクタ 205">
          <a:extLst>
            <a:ext uri="{FF2B5EF4-FFF2-40B4-BE49-F238E27FC236}">
              <a16:creationId xmlns:a16="http://schemas.microsoft.com/office/drawing/2014/main" id="{56CD2E0B-0200-413B-A822-86561A7972AA}"/>
            </a:ext>
          </a:extLst>
        </xdr:cNvPr>
        <xdr:cNvCxnSpPr/>
      </xdr:nvCxnSpPr>
      <xdr:spPr>
        <a:xfrm>
          <a:off x="9359900" y="9183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07" name="【橋りょう・トンネル】&#10;一人当たり有形固定資産（償却資産）額平均値テキスト">
          <a:extLst>
            <a:ext uri="{FF2B5EF4-FFF2-40B4-BE49-F238E27FC236}">
              <a16:creationId xmlns:a16="http://schemas.microsoft.com/office/drawing/2014/main" id="{8FB70A12-A120-4950-870A-440C1CADB6D4}"/>
            </a:ext>
          </a:extLst>
        </xdr:cNvPr>
        <xdr:cNvSpPr txBox="1"/>
      </xdr:nvSpPr>
      <xdr:spPr>
        <a:xfrm>
          <a:off x="9467850" y="102333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08" name="フローチャート: 判断 207">
          <a:extLst>
            <a:ext uri="{FF2B5EF4-FFF2-40B4-BE49-F238E27FC236}">
              <a16:creationId xmlns:a16="http://schemas.microsoft.com/office/drawing/2014/main" id="{9D853EC4-6291-4AED-BF47-C02FCEA65922}"/>
            </a:ext>
          </a:extLst>
        </xdr:cNvPr>
        <xdr:cNvSpPr/>
      </xdr:nvSpPr>
      <xdr:spPr>
        <a:xfrm>
          <a:off x="9398000" y="10254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09" name="フローチャート: 判断 208">
          <a:extLst>
            <a:ext uri="{FF2B5EF4-FFF2-40B4-BE49-F238E27FC236}">
              <a16:creationId xmlns:a16="http://schemas.microsoft.com/office/drawing/2014/main" id="{763C9539-6BCA-4240-A9F0-F09C9EF2B501}"/>
            </a:ext>
          </a:extLst>
        </xdr:cNvPr>
        <xdr:cNvSpPr/>
      </xdr:nvSpPr>
      <xdr:spPr>
        <a:xfrm>
          <a:off x="8636000" y="102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10" name="フローチャート: 判断 209">
          <a:extLst>
            <a:ext uri="{FF2B5EF4-FFF2-40B4-BE49-F238E27FC236}">
              <a16:creationId xmlns:a16="http://schemas.microsoft.com/office/drawing/2014/main" id="{3AC760D8-C23B-4AD8-A2EC-7BD338C8A474}"/>
            </a:ext>
          </a:extLst>
        </xdr:cNvPr>
        <xdr:cNvSpPr/>
      </xdr:nvSpPr>
      <xdr:spPr>
        <a:xfrm>
          <a:off x="7842250" y="10274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11" name="フローチャート: 判断 210">
          <a:extLst>
            <a:ext uri="{FF2B5EF4-FFF2-40B4-BE49-F238E27FC236}">
              <a16:creationId xmlns:a16="http://schemas.microsoft.com/office/drawing/2014/main" id="{ABF9F8E1-5D56-4119-BE74-AEA99EAAD2AD}"/>
            </a:ext>
          </a:extLst>
        </xdr:cNvPr>
        <xdr:cNvSpPr/>
      </xdr:nvSpPr>
      <xdr:spPr>
        <a:xfrm>
          <a:off x="7029450" y="102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12" name="フローチャート: 判断 211">
          <a:extLst>
            <a:ext uri="{FF2B5EF4-FFF2-40B4-BE49-F238E27FC236}">
              <a16:creationId xmlns:a16="http://schemas.microsoft.com/office/drawing/2014/main" id="{AAA10629-19DB-4E0A-AAB2-58F1C400AF38}"/>
            </a:ext>
          </a:extLst>
        </xdr:cNvPr>
        <xdr:cNvSpPr/>
      </xdr:nvSpPr>
      <xdr:spPr>
        <a:xfrm>
          <a:off x="6235700" y="102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6F5136AA-4AE4-436F-A636-510248765052}"/>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59B7551-E83C-4D09-9E0B-E6E546A2644C}"/>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33D1298-59B4-48EF-BA6E-8C2B907279F3}"/>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7A9464D-99E1-416B-AB92-484E55054FB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58E8EDF-6385-46B1-9981-9A3CA5963ED8}"/>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84878</xdr:rowOff>
    </xdr:from>
    <xdr:to>
      <xdr:col>46</xdr:col>
      <xdr:colOff>38100</xdr:colOff>
      <xdr:row>64</xdr:row>
      <xdr:rowOff>15028</xdr:rowOff>
    </xdr:to>
    <xdr:sp macro="" textlink="">
      <xdr:nvSpPr>
        <xdr:cNvPr id="218" name="楕円 217">
          <a:extLst>
            <a:ext uri="{FF2B5EF4-FFF2-40B4-BE49-F238E27FC236}">
              <a16:creationId xmlns:a16="http://schemas.microsoft.com/office/drawing/2014/main" id="{755D25D6-F7AF-40B0-AA5D-A1330715A628}"/>
            </a:ext>
          </a:extLst>
        </xdr:cNvPr>
        <xdr:cNvSpPr/>
      </xdr:nvSpPr>
      <xdr:spPr>
        <a:xfrm>
          <a:off x="7842250" y="10486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87010</xdr:rowOff>
    </xdr:from>
    <xdr:to>
      <xdr:col>41</xdr:col>
      <xdr:colOff>101600</xdr:colOff>
      <xdr:row>64</xdr:row>
      <xdr:rowOff>17160</xdr:rowOff>
    </xdr:to>
    <xdr:sp macro="" textlink="">
      <xdr:nvSpPr>
        <xdr:cNvPr id="219" name="楕円 218">
          <a:extLst>
            <a:ext uri="{FF2B5EF4-FFF2-40B4-BE49-F238E27FC236}">
              <a16:creationId xmlns:a16="http://schemas.microsoft.com/office/drawing/2014/main" id="{67058AE6-F9EE-49EC-85A6-7A09BD48D9A5}"/>
            </a:ext>
          </a:extLst>
        </xdr:cNvPr>
        <xdr:cNvSpPr/>
      </xdr:nvSpPr>
      <xdr:spPr>
        <a:xfrm>
          <a:off x="7029450" y="10488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135678</xdr:rowOff>
    </xdr:from>
    <xdr:to>
      <xdr:col>45</xdr:col>
      <xdr:colOff>177800</xdr:colOff>
      <xdr:row>63</xdr:row>
      <xdr:rowOff>137810</xdr:rowOff>
    </xdr:to>
    <xdr:cxnSp macro="">
      <xdr:nvCxnSpPr>
        <xdr:cNvPr id="220" name="直線コネクタ 219">
          <a:extLst>
            <a:ext uri="{FF2B5EF4-FFF2-40B4-BE49-F238E27FC236}">
              <a16:creationId xmlns:a16="http://schemas.microsoft.com/office/drawing/2014/main" id="{F890C1E4-868E-4007-B51E-92946205716A}"/>
            </a:ext>
          </a:extLst>
        </xdr:cNvPr>
        <xdr:cNvCxnSpPr/>
      </xdr:nvCxnSpPr>
      <xdr:spPr>
        <a:xfrm flipV="1">
          <a:off x="7080250" y="10536978"/>
          <a:ext cx="80645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21" name="n_1aveValue【橋りょう・トンネル】&#10;一人当たり有形固定資産（償却資産）額">
          <a:extLst>
            <a:ext uri="{FF2B5EF4-FFF2-40B4-BE49-F238E27FC236}">
              <a16:creationId xmlns:a16="http://schemas.microsoft.com/office/drawing/2014/main" id="{844CC348-F4BC-4960-937F-4676BBD590D9}"/>
            </a:ext>
          </a:extLst>
        </xdr:cNvPr>
        <xdr:cNvSpPr txBox="1"/>
      </xdr:nvSpPr>
      <xdr:spPr>
        <a:xfrm>
          <a:off x="8367105" y="10054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22" name="n_2aveValue【橋りょう・トンネル】&#10;一人当たり有形固定資産（償却資産）額">
          <a:extLst>
            <a:ext uri="{FF2B5EF4-FFF2-40B4-BE49-F238E27FC236}">
              <a16:creationId xmlns:a16="http://schemas.microsoft.com/office/drawing/2014/main" id="{0FC2A291-376A-4F74-9F15-BBBA7FFFF808}"/>
            </a:ext>
          </a:extLst>
        </xdr:cNvPr>
        <xdr:cNvSpPr txBox="1"/>
      </xdr:nvSpPr>
      <xdr:spPr>
        <a:xfrm>
          <a:off x="7567005" y="10062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23" name="n_3aveValue【橋りょう・トンネル】&#10;一人当たり有形固定資産（償却資産）額">
          <a:extLst>
            <a:ext uri="{FF2B5EF4-FFF2-40B4-BE49-F238E27FC236}">
              <a16:creationId xmlns:a16="http://schemas.microsoft.com/office/drawing/2014/main" id="{6E661CCF-CEF8-4C9B-8A38-CF7936951E3C}"/>
            </a:ext>
          </a:extLst>
        </xdr:cNvPr>
        <xdr:cNvSpPr txBox="1"/>
      </xdr:nvSpPr>
      <xdr:spPr>
        <a:xfrm>
          <a:off x="6773255" y="1002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24" name="n_4aveValue【橋りょう・トンネル】&#10;一人当たり有形固定資産（償却資産）額">
          <a:extLst>
            <a:ext uri="{FF2B5EF4-FFF2-40B4-BE49-F238E27FC236}">
              <a16:creationId xmlns:a16="http://schemas.microsoft.com/office/drawing/2014/main" id="{2C21292B-A1FF-4016-85E3-03DAA1EBBBD1}"/>
            </a:ext>
          </a:extLst>
        </xdr:cNvPr>
        <xdr:cNvSpPr txBox="1"/>
      </xdr:nvSpPr>
      <xdr:spPr>
        <a:xfrm>
          <a:off x="5979505" y="10073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6155</xdr:rowOff>
    </xdr:from>
    <xdr:ext cx="599010" cy="259045"/>
    <xdr:sp macro="" textlink="">
      <xdr:nvSpPr>
        <xdr:cNvPr id="225" name="n_2mainValue【橋りょう・トンネル】&#10;一人当たり有形固定資産（償却資産）額">
          <a:extLst>
            <a:ext uri="{FF2B5EF4-FFF2-40B4-BE49-F238E27FC236}">
              <a16:creationId xmlns:a16="http://schemas.microsoft.com/office/drawing/2014/main" id="{2B23EDC8-DE66-4F4E-BBFD-D14A5B500778}"/>
            </a:ext>
          </a:extLst>
        </xdr:cNvPr>
        <xdr:cNvSpPr txBox="1"/>
      </xdr:nvSpPr>
      <xdr:spPr>
        <a:xfrm>
          <a:off x="7612595" y="1057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8287</xdr:rowOff>
    </xdr:from>
    <xdr:ext cx="599010" cy="259045"/>
    <xdr:sp macro="" textlink="">
      <xdr:nvSpPr>
        <xdr:cNvPr id="226" name="n_3mainValue【橋りょう・トンネル】&#10;一人当たり有形固定資産（償却資産）額">
          <a:extLst>
            <a:ext uri="{FF2B5EF4-FFF2-40B4-BE49-F238E27FC236}">
              <a16:creationId xmlns:a16="http://schemas.microsoft.com/office/drawing/2014/main" id="{431BFE92-BCAB-45C5-9DA8-0CF1D2907F1F}"/>
            </a:ext>
          </a:extLst>
        </xdr:cNvPr>
        <xdr:cNvSpPr txBox="1"/>
      </xdr:nvSpPr>
      <xdr:spPr>
        <a:xfrm>
          <a:off x="6818845" y="1057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F0B2240F-AA59-4341-B199-BA03CB521709}"/>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38B26CB9-8E78-4C41-9473-9223BB3B3DA5}"/>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C4A82B5A-BE77-465F-B38B-C627E31CB72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FAA9447-F9DF-4706-B468-EC38D0EA2D9C}"/>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6AA9F9A8-4A0F-42C2-90EC-EF9F0B4C8007}"/>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490E4AD-CBA0-47D0-AB21-92683D58C825}"/>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F67F6338-21AE-401A-8EE4-7DF7D576719D}"/>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4889FA5D-BE6A-4036-8938-333E0298591B}"/>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B79803AB-218C-4E20-B945-B067FABA24AC}"/>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499C31F6-85A8-4BB0-97AF-A3105F324CF8}"/>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4E521AC0-C4FB-4A72-B86A-37DE2F7DC7EA}"/>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F4A8CC4F-CFBE-43EA-8C98-B3317BD206E8}"/>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a:extLst>
            <a:ext uri="{FF2B5EF4-FFF2-40B4-BE49-F238E27FC236}">
              <a16:creationId xmlns:a16="http://schemas.microsoft.com/office/drawing/2014/main" id="{41CF080C-C207-4FE0-B1AF-BEFD9E331DB9}"/>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AA70198A-50E5-4505-8922-0CF257C755E2}"/>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429AEAAC-4E5E-487D-A8C5-C37265702111}"/>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5503ECEF-5487-4538-8CFF-B511E1EA0883}"/>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8D6513B4-086C-45EA-9A66-23FB587115F8}"/>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B66F58B3-1A49-4B65-AAF9-C9F833A7F4EC}"/>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988FACF4-1D8D-4513-9581-25F936F14F31}"/>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24404925-2FF2-437D-AE6B-1EE0C452536F}"/>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7F542251-7DF6-4AF7-8B1C-DADB54EE3DD5}"/>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2D0DDEFF-F3AA-4230-8856-E747E7A8C6CB}"/>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a:extLst>
            <a:ext uri="{FF2B5EF4-FFF2-40B4-BE49-F238E27FC236}">
              <a16:creationId xmlns:a16="http://schemas.microsoft.com/office/drawing/2014/main" id="{513102B0-7A69-46CF-B8EC-91F2C32286BD}"/>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A884B073-1252-43CA-B4D9-3B483C5B62EC}"/>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43D6D96F-F2FF-450A-847D-816AD8BB33F5}"/>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52" name="直線コネクタ 251">
          <a:extLst>
            <a:ext uri="{FF2B5EF4-FFF2-40B4-BE49-F238E27FC236}">
              <a16:creationId xmlns:a16="http://schemas.microsoft.com/office/drawing/2014/main" id="{8145EFDC-99E4-4D7F-BD48-D47F9F7C785F}"/>
            </a:ext>
          </a:extLst>
        </xdr:cNvPr>
        <xdr:cNvCxnSpPr/>
      </xdr:nvCxnSpPr>
      <xdr:spPr>
        <a:xfrm flipV="1">
          <a:off x="4177665" y="1279162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16D6453F-516C-46B2-B821-EAF05B3D6988}"/>
            </a:ext>
          </a:extLst>
        </xdr:cNvPr>
        <xdr:cNvSpPr txBox="1"/>
      </xdr:nvSpPr>
      <xdr:spPr>
        <a:xfrm>
          <a:off x="4216400" y="1435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54" name="直線コネクタ 253">
          <a:extLst>
            <a:ext uri="{FF2B5EF4-FFF2-40B4-BE49-F238E27FC236}">
              <a16:creationId xmlns:a16="http://schemas.microsoft.com/office/drawing/2014/main" id="{D1A8A745-00FC-43F9-993C-C14020D1FB26}"/>
            </a:ext>
          </a:extLst>
        </xdr:cNvPr>
        <xdr:cNvCxnSpPr/>
      </xdr:nvCxnSpPr>
      <xdr:spPr>
        <a:xfrm>
          <a:off x="4108450" y="14349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55" name="【公営住宅】&#10;有形固定資産減価償却率最大値テキスト">
          <a:extLst>
            <a:ext uri="{FF2B5EF4-FFF2-40B4-BE49-F238E27FC236}">
              <a16:creationId xmlns:a16="http://schemas.microsoft.com/office/drawing/2014/main" id="{0F9A7009-1C42-46FF-812D-72FA6AB1D2B8}"/>
            </a:ext>
          </a:extLst>
        </xdr:cNvPr>
        <xdr:cNvSpPr txBox="1"/>
      </xdr:nvSpPr>
      <xdr:spPr>
        <a:xfrm>
          <a:off x="4216400" y="125731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6" name="直線コネクタ 255">
          <a:extLst>
            <a:ext uri="{FF2B5EF4-FFF2-40B4-BE49-F238E27FC236}">
              <a16:creationId xmlns:a16="http://schemas.microsoft.com/office/drawing/2014/main" id="{13B026F6-8A44-4744-AC59-031D12EA7A75}"/>
            </a:ext>
          </a:extLst>
        </xdr:cNvPr>
        <xdr:cNvCxnSpPr/>
      </xdr:nvCxnSpPr>
      <xdr:spPr>
        <a:xfrm>
          <a:off x="4108450" y="12791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199CDDEC-A79D-4F95-91BB-23EC07276111}"/>
            </a:ext>
          </a:extLst>
        </xdr:cNvPr>
        <xdr:cNvSpPr txBox="1"/>
      </xdr:nvSpPr>
      <xdr:spPr>
        <a:xfrm>
          <a:off x="4216400" y="1367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58" name="フローチャート: 判断 257">
          <a:extLst>
            <a:ext uri="{FF2B5EF4-FFF2-40B4-BE49-F238E27FC236}">
              <a16:creationId xmlns:a16="http://schemas.microsoft.com/office/drawing/2014/main" id="{BD607C4C-5CCB-47B3-A383-257BB0D15F3F}"/>
            </a:ext>
          </a:extLst>
        </xdr:cNvPr>
        <xdr:cNvSpPr/>
      </xdr:nvSpPr>
      <xdr:spPr>
        <a:xfrm>
          <a:off x="4127500" y="137002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59" name="フローチャート: 判断 258">
          <a:extLst>
            <a:ext uri="{FF2B5EF4-FFF2-40B4-BE49-F238E27FC236}">
              <a16:creationId xmlns:a16="http://schemas.microsoft.com/office/drawing/2014/main" id="{3E14F6D2-0B8E-43E8-9D3A-55CDA1D317EC}"/>
            </a:ext>
          </a:extLst>
        </xdr:cNvPr>
        <xdr:cNvSpPr/>
      </xdr:nvSpPr>
      <xdr:spPr>
        <a:xfrm>
          <a:off x="3384550" y="136920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60" name="フローチャート: 判断 259">
          <a:extLst>
            <a:ext uri="{FF2B5EF4-FFF2-40B4-BE49-F238E27FC236}">
              <a16:creationId xmlns:a16="http://schemas.microsoft.com/office/drawing/2014/main" id="{D8F51FA9-AAA7-4C5A-AC52-4032C37550A0}"/>
            </a:ext>
          </a:extLst>
        </xdr:cNvPr>
        <xdr:cNvSpPr/>
      </xdr:nvSpPr>
      <xdr:spPr>
        <a:xfrm>
          <a:off x="2571750" y="13692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61" name="フローチャート: 判断 260">
          <a:extLst>
            <a:ext uri="{FF2B5EF4-FFF2-40B4-BE49-F238E27FC236}">
              <a16:creationId xmlns:a16="http://schemas.microsoft.com/office/drawing/2014/main" id="{09C10217-4111-4643-93BF-33DE87E35B76}"/>
            </a:ext>
          </a:extLst>
        </xdr:cNvPr>
        <xdr:cNvSpPr/>
      </xdr:nvSpPr>
      <xdr:spPr>
        <a:xfrm>
          <a:off x="1778000" y="13667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62" name="フローチャート: 判断 261">
          <a:extLst>
            <a:ext uri="{FF2B5EF4-FFF2-40B4-BE49-F238E27FC236}">
              <a16:creationId xmlns:a16="http://schemas.microsoft.com/office/drawing/2014/main" id="{57FE770B-8106-4A42-A875-9311F0E2CBDE}"/>
            </a:ext>
          </a:extLst>
        </xdr:cNvPr>
        <xdr:cNvSpPr/>
      </xdr:nvSpPr>
      <xdr:spPr>
        <a:xfrm>
          <a:off x="984250" y="13677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B850F38-B4A7-4F61-B3D0-519E984FD314}"/>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96A63C8E-151D-4ED2-B797-1E85AE543C5D}"/>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63BFC60-07D1-4D28-B99F-A7D470E796FD}"/>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6D90DA7-7CFA-4D9E-8DF1-A223AD05194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DAEC9AB-B484-4751-88EE-2158AC4447AF}"/>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33020</xdr:rowOff>
    </xdr:from>
    <xdr:to>
      <xdr:col>15</xdr:col>
      <xdr:colOff>101600</xdr:colOff>
      <xdr:row>79</xdr:row>
      <xdr:rowOff>134620</xdr:rowOff>
    </xdr:to>
    <xdr:sp macro="" textlink="">
      <xdr:nvSpPr>
        <xdr:cNvPr id="268" name="楕円 267">
          <a:extLst>
            <a:ext uri="{FF2B5EF4-FFF2-40B4-BE49-F238E27FC236}">
              <a16:creationId xmlns:a16="http://schemas.microsoft.com/office/drawing/2014/main" id="{95E080B7-B46F-4459-B183-5799452925BE}"/>
            </a:ext>
          </a:extLst>
        </xdr:cNvPr>
        <xdr:cNvSpPr/>
      </xdr:nvSpPr>
      <xdr:spPr>
        <a:xfrm>
          <a:off x="257175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23223</xdr:rowOff>
    </xdr:from>
    <xdr:to>
      <xdr:col>10</xdr:col>
      <xdr:colOff>165100</xdr:colOff>
      <xdr:row>79</xdr:row>
      <xdr:rowOff>124823</xdr:rowOff>
    </xdr:to>
    <xdr:sp macro="" textlink="">
      <xdr:nvSpPr>
        <xdr:cNvPr id="269" name="楕円 268">
          <a:extLst>
            <a:ext uri="{FF2B5EF4-FFF2-40B4-BE49-F238E27FC236}">
              <a16:creationId xmlns:a16="http://schemas.microsoft.com/office/drawing/2014/main" id="{072FCCD6-B0D8-407B-B9E0-B98AFDE94E71}"/>
            </a:ext>
          </a:extLst>
        </xdr:cNvPr>
        <xdr:cNvSpPr/>
      </xdr:nvSpPr>
      <xdr:spPr>
        <a:xfrm>
          <a:off x="1778000" y="1306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74023</xdr:rowOff>
    </xdr:from>
    <xdr:to>
      <xdr:col>15</xdr:col>
      <xdr:colOff>50800</xdr:colOff>
      <xdr:row>79</xdr:row>
      <xdr:rowOff>83820</xdr:rowOff>
    </xdr:to>
    <xdr:cxnSp macro="">
      <xdr:nvCxnSpPr>
        <xdr:cNvPr id="270" name="直線コネクタ 269">
          <a:extLst>
            <a:ext uri="{FF2B5EF4-FFF2-40B4-BE49-F238E27FC236}">
              <a16:creationId xmlns:a16="http://schemas.microsoft.com/office/drawing/2014/main" id="{5E5C720B-4C9A-4B60-A204-02E475E0F8CE}"/>
            </a:ext>
          </a:extLst>
        </xdr:cNvPr>
        <xdr:cNvCxnSpPr/>
      </xdr:nvCxnSpPr>
      <xdr:spPr>
        <a:xfrm>
          <a:off x="1828800" y="13116923"/>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271" name="n_1aveValue【公営住宅】&#10;有形固定資産減価償却率">
          <a:extLst>
            <a:ext uri="{FF2B5EF4-FFF2-40B4-BE49-F238E27FC236}">
              <a16:creationId xmlns:a16="http://schemas.microsoft.com/office/drawing/2014/main" id="{27F8B21C-7F6B-4DB0-976D-7F263E374756}"/>
            </a:ext>
          </a:extLst>
        </xdr:cNvPr>
        <xdr:cNvSpPr txBox="1"/>
      </xdr:nvSpPr>
      <xdr:spPr>
        <a:xfrm>
          <a:off x="32391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272" name="n_2aveValue【公営住宅】&#10;有形固定資産減価償却率">
          <a:extLst>
            <a:ext uri="{FF2B5EF4-FFF2-40B4-BE49-F238E27FC236}">
              <a16:creationId xmlns:a16="http://schemas.microsoft.com/office/drawing/2014/main" id="{8B345C2B-D8B1-4B5A-98C7-ACCAF0289383}"/>
            </a:ext>
          </a:extLst>
        </xdr:cNvPr>
        <xdr:cNvSpPr txBox="1"/>
      </xdr:nvSpPr>
      <xdr:spPr>
        <a:xfrm>
          <a:off x="2439044"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273" name="n_3aveValue【公営住宅】&#10;有形固定資産減価償却率">
          <a:extLst>
            <a:ext uri="{FF2B5EF4-FFF2-40B4-BE49-F238E27FC236}">
              <a16:creationId xmlns:a16="http://schemas.microsoft.com/office/drawing/2014/main" id="{763CE931-7C99-4F1B-8092-67DECD369BBA}"/>
            </a:ext>
          </a:extLst>
        </xdr:cNvPr>
        <xdr:cNvSpPr txBox="1"/>
      </xdr:nvSpPr>
      <xdr:spPr>
        <a:xfrm>
          <a:off x="1645294" y="1375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274" name="n_4aveValue【公営住宅】&#10;有形固定資産減価償却率">
          <a:extLst>
            <a:ext uri="{FF2B5EF4-FFF2-40B4-BE49-F238E27FC236}">
              <a16:creationId xmlns:a16="http://schemas.microsoft.com/office/drawing/2014/main" id="{5ED157C2-F06F-4108-B6EE-D13392C99F22}"/>
            </a:ext>
          </a:extLst>
        </xdr:cNvPr>
        <xdr:cNvSpPr txBox="1"/>
      </xdr:nvSpPr>
      <xdr:spPr>
        <a:xfrm>
          <a:off x="8515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275" name="n_2mainValue【公営住宅】&#10;有形固定資産減価償却率">
          <a:extLst>
            <a:ext uri="{FF2B5EF4-FFF2-40B4-BE49-F238E27FC236}">
              <a16:creationId xmlns:a16="http://schemas.microsoft.com/office/drawing/2014/main" id="{692D5FD6-8A90-4038-ACD0-C103C921781A}"/>
            </a:ext>
          </a:extLst>
        </xdr:cNvPr>
        <xdr:cNvSpPr txBox="1"/>
      </xdr:nvSpPr>
      <xdr:spPr>
        <a:xfrm>
          <a:off x="2439044" y="1286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141350</xdr:rowOff>
    </xdr:from>
    <xdr:ext cx="405111" cy="259045"/>
    <xdr:sp macro="" textlink="">
      <xdr:nvSpPr>
        <xdr:cNvPr id="276" name="n_3mainValue【公営住宅】&#10;有形固定資産減価償却率">
          <a:extLst>
            <a:ext uri="{FF2B5EF4-FFF2-40B4-BE49-F238E27FC236}">
              <a16:creationId xmlns:a16="http://schemas.microsoft.com/office/drawing/2014/main" id="{F5B730EB-9F2B-4681-B9BF-590DA4D2328A}"/>
            </a:ext>
          </a:extLst>
        </xdr:cNvPr>
        <xdr:cNvSpPr txBox="1"/>
      </xdr:nvSpPr>
      <xdr:spPr>
        <a:xfrm>
          <a:off x="1645294" y="1285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1D8F2ECD-5005-4A22-BCE6-A9E32B04DC89}"/>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CD927AD2-9F0A-4158-A81B-CAC832D975BD}"/>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6602B8BD-F1DE-4F8D-823C-0491F741ED65}"/>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3820299A-EB62-42D3-9735-6E03B7FE8F66}"/>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493F32B8-F53B-4F39-9551-E13BEC4FD3FC}"/>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341C63CC-8D97-43A3-A867-F6B43B84AF08}"/>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3F7C22FD-71D1-4669-9694-6BD20481724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3715EAD3-9873-4554-B2E5-788EC7A355F4}"/>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F2E9B7F3-E689-418E-9B36-03F7A859949B}"/>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3E402CE8-02B7-4C4F-A5BC-F00747EFB099}"/>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16A7D597-6861-4755-B3B6-519739C2BC6B}"/>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7DC09469-3859-4B62-B9D4-51FCD4FC3D81}"/>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499975E1-C319-4928-AFC4-FE5253DC200D}"/>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6893AA6F-2C8C-4646-AFD1-9D54387C747A}"/>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251170D9-1E6D-409D-9910-9083AC9ADF6D}"/>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23B7D7A7-CBC7-49D6-9D12-14580B3B22F9}"/>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875442CB-253C-4A2F-870E-B06FAA11B105}"/>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EB815895-2885-41E9-A7DA-C6DBF735DB76}"/>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CCB9DE49-39E2-455C-970B-8EF43CD65F4A}"/>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ED3E0026-F0D6-473B-AF93-D8D42A608468}"/>
            </a:ext>
          </a:extLst>
        </xdr:cNvPr>
        <xdr:cNvSpPr txBox="1"/>
      </xdr:nvSpPr>
      <xdr:spPr>
        <a:xfrm>
          <a:off x="5482151" y="12969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BFA8A6BA-646B-4936-B6FC-C18647EF00D0}"/>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022E9503-CF73-4BAA-AFAC-E7816B797DCD}"/>
            </a:ext>
          </a:extLst>
        </xdr:cNvPr>
        <xdr:cNvSpPr txBox="1"/>
      </xdr:nvSpPr>
      <xdr:spPr>
        <a:xfrm>
          <a:off x="5482151" y="126557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4566EBCF-54B6-487B-BC96-5E159E4930C4}"/>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774CF8B6-FDEF-4646-8196-12C39170C0A6}"/>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46962732-413C-4972-87C6-FC6D97CD90D1}"/>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02" name="直線コネクタ 301">
          <a:extLst>
            <a:ext uri="{FF2B5EF4-FFF2-40B4-BE49-F238E27FC236}">
              <a16:creationId xmlns:a16="http://schemas.microsoft.com/office/drawing/2014/main" id="{F3BCF1BD-37DE-4C3C-9C81-C7911CFC8A62}"/>
            </a:ext>
          </a:extLst>
        </xdr:cNvPr>
        <xdr:cNvCxnSpPr/>
      </xdr:nvCxnSpPr>
      <xdr:spPr>
        <a:xfrm flipV="1">
          <a:off x="9429115" y="1288411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03" name="【公営住宅】&#10;一人当たり面積最小値テキスト">
          <a:extLst>
            <a:ext uri="{FF2B5EF4-FFF2-40B4-BE49-F238E27FC236}">
              <a16:creationId xmlns:a16="http://schemas.microsoft.com/office/drawing/2014/main" id="{DA80FFAC-0C8F-4EA5-8AD4-A46EB8BF3F60}"/>
            </a:ext>
          </a:extLst>
        </xdr:cNvPr>
        <xdr:cNvSpPr txBox="1"/>
      </xdr:nvSpPr>
      <xdr:spPr>
        <a:xfrm>
          <a:off x="9467850" y="143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04" name="直線コネクタ 303">
          <a:extLst>
            <a:ext uri="{FF2B5EF4-FFF2-40B4-BE49-F238E27FC236}">
              <a16:creationId xmlns:a16="http://schemas.microsoft.com/office/drawing/2014/main" id="{CB6EA965-3487-42DC-8D43-EB6F2959D13E}"/>
            </a:ext>
          </a:extLst>
        </xdr:cNvPr>
        <xdr:cNvCxnSpPr/>
      </xdr:nvCxnSpPr>
      <xdr:spPr>
        <a:xfrm>
          <a:off x="9359900" y="14348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05" name="【公営住宅】&#10;一人当たり面積最大値テキスト">
          <a:extLst>
            <a:ext uri="{FF2B5EF4-FFF2-40B4-BE49-F238E27FC236}">
              <a16:creationId xmlns:a16="http://schemas.microsoft.com/office/drawing/2014/main" id="{F28B78EF-598A-4DBB-808A-CAB341A445EB}"/>
            </a:ext>
          </a:extLst>
        </xdr:cNvPr>
        <xdr:cNvSpPr txBox="1"/>
      </xdr:nvSpPr>
      <xdr:spPr>
        <a:xfrm>
          <a:off x="9467850" y="126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06" name="直線コネクタ 305">
          <a:extLst>
            <a:ext uri="{FF2B5EF4-FFF2-40B4-BE49-F238E27FC236}">
              <a16:creationId xmlns:a16="http://schemas.microsoft.com/office/drawing/2014/main" id="{B6E59321-FBF0-453D-85A1-DFAC9D39DEA0}"/>
            </a:ext>
          </a:extLst>
        </xdr:cNvPr>
        <xdr:cNvCxnSpPr/>
      </xdr:nvCxnSpPr>
      <xdr:spPr>
        <a:xfrm>
          <a:off x="9359900" y="12884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07" name="【公営住宅】&#10;一人当たり面積平均値テキスト">
          <a:extLst>
            <a:ext uri="{FF2B5EF4-FFF2-40B4-BE49-F238E27FC236}">
              <a16:creationId xmlns:a16="http://schemas.microsoft.com/office/drawing/2014/main" id="{E5613346-B5F3-4705-8677-817422ECCBD5}"/>
            </a:ext>
          </a:extLst>
        </xdr:cNvPr>
        <xdr:cNvSpPr txBox="1"/>
      </xdr:nvSpPr>
      <xdr:spPr>
        <a:xfrm>
          <a:off x="9467850" y="13802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08" name="フローチャート: 判断 307">
          <a:extLst>
            <a:ext uri="{FF2B5EF4-FFF2-40B4-BE49-F238E27FC236}">
              <a16:creationId xmlns:a16="http://schemas.microsoft.com/office/drawing/2014/main" id="{7D3F168F-B22A-4A51-9E81-F24109BD6F01}"/>
            </a:ext>
          </a:extLst>
        </xdr:cNvPr>
        <xdr:cNvSpPr/>
      </xdr:nvSpPr>
      <xdr:spPr>
        <a:xfrm>
          <a:off x="9398000" y="138241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09" name="フローチャート: 判断 308">
          <a:extLst>
            <a:ext uri="{FF2B5EF4-FFF2-40B4-BE49-F238E27FC236}">
              <a16:creationId xmlns:a16="http://schemas.microsoft.com/office/drawing/2014/main" id="{92D7D323-7598-47C8-84BD-621A02F9AC1F}"/>
            </a:ext>
          </a:extLst>
        </xdr:cNvPr>
        <xdr:cNvSpPr/>
      </xdr:nvSpPr>
      <xdr:spPr>
        <a:xfrm>
          <a:off x="8636000" y="13839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10" name="フローチャート: 判断 309">
          <a:extLst>
            <a:ext uri="{FF2B5EF4-FFF2-40B4-BE49-F238E27FC236}">
              <a16:creationId xmlns:a16="http://schemas.microsoft.com/office/drawing/2014/main" id="{672C8F5B-7568-4DFC-A453-D140B29203D3}"/>
            </a:ext>
          </a:extLst>
        </xdr:cNvPr>
        <xdr:cNvSpPr/>
      </xdr:nvSpPr>
      <xdr:spPr>
        <a:xfrm>
          <a:off x="7842250" y="13812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11" name="フローチャート: 判断 310">
          <a:extLst>
            <a:ext uri="{FF2B5EF4-FFF2-40B4-BE49-F238E27FC236}">
              <a16:creationId xmlns:a16="http://schemas.microsoft.com/office/drawing/2014/main" id="{C794C3AF-7BCE-4790-A0BC-88721736F0A8}"/>
            </a:ext>
          </a:extLst>
        </xdr:cNvPr>
        <xdr:cNvSpPr/>
      </xdr:nvSpPr>
      <xdr:spPr>
        <a:xfrm>
          <a:off x="7029450" y="13816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12" name="フローチャート: 判断 311">
          <a:extLst>
            <a:ext uri="{FF2B5EF4-FFF2-40B4-BE49-F238E27FC236}">
              <a16:creationId xmlns:a16="http://schemas.microsoft.com/office/drawing/2014/main" id="{EA7C5DE0-8E75-4A48-B6B1-4C649773515E}"/>
            </a:ext>
          </a:extLst>
        </xdr:cNvPr>
        <xdr:cNvSpPr/>
      </xdr:nvSpPr>
      <xdr:spPr>
        <a:xfrm>
          <a:off x="6235700" y="13843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F6C2B207-87C0-4D63-86E9-46D010BAB00E}"/>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110ECFD2-98E6-4D17-AA00-ED655E853C5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0C465AB-3717-44A5-A432-115AA0844A9F}"/>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FD12ABB-31E9-4687-AA37-816C0A1484E8}"/>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CAEE73AC-92AF-450C-A7FA-8611E1B0341C}"/>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130121</xdr:rowOff>
    </xdr:from>
    <xdr:to>
      <xdr:col>46</xdr:col>
      <xdr:colOff>38100</xdr:colOff>
      <xdr:row>83</xdr:row>
      <xdr:rowOff>60271</xdr:rowOff>
    </xdr:to>
    <xdr:sp macro="" textlink="">
      <xdr:nvSpPr>
        <xdr:cNvPr id="318" name="楕円 317">
          <a:extLst>
            <a:ext uri="{FF2B5EF4-FFF2-40B4-BE49-F238E27FC236}">
              <a16:creationId xmlns:a16="http://schemas.microsoft.com/office/drawing/2014/main" id="{B3AD7D60-F242-4F07-92BD-18EE3C3E161D}"/>
            </a:ext>
          </a:extLst>
        </xdr:cNvPr>
        <xdr:cNvSpPr/>
      </xdr:nvSpPr>
      <xdr:spPr>
        <a:xfrm>
          <a:off x="7842250" y="136683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162342</xdr:rowOff>
    </xdr:from>
    <xdr:to>
      <xdr:col>41</xdr:col>
      <xdr:colOff>101600</xdr:colOff>
      <xdr:row>83</xdr:row>
      <xdr:rowOff>92492</xdr:rowOff>
    </xdr:to>
    <xdr:sp macro="" textlink="">
      <xdr:nvSpPr>
        <xdr:cNvPr id="319" name="楕円 318">
          <a:extLst>
            <a:ext uri="{FF2B5EF4-FFF2-40B4-BE49-F238E27FC236}">
              <a16:creationId xmlns:a16="http://schemas.microsoft.com/office/drawing/2014/main" id="{98EB205E-03A3-43E6-8F88-CBE76F8CBAB1}"/>
            </a:ext>
          </a:extLst>
        </xdr:cNvPr>
        <xdr:cNvSpPr/>
      </xdr:nvSpPr>
      <xdr:spPr>
        <a:xfrm>
          <a:off x="7029450" y="13700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9471</xdr:rowOff>
    </xdr:from>
    <xdr:to>
      <xdr:col>45</xdr:col>
      <xdr:colOff>177800</xdr:colOff>
      <xdr:row>83</xdr:row>
      <xdr:rowOff>41692</xdr:rowOff>
    </xdr:to>
    <xdr:cxnSp macro="">
      <xdr:nvCxnSpPr>
        <xdr:cNvPr id="320" name="直線コネクタ 319">
          <a:extLst>
            <a:ext uri="{FF2B5EF4-FFF2-40B4-BE49-F238E27FC236}">
              <a16:creationId xmlns:a16="http://schemas.microsoft.com/office/drawing/2014/main" id="{CCD71D2C-A95C-4914-909D-7BC22E81C320}"/>
            </a:ext>
          </a:extLst>
        </xdr:cNvPr>
        <xdr:cNvCxnSpPr/>
      </xdr:nvCxnSpPr>
      <xdr:spPr>
        <a:xfrm flipV="1">
          <a:off x="7080250" y="13712771"/>
          <a:ext cx="80645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21" name="n_1aveValue【公営住宅】&#10;一人当たり面積">
          <a:extLst>
            <a:ext uri="{FF2B5EF4-FFF2-40B4-BE49-F238E27FC236}">
              <a16:creationId xmlns:a16="http://schemas.microsoft.com/office/drawing/2014/main" id="{798A2796-7A75-41AD-A738-A2CC36A582F7}"/>
            </a:ext>
          </a:extLst>
        </xdr:cNvPr>
        <xdr:cNvSpPr txBox="1"/>
      </xdr:nvSpPr>
      <xdr:spPr>
        <a:xfrm>
          <a:off x="8458277" y="136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22" name="n_2aveValue【公営住宅】&#10;一人当たり面積">
          <a:extLst>
            <a:ext uri="{FF2B5EF4-FFF2-40B4-BE49-F238E27FC236}">
              <a16:creationId xmlns:a16="http://schemas.microsoft.com/office/drawing/2014/main" id="{28DF68F5-12A9-443B-888C-99051ECBDB21}"/>
            </a:ext>
          </a:extLst>
        </xdr:cNvPr>
        <xdr:cNvSpPr txBox="1"/>
      </xdr:nvSpPr>
      <xdr:spPr>
        <a:xfrm>
          <a:off x="7677227" y="138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23" name="n_3aveValue【公営住宅】&#10;一人当たり面積">
          <a:extLst>
            <a:ext uri="{FF2B5EF4-FFF2-40B4-BE49-F238E27FC236}">
              <a16:creationId xmlns:a16="http://schemas.microsoft.com/office/drawing/2014/main" id="{84FBA485-9D70-437C-8F61-14498D7FDA22}"/>
            </a:ext>
          </a:extLst>
        </xdr:cNvPr>
        <xdr:cNvSpPr txBox="1"/>
      </xdr:nvSpPr>
      <xdr:spPr>
        <a:xfrm>
          <a:off x="6864427" y="139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24" name="n_4aveValue【公営住宅】&#10;一人当たり面積">
          <a:extLst>
            <a:ext uri="{FF2B5EF4-FFF2-40B4-BE49-F238E27FC236}">
              <a16:creationId xmlns:a16="http://schemas.microsoft.com/office/drawing/2014/main" id="{178E70E1-C250-4C93-BE88-93C1DCC78572}"/>
            </a:ext>
          </a:extLst>
        </xdr:cNvPr>
        <xdr:cNvSpPr txBox="1"/>
      </xdr:nvSpPr>
      <xdr:spPr>
        <a:xfrm>
          <a:off x="6070677" y="136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76798</xdr:rowOff>
    </xdr:from>
    <xdr:ext cx="469744" cy="259045"/>
    <xdr:sp macro="" textlink="">
      <xdr:nvSpPr>
        <xdr:cNvPr id="325" name="n_2mainValue【公営住宅】&#10;一人当たり面積">
          <a:extLst>
            <a:ext uri="{FF2B5EF4-FFF2-40B4-BE49-F238E27FC236}">
              <a16:creationId xmlns:a16="http://schemas.microsoft.com/office/drawing/2014/main" id="{BE58145F-D157-4C5B-B1C9-E3D3D644A624}"/>
            </a:ext>
          </a:extLst>
        </xdr:cNvPr>
        <xdr:cNvSpPr txBox="1"/>
      </xdr:nvSpPr>
      <xdr:spPr>
        <a:xfrm>
          <a:off x="7677227" y="1344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109019</xdr:rowOff>
    </xdr:from>
    <xdr:ext cx="469744" cy="259045"/>
    <xdr:sp macro="" textlink="">
      <xdr:nvSpPr>
        <xdr:cNvPr id="326" name="n_3mainValue【公営住宅】&#10;一人当たり面積">
          <a:extLst>
            <a:ext uri="{FF2B5EF4-FFF2-40B4-BE49-F238E27FC236}">
              <a16:creationId xmlns:a16="http://schemas.microsoft.com/office/drawing/2014/main" id="{1C1E7D50-2584-4581-B0EE-D7381DE0D8EF}"/>
            </a:ext>
          </a:extLst>
        </xdr:cNvPr>
        <xdr:cNvSpPr txBox="1"/>
      </xdr:nvSpPr>
      <xdr:spPr>
        <a:xfrm>
          <a:off x="6864427" y="1348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2D3BF23A-9DC7-4B0A-AEB8-7E9E9A437D21}"/>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B376B968-E2CB-4A20-B951-A49820AE1069}"/>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EAAA21AD-1BEC-4EA8-B703-30717A282BC8}"/>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E05AECF0-6D2A-48D2-A0F8-3E06EFCFD91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4DCBD294-9075-458A-BFCF-E782FBC147D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CBBB6EBF-4894-4729-B307-ECD247690B37}"/>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E8B3CB0B-EC12-44D9-A7B5-1AD6508610E4}"/>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87EADF17-4236-4203-8AD4-E09FDECDDA38}"/>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49F0B9B6-30E6-4CB1-8E04-A8C65940078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E567FE92-B41A-4E53-ACB3-0C638DDE76BA}"/>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843880E2-747A-488C-B5F9-FF684287C771}"/>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16142A84-A0DC-4E7D-9557-3FBF83F0F13E}"/>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8E7DA9B3-6930-4415-BFAD-DA51C54FF39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2AD6885D-0609-494D-8C34-C92554DE6E6C}"/>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33D3152F-8BF1-42B3-822D-CC4DAB35972B}"/>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CAC5FD59-E983-417B-9E8B-5AE884BE34DE}"/>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7FE8559B-78C5-42CD-B98D-1D4032B4913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BB968CB4-3866-4AA9-8A43-415B1C853F36}"/>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3B03B828-57B1-4384-A4AD-44864BD5B323}"/>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0C45F6DA-3E51-493D-AA43-6E398618C6C4}"/>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261C133B-6095-4375-A4DA-206402B8E646}"/>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68F12777-286C-4A74-A0A9-776B4920874D}"/>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1E5873A2-1ECF-46E2-BBAA-A2EBEC33009A}"/>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2894C2FE-CD64-4CDE-ADC4-CBEFAE695AC1}"/>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DA06BE22-ECC7-4644-8143-C42522FCF822}"/>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44286E91-4BFE-47BA-9B4F-1786B891474D}"/>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29B40281-BB42-47F3-948A-2FD0B8F3FDA5}"/>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AE1B1473-2473-4F1F-8705-E79EEA1A8CC6}"/>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a:extLst>
            <a:ext uri="{FF2B5EF4-FFF2-40B4-BE49-F238E27FC236}">
              <a16:creationId xmlns:a16="http://schemas.microsoft.com/office/drawing/2014/main" id="{5A783D4D-EDB3-45EB-B555-75AEE2A802BE}"/>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879D8FCE-3D9B-4D0A-AA41-FD53D06F74DA}"/>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235C7C96-F067-40C0-9F4A-8EC7A31BD8C8}"/>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4F697358-709A-422E-9320-A11AD5F72F50}"/>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08AC3C2B-6CF7-4AC5-9166-6D4651D51EBB}"/>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1CC2274A-DEF1-46F4-9A3F-FDB86815F696}"/>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8A8A91A2-9639-4658-BF43-B6AA6A8E6A01}"/>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5DEDBFCC-F98E-455D-B91A-5AAAE4B270B9}"/>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A5DA5954-3E68-4C2C-B972-14FC73E19510}"/>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6579F496-638B-4701-99CE-B1A44839A18D}"/>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a:extLst>
            <a:ext uri="{FF2B5EF4-FFF2-40B4-BE49-F238E27FC236}">
              <a16:creationId xmlns:a16="http://schemas.microsoft.com/office/drawing/2014/main" id="{9BE52756-9E02-42A5-9340-F9FF1DE13287}"/>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AE2FDEC0-ACBC-4AF0-982E-2ADD70F17C17}"/>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28130C94-6097-4262-A33B-3E32719FEF2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68" name="直線コネクタ 367">
          <a:extLst>
            <a:ext uri="{FF2B5EF4-FFF2-40B4-BE49-F238E27FC236}">
              <a16:creationId xmlns:a16="http://schemas.microsoft.com/office/drawing/2014/main" id="{B220E922-C1BD-44B2-A177-DFA491CAD864}"/>
            </a:ext>
          </a:extLst>
        </xdr:cNvPr>
        <xdr:cNvCxnSpPr/>
      </xdr:nvCxnSpPr>
      <xdr:spPr>
        <a:xfrm flipV="1">
          <a:off x="14699614" y="559471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9" name="【認定こども園・幼稚園・保育所】&#10;有形固定資産減価償却率最小値テキスト">
          <a:extLst>
            <a:ext uri="{FF2B5EF4-FFF2-40B4-BE49-F238E27FC236}">
              <a16:creationId xmlns:a16="http://schemas.microsoft.com/office/drawing/2014/main" id="{06F1FB6D-53EC-4D33-9D7D-4E1A8B5EA736}"/>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0" name="直線コネクタ 369">
          <a:extLst>
            <a:ext uri="{FF2B5EF4-FFF2-40B4-BE49-F238E27FC236}">
              <a16:creationId xmlns:a16="http://schemas.microsoft.com/office/drawing/2014/main" id="{2E108A14-F200-40E6-8481-C6C703C93A00}"/>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371" name="【認定こども園・幼稚園・保育所】&#10;有形固定資産減価償却率最大値テキスト">
          <a:extLst>
            <a:ext uri="{FF2B5EF4-FFF2-40B4-BE49-F238E27FC236}">
              <a16:creationId xmlns:a16="http://schemas.microsoft.com/office/drawing/2014/main" id="{E202BA70-5ECA-4493-A435-05118178E0E0}"/>
            </a:ext>
          </a:extLst>
        </xdr:cNvPr>
        <xdr:cNvSpPr txBox="1"/>
      </xdr:nvSpPr>
      <xdr:spPr>
        <a:xfrm>
          <a:off x="14738350" y="5376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72" name="直線コネクタ 371">
          <a:extLst>
            <a:ext uri="{FF2B5EF4-FFF2-40B4-BE49-F238E27FC236}">
              <a16:creationId xmlns:a16="http://schemas.microsoft.com/office/drawing/2014/main" id="{31DFB6DB-94E9-467E-A4D7-E5F272BE8BAB}"/>
            </a:ext>
          </a:extLst>
        </xdr:cNvPr>
        <xdr:cNvCxnSpPr/>
      </xdr:nvCxnSpPr>
      <xdr:spPr>
        <a:xfrm>
          <a:off x="14611350" y="5594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9589E57A-3233-4077-9343-596796A095D0}"/>
            </a:ext>
          </a:extLst>
        </xdr:cNvPr>
        <xdr:cNvSpPr txBox="1"/>
      </xdr:nvSpPr>
      <xdr:spPr>
        <a:xfrm>
          <a:off x="14738350" y="6234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74" name="フローチャート: 判断 373">
          <a:extLst>
            <a:ext uri="{FF2B5EF4-FFF2-40B4-BE49-F238E27FC236}">
              <a16:creationId xmlns:a16="http://schemas.microsoft.com/office/drawing/2014/main" id="{3A1F6442-5D74-4A15-861C-7DC5D225FD15}"/>
            </a:ext>
          </a:extLst>
        </xdr:cNvPr>
        <xdr:cNvSpPr/>
      </xdr:nvSpPr>
      <xdr:spPr>
        <a:xfrm>
          <a:off x="14649450" y="62565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375" name="フローチャート: 判断 374">
          <a:extLst>
            <a:ext uri="{FF2B5EF4-FFF2-40B4-BE49-F238E27FC236}">
              <a16:creationId xmlns:a16="http://schemas.microsoft.com/office/drawing/2014/main" id="{6DF9C992-3400-4B7B-82B0-DEE38420D1EB}"/>
            </a:ext>
          </a:extLst>
        </xdr:cNvPr>
        <xdr:cNvSpPr/>
      </xdr:nvSpPr>
      <xdr:spPr>
        <a:xfrm>
          <a:off x="13887450" y="623043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376" name="フローチャート: 判断 375">
          <a:extLst>
            <a:ext uri="{FF2B5EF4-FFF2-40B4-BE49-F238E27FC236}">
              <a16:creationId xmlns:a16="http://schemas.microsoft.com/office/drawing/2014/main" id="{706AB6FC-1AEF-4BEE-8A3F-BAD1A4974ABF}"/>
            </a:ext>
          </a:extLst>
        </xdr:cNvPr>
        <xdr:cNvSpPr/>
      </xdr:nvSpPr>
      <xdr:spPr>
        <a:xfrm>
          <a:off x="13093700" y="62092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77" name="フローチャート: 判断 376">
          <a:extLst>
            <a:ext uri="{FF2B5EF4-FFF2-40B4-BE49-F238E27FC236}">
              <a16:creationId xmlns:a16="http://schemas.microsoft.com/office/drawing/2014/main" id="{1F698886-9C1B-4F57-8DB0-BC3B130BA4A2}"/>
            </a:ext>
          </a:extLst>
        </xdr:cNvPr>
        <xdr:cNvSpPr/>
      </xdr:nvSpPr>
      <xdr:spPr>
        <a:xfrm>
          <a:off x="12299950" y="624676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78" name="フローチャート: 判断 377">
          <a:extLst>
            <a:ext uri="{FF2B5EF4-FFF2-40B4-BE49-F238E27FC236}">
              <a16:creationId xmlns:a16="http://schemas.microsoft.com/office/drawing/2014/main" id="{8DEEDA16-5276-4D95-B991-0C2BE897B9E7}"/>
            </a:ext>
          </a:extLst>
        </xdr:cNvPr>
        <xdr:cNvSpPr/>
      </xdr:nvSpPr>
      <xdr:spPr>
        <a:xfrm>
          <a:off x="11487150" y="62435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D5A39103-0197-47F3-8C8A-E595CAEB8D34}"/>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86801FA-BA56-4143-9AD1-11FB4C04811F}"/>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D9D6B2-C84A-4226-BC44-15FB50BEFF3E}"/>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5FF44292-4696-4DEA-926B-7F105C0C611C}"/>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D55D3338-6F00-4099-9312-046E3AD6F4CE}"/>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156028</xdr:rowOff>
    </xdr:from>
    <xdr:to>
      <xdr:col>76</xdr:col>
      <xdr:colOff>165100</xdr:colOff>
      <xdr:row>40</xdr:row>
      <xdr:rowOff>86178</xdr:rowOff>
    </xdr:to>
    <xdr:sp macro="" textlink="">
      <xdr:nvSpPr>
        <xdr:cNvPr id="384" name="楕円 383">
          <a:extLst>
            <a:ext uri="{FF2B5EF4-FFF2-40B4-BE49-F238E27FC236}">
              <a16:creationId xmlns:a16="http://schemas.microsoft.com/office/drawing/2014/main" id="{FF1CAF7F-DC70-485B-B767-27434F4F512B}"/>
            </a:ext>
          </a:extLst>
        </xdr:cNvPr>
        <xdr:cNvSpPr/>
      </xdr:nvSpPr>
      <xdr:spPr>
        <a:xfrm>
          <a:off x="13093700" y="6594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38463</xdr:rowOff>
    </xdr:from>
    <xdr:to>
      <xdr:col>72</xdr:col>
      <xdr:colOff>38100</xdr:colOff>
      <xdr:row>39</xdr:row>
      <xdr:rowOff>140063</xdr:rowOff>
    </xdr:to>
    <xdr:sp macro="" textlink="">
      <xdr:nvSpPr>
        <xdr:cNvPr id="385" name="楕円 384">
          <a:extLst>
            <a:ext uri="{FF2B5EF4-FFF2-40B4-BE49-F238E27FC236}">
              <a16:creationId xmlns:a16="http://schemas.microsoft.com/office/drawing/2014/main" id="{5B82696F-2C56-451B-8606-FC05AE5F1CDE}"/>
            </a:ext>
          </a:extLst>
        </xdr:cNvPr>
        <xdr:cNvSpPr/>
      </xdr:nvSpPr>
      <xdr:spPr>
        <a:xfrm>
          <a:off x="12299950" y="6477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89263</xdr:rowOff>
    </xdr:from>
    <xdr:to>
      <xdr:col>76</xdr:col>
      <xdr:colOff>114300</xdr:colOff>
      <xdr:row>40</xdr:row>
      <xdr:rowOff>35378</xdr:rowOff>
    </xdr:to>
    <xdr:cxnSp macro="">
      <xdr:nvCxnSpPr>
        <xdr:cNvPr id="386" name="直線コネクタ 385">
          <a:extLst>
            <a:ext uri="{FF2B5EF4-FFF2-40B4-BE49-F238E27FC236}">
              <a16:creationId xmlns:a16="http://schemas.microsoft.com/office/drawing/2014/main" id="{D507701A-1F47-493A-AB9B-FC33D5F9FC18}"/>
            </a:ext>
          </a:extLst>
        </xdr:cNvPr>
        <xdr:cNvCxnSpPr/>
      </xdr:nvCxnSpPr>
      <xdr:spPr>
        <a:xfrm>
          <a:off x="12344400" y="6528163"/>
          <a:ext cx="800100" cy="1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0E7FB0A9-A45B-4659-A74C-2692BFF253D2}"/>
            </a:ext>
          </a:extLst>
        </xdr:cNvPr>
        <xdr:cNvSpPr txBox="1"/>
      </xdr:nvSpPr>
      <xdr:spPr>
        <a:xfrm>
          <a:off x="13742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10E6711F-4A15-45E5-BC4D-D634785034DA}"/>
            </a:ext>
          </a:extLst>
        </xdr:cNvPr>
        <xdr:cNvSpPr txBox="1"/>
      </xdr:nvSpPr>
      <xdr:spPr>
        <a:xfrm>
          <a:off x="1296099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770427D6-C6FA-4E5A-8E9F-1B70E8BD240E}"/>
            </a:ext>
          </a:extLst>
        </xdr:cNvPr>
        <xdr:cNvSpPr txBox="1"/>
      </xdr:nvSpPr>
      <xdr:spPr>
        <a:xfrm>
          <a:off x="121672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390" name="n_4aveValue【認定こども園・幼稚園・保育所】&#10;有形固定資産減価償却率">
          <a:extLst>
            <a:ext uri="{FF2B5EF4-FFF2-40B4-BE49-F238E27FC236}">
              <a16:creationId xmlns:a16="http://schemas.microsoft.com/office/drawing/2014/main" id="{D9A91DC7-61A7-4F90-9A1F-3BFCFED84CD8}"/>
            </a:ext>
          </a:extLst>
        </xdr:cNvPr>
        <xdr:cNvSpPr txBox="1"/>
      </xdr:nvSpPr>
      <xdr:spPr>
        <a:xfrm>
          <a:off x="113544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77305</xdr:rowOff>
    </xdr:from>
    <xdr:ext cx="405111" cy="259045"/>
    <xdr:sp macro="" textlink="">
      <xdr:nvSpPr>
        <xdr:cNvPr id="391" name="n_2mainValue【認定こども園・幼稚園・保育所】&#10;有形固定資産減価償却率">
          <a:extLst>
            <a:ext uri="{FF2B5EF4-FFF2-40B4-BE49-F238E27FC236}">
              <a16:creationId xmlns:a16="http://schemas.microsoft.com/office/drawing/2014/main" id="{947F51D6-2930-47BB-B7D0-19CB27088A03}"/>
            </a:ext>
          </a:extLst>
        </xdr:cNvPr>
        <xdr:cNvSpPr txBox="1"/>
      </xdr:nvSpPr>
      <xdr:spPr>
        <a:xfrm>
          <a:off x="12960994" y="668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131190</xdr:rowOff>
    </xdr:from>
    <xdr:ext cx="405111" cy="259045"/>
    <xdr:sp macro="" textlink="">
      <xdr:nvSpPr>
        <xdr:cNvPr id="392" name="n_3mainValue【認定こども園・幼稚園・保育所】&#10;有形固定資産減価償却率">
          <a:extLst>
            <a:ext uri="{FF2B5EF4-FFF2-40B4-BE49-F238E27FC236}">
              <a16:creationId xmlns:a16="http://schemas.microsoft.com/office/drawing/2014/main" id="{B8052415-647E-4D77-8758-ADDFC220AAF2}"/>
            </a:ext>
          </a:extLst>
        </xdr:cNvPr>
        <xdr:cNvSpPr txBox="1"/>
      </xdr:nvSpPr>
      <xdr:spPr>
        <a:xfrm>
          <a:off x="12167244" y="657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6109CD46-88AB-4BEC-BF4E-631565B1E11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874FDAB6-7E1F-4298-8E37-3B82F3D33AF4}"/>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5991C93F-7829-4EB7-9D85-F09531270475}"/>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7F22CFD1-5D5F-4FDB-AF4C-6455A149DD01}"/>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9985F38A-7DFD-444B-A155-7DE3C704E92A}"/>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7392DFC-91CF-4C88-98CB-9B381B18F29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2157BE35-16C5-49E1-9E1F-4154C28A4496}"/>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4C91743C-F027-4BE4-9D46-13B29A1BA2DF}"/>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25ACF5E2-02FE-43B8-9573-127E702AA0DA}"/>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0CBB7B7A-332B-4308-A900-AADD67FEF4DC}"/>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3" name="直線コネクタ 402">
          <a:extLst>
            <a:ext uri="{FF2B5EF4-FFF2-40B4-BE49-F238E27FC236}">
              <a16:creationId xmlns:a16="http://schemas.microsoft.com/office/drawing/2014/main" id="{D74478C2-EF85-4702-9ECE-5C156B4A50AA}"/>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D853F64A-9836-40AC-BCD2-4DA848DB716D}"/>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5" name="直線コネクタ 404">
          <a:extLst>
            <a:ext uri="{FF2B5EF4-FFF2-40B4-BE49-F238E27FC236}">
              <a16:creationId xmlns:a16="http://schemas.microsoft.com/office/drawing/2014/main" id="{A7D1DD51-D3D1-4340-BD69-47A2CD19ACD0}"/>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6" name="テキスト ボックス 405">
          <a:extLst>
            <a:ext uri="{FF2B5EF4-FFF2-40B4-BE49-F238E27FC236}">
              <a16:creationId xmlns:a16="http://schemas.microsoft.com/office/drawing/2014/main" id="{AC20848E-B389-42D3-987A-F0BA99E9FD3D}"/>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7" name="直線コネクタ 406">
          <a:extLst>
            <a:ext uri="{FF2B5EF4-FFF2-40B4-BE49-F238E27FC236}">
              <a16:creationId xmlns:a16="http://schemas.microsoft.com/office/drawing/2014/main" id="{C6E439AC-64D8-4BA1-B583-08ECA6CAF3A4}"/>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8" name="テキスト ボックス 407">
          <a:extLst>
            <a:ext uri="{FF2B5EF4-FFF2-40B4-BE49-F238E27FC236}">
              <a16:creationId xmlns:a16="http://schemas.microsoft.com/office/drawing/2014/main" id="{540F5CDA-6630-4B62-B1A6-6011B07CF273}"/>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9" name="直線コネクタ 408">
          <a:extLst>
            <a:ext uri="{FF2B5EF4-FFF2-40B4-BE49-F238E27FC236}">
              <a16:creationId xmlns:a16="http://schemas.microsoft.com/office/drawing/2014/main" id="{3C87BB77-6020-4F66-974C-68F7F7D28CAC}"/>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0" name="テキスト ボックス 409">
          <a:extLst>
            <a:ext uri="{FF2B5EF4-FFF2-40B4-BE49-F238E27FC236}">
              <a16:creationId xmlns:a16="http://schemas.microsoft.com/office/drawing/2014/main" id="{A0EE0A0D-949C-4375-8E41-1B4325735EC7}"/>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a:extLst>
            <a:ext uri="{FF2B5EF4-FFF2-40B4-BE49-F238E27FC236}">
              <a16:creationId xmlns:a16="http://schemas.microsoft.com/office/drawing/2014/main" id="{5F0C0275-7FAD-4210-A9BE-97582626492E}"/>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id="{76162846-7CAA-46E0-8B3B-CE36A2C337AD}"/>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a:extLst>
            <a:ext uri="{FF2B5EF4-FFF2-40B4-BE49-F238E27FC236}">
              <a16:creationId xmlns:a16="http://schemas.microsoft.com/office/drawing/2014/main" id="{C074E5B5-75D3-45D1-8834-68D3F45192C2}"/>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14" name="直線コネクタ 413">
          <a:extLst>
            <a:ext uri="{FF2B5EF4-FFF2-40B4-BE49-F238E27FC236}">
              <a16:creationId xmlns:a16="http://schemas.microsoft.com/office/drawing/2014/main" id="{522879E4-5CCF-4C3B-B24F-FF6C167ABC85}"/>
            </a:ext>
          </a:extLst>
        </xdr:cNvPr>
        <xdr:cNvCxnSpPr/>
      </xdr:nvCxnSpPr>
      <xdr:spPr>
        <a:xfrm flipV="1">
          <a:off x="19951064" y="5478323"/>
          <a:ext cx="0" cy="13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15" name="【認定こども園・幼稚園・保育所】&#10;一人当たり面積最小値テキスト">
          <a:extLst>
            <a:ext uri="{FF2B5EF4-FFF2-40B4-BE49-F238E27FC236}">
              <a16:creationId xmlns:a16="http://schemas.microsoft.com/office/drawing/2014/main" id="{D90BDE61-4BEC-4BE6-B170-3E2190ADE43F}"/>
            </a:ext>
          </a:extLst>
        </xdr:cNvPr>
        <xdr:cNvSpPr txBox="1"/>
      </xdr:nvSpPr>
      <xdr:spPr>
        <a:xfrm>
          <a:off x="19989800" y="686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16" name="直線コネクタ 415">
          <a:extLst>
            <a:ext uri="{FF2B5EF4-FFF2-40B4-BE49-F238E27FC236}">
              <a16:creationId xmlns:a16="http://schemas.microsoft.com/office/drawing/2014/main" id="{0AAEE985-5323-4FCE-8EA0-624E285EE4D1}"/>
            </a:ext>
          </a:extLst>
        </xdr:cNvPr>
        <xdr:cNvCxnSpPr/>
      </xdr:nvCxnSpPr>
      <xdr:spPr>
        <a:xfrm>
          <a:off x="19881850" y="6858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17" name="【認定こども園・幼稚園・保育所】&#10;一人当たり面積最大値テキスト">
          <a:extLst>
            <a:ext uri="{FF2B5EF4-FFF2-40B4-BE49-F238E27FC236}">
              <a16:creationId xmlns:a16="http://schemas.microsoft.com/office/drawing/2014/main" id="{7C56E0AA-4CB5-4F49-9048-9EC235C9E8C1}"/>
            </a:ext>
          </a:extLst>
        </xdr:cNvPr>
        <xdr:cNvSpPr txBox="1"/>
      </xdr:nvSpPr>
      <xdr:spPr>
        <a:xfrm>
          <a:off x="19989800" y="526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18" name="直線コネクタ 417">
          <a:extLst>
            <a:ext uri="{FF2B5EF4-FFF2-40B4-BE49-F238E27FC236}">
              <a16:creationId xmlns:a16="http://schemas.microsoft.com/office/drawing/2014/main" id="{F3F56EFA-C5BC-41D4-93AF-A5B0C66A2F44}"/>
            </a:ext>
          </a:extLst>
        </xdr:cNvPr>
        <xdr:cNvCxnSpPr/>
      </xdr:nvCxnSpPr>
      <xdr:spPr>
        <a:xfrm>
          <a:off x="19881850" y="5478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19" name="【認定こども園・幼稚園・保育所】&#10;一人当たり面積平均値テキスト">
          <a:extLst>
            <a:ext uri="{FF2B5EF4-FFF2-40B4-BE49-F238E27FC236}">
              <a16:creationId xmlns:a16="http://schemas.microsoft.com/office/drawing/2014/main" id="{D161B843-1EE0-404C-B97B-81F7FC072B0E}"/>
            </a:ext>
          </a:extLst>
        </xdr:cNvPr>
        <xdr:cNvSpPr txBox="1"/>
      </xdr:nvSpPr>
      <xdr:spPr>
        <a:xfrm>
          <a:off x="19989800" y="6439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20" name="フローチャート: 判断 419">
          <a:extLst>
            <a:ext uri="{FF2B5EF4-FFF2-40B4-BE49-F238E27FC236}">
              <a16:creationId xmlns:a16="http://schemas.microsoft.com/office/drawing/2014/main" id="{0E43CBC7-03D5-4F32-BFB3-ABC495234BA1}"/>
            </a:ext>
          </a:extLst>
        </xdr:cNvPr>
        <xdr:cNvSpPr/>
      </xdr:nvSpPr>
      <xdr:spPr>
        <a:xfrm>
          <a:off x="19900900" y="64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21" name="フローチャート: 判断 420">
          <a:extLst>
            <a:ext uri="{FF2B5EF4-FFF2-40B4-BE49-F238E27FC236}">
              <a16:creationId xmlns:a16="http://schemas.microsoft.com/office/drawing/2014/main" id="{3A8C6561-BA0F-4490-92BE-401BC0A2FA64}"/>
            </a:ext>
          </a:extLst>
        </xdr:cNvPr>
        <xdr:cNvSpPr/>
      </xdr:nvSpPr>
      <xdr:spPr>
        <a:xfrm>
          <a:off x="19157950" y="6469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22" name="フローチャート: 判断 421">
          <a:extLst>
            <a:ext uri="{FF2B5EF4-FFF2-40B4-BE49-F238E27FC236}">
              <a16:creationId xmlns:a16="http://schemas.microsoft.com/office/drawing/2014/main" id="{E2BD1170-2579-41AC-BC27-EDEB48A08D45}"/>
            </a:ext>
          </a:extLst>
        </xdr:cNvPr>
        <xdr:cNvSpPr/>
      </xdr:nvSpPr>
      <xdr:spPr>
        <a:xfrm>
          <a:off x="18345150" y="648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23" name="フローチャート: 判断 422">
          <a:extLst>
            <a:ext uri="{FF2B5EF4-FFF2-40B4-BE49-F238E27FC236}">
              <a16:creationId xmlns:a16="http://schemas.microsoft.com/office/drawing/2014/main" id="{8882B888-7199-4075-A1C6-3818B29FC1A9}"/>
            </a:ext>
          </a:extLst>
        </xdr:cNvPr>
        <xdr:cNvSpPr/>
      </xdr:nvSpPr>
      <xdr:spPr>
        <a:xfrm>
          <a:off x="17551400" y="64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24" name="フローチャート: 判断 423">
          <a:extLst>
            <a:ext uri="{FF2B5EF4-FFF2-40B4-BE49-F238E27FC236}">
              <a16:creationId xmlns:a16="http://schemas.microsoft.com/office/drawing/2014/main" id="{C12E0CA0-5370-49B5-93A2-F467AA83A658}"/>
            </a:ext>
          </a:extLst>
        </xdr:cNvPr>
        <xdr:cNvSpPr/>
      </xdr:nvSpPr>
      <xdr:spPr>
        <a:xfrm>
          <a:off x="16757650" y="64949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7F5A880-602C-4432-A340-BF987AFD927F}"/>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261B259-B32D-4510-A4C8-BB11CE9BA3F3}"/>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275EC4D-C5F8-4250-8CB4-03F24909BA34}"/>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879C47D-2E7B-4C28-BC13-F0A62AA0E6B4}"/>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D94E3F2-1083-4ABF-8F74-B3DCC44570CF}"/>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162560</xdr:rowOff>
    </xdr:from>
    <xdr:to>
      <xdr:col>107</xdr:col>
      <xdr:colOff>101600</xdr:colOff>
      <xdr:row>39</xdr:row>
      <xdr:rowOff>92710</xdr:rowOff>
    </xdr:to>
    <xdr:sp macro="" textlink="">
      <xdr:nvSpPr>
        <xdr:cNvPr id="430" name="楕円 429">
          <a:extLst>
            <a:ext uri="{FF2B5EF4-FFF2-40B4-BE49-F238E27FC236}">
              <a16:creationId xmlns:a16="http://schemas.microsoft.com/office/drawing/2014/main" id="{E92009E8-269A-4411-B55C-53AADC3828E9}"/>
            </a:ext>
          </a:extLst>
        </xdr:cNvPr>
        <xdr:cNvSpPr/>
      </xdr:nvSpPr>
      <xdr:spPr>
        <a:xfrm>
          <a:off x="18345150" y="643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170790</xdr:rowOff>
    </xdr:from>
    <xdr:to>
      <xdr:col>102</xdr:col>
      <xdr:colOff>165100</xdr:colOff>
      <xdr:row>39</xdr:row>
      <xdr:rowOff>100940</xdr:rowOff>
    </xdr:to>
    <xdr:sp macro="" textlink="">
      <xdr:nvSpPr>
        <xdr:cNvPr id="431" name="楕円 430">
          <a:extLst>
            <a:ext uri="{FF2B5EF4-FFF2-40B4-BE49-F238E27FC236}">
              <a16:creationId xmlns:a16="http://schemas.microsoft.com/office/drawing/2014/main" id="{A3D18A66-3072-4F1F-9F1A-6CC8FFD10920}"/>
            </a:ext>
          </a:extLst>
        </xdr:cNvPr>
        <xdr:cNvSpPr/>
      </xdr:nvSpPr>
      <xdr:spPr>
        <a:xfrm>
          <a:off x="17551400" y="64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50140</xdr:rowOff>
    </xdr:to>
    <xdr:cxnSp macro="">
      <xdr:nvCxnSpPr>
        <xdr:cNvPr id="432" name="直線コネクタ 431">
          <a:extLst>
            <a:ext uri="{FF2B5EF4-FFF2-40B4-BE49-F238E27FC236}">
              <a16:creationId xmlns:a16="http://schemas.microsoft.com/office/drawing/2014/main" id="{6BD17D7E-BFC9-4E33-A12F-476A2B1F686D}"/>
            </a:ext>
          </a:extLst>
        </xdr:cNvPr>
        <xdr:cNvCxnSpPr/>
      </xdr:nvCxnSpPr>
      <xdr:spPr>
        <a:xfrm flipV="1">
          <a:off x="17602200" y="6480810"/>
          <a:ext cx="79375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33" name="n_1aveValue【認定こども園・幼稚園・保育所】&#10;一人当たり面積">
          <a:extLst>
            <a:ext uri="{FF2B5EF4-FFF2-40B4-BE49-F238E27FC236}">
              <a16:creationId xmlns:a16="http://schemas.microsoft.com/office/drawing/2014/main" id="{E88209AC-D92E-436B-8D8A-D2403EF44333}"/>
            </a:ext>
          </a:extLst>
        </xdr:cNvPr>
        <xdr:cNvSpPr txBox="1"/>
      </xdr:nvSpPr>
      <xdr:spPr>
        <a:xfrm>
          <a:off x="18980227" y="62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434" name="n_2aveValue【認定こども園・幼稚園・保育所】&#10;一人当たり面積">
          <a:extLst>
            <a:ext uri="{FF2B5EF4-FFF2-40B4-BE49-F238E27FC236}">
              <a16:creationId xmlns:a16="http://schemas.microsoft.com/office/drawing/2014/main" id="{B64ADE67-9396-4C9D-BDD3-D2D164C59298}"/>
            </a:ext>
          </a:extLst>
        </xdr:cNvPr>
        <xdr:cNvSpPr txBox="1"/>
      </xdr:nvSpPr>
      <xdr:spPr>
        <a:xfrm>
          <a:off x="18180127" y="65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435" name="n_3aveValue【認定こども園・幼稚園・保育所】&#10;一人当たり面積">
          <a:extLst>
            <a:ext uri="{FF2B5EF4-FFF2-40B4-BE49-F238E27FC236}">
              <a16:creationId xmlns:a16="http://schemas.microsoft.com/office/drawing/2014/main" id="{2BC21E6B-F232-43C8-9194-5E71799BB233}"/>
            </a:ext>
          </a:extLst>
        </xdr:cNvPr>
        <xdr:cNvSpPr txBox="1"/>
      </xdr:nvSpPr>
      <xdr:spPr>
        <a:xfrm>
          <a:off x="17386377" y="65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36" name="n_4aveValue【認定こども園・幼稚園・保育所】&#10;一人当たり面積">
          <a:extLst>
            <a:ext uri="{FF2B5EF4-FFF2-40B4-BE49-F238E27FC236}">
              <a16:creationId xmlns:a16="http://schemas.microsoft.com/office/drawing/2014/main" id="{816383ED-1CEA-4E9B-8040-4B16DDE8958B}"/>
            </a:ext>
          </a:extLst>
        </xdr:cNvPr>
        <xdr:cNvSpPr txBox="1"/>
      </xdr:nvSpPr>
      <xdr:spPr>
        <a:xfrm>
          <a:off x="16592627" y="62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437" name="n_2mainValue【認定こども園・幼稚園・保育所】&#10;一人当たり面積">
          <a:extLst>
            <a:ext uri="{FF2B5EF4-FFF2-40B4-BE49-F238E27FC236}">
              <a16:creationId xmlns:a16="http://schemas.microsoft.com/office/drawing/2014/main" id="{92CDA013-7E57-4389-BED3-198128BBF78B}"/>
            </a:ext>
          </a:extLst>
        </xdr:cNvPr>
        <xdr:cNvSpPr txBox="1"/>
      </xdr:nvSpPr>
      <xdr:spPr>
        <a:xfrm>
          <a:off x="18180127"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117467</xdr:rowOff>
    </xdr:from>
    <xdr:ext cx="469744" cy="259045"/>
    <xdr:sp macro="" textlink="">
      <xdr:nvSpPr>
        <xdr:cNvPr id="438" name="n_3mainValue【認定こども園・幼稚園・保育所】&#10;一人当たり面積">
          <a:extLst>
            <a:ext uri="{FF2B5EF4-FFF2-40B4-BE49-F238E27FC236}">
              <a16:creationId xmlns:a16="http://schemas.microsoft.com/office/drawing/2014/main" id="{64B4A528-EAC0-4BC4-A039-93BEC133E12D}"/>
            </a:ext>
          </a:extLst>
        </xdr:cNvPr>
        <xdr:cNvSpPr txBox="1"/>
      </xdr:nvSpPr>
      <xdr:spPr>
        <a:xfrm>
          <a:off x="17386377" y="62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25F07C42-B629-42D1-B123-A057776C4F4E}"/>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C3A6EF08-F4BD-44BF-8EF3-2E1C4082B552}"/>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6035EF65-9570-49BF-8DD8-2B1E963B37AB}"/>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734F0FC1-0CF0-4685-B001-D25AD69A4028}"/>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E6B25A58-EF42-41A6-B5B1-AEC2B48D6BC7}"/>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05240F8F-6976-4D13-9B4B-769E077F26C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50DC28F1-7AD7-49BF-BED6-6A9C299D6F3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4252F1F0-976D-49A3-B17D-64DE9BB876BA}"/>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a:extLst>
            <a:ext uri="{FF2B5EF4-FFF2-40B4-BE49-F238E27FC236}">
              <a16:creationId xmlns:a16="http://schemas.microsoft.com/office/drawing/2014/main" id="{4435EC31-8C51-4FE2-B749-27C693565F5F}"/>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a:extLst>
            <a:ext uri="{FF2B5EF4-FFF2-40B4-BE49-F238E27FC236}">
              <a16:creationId xmlns:a16="http://schemas.microsoft.com/office/drawing/2014/main" id="{651CC2D7-81A5-4FE0-822D-7C7139937B9C}"/>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id="{9316ED75-CFE6-4DB7-A645-D103E78DC65D}"/>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0" name="直線コネクタ 449">
          <a:extLst>
            <a:ext uri="{FF2B5EF4-FFF2-40B4-BE49-F238E27FC236}">
              <a16:creationId xmlns:a16="http://schemas.microsoft.com/office/drawing/2014/main" id="{04B74D67-FD6B-4D73-B867-B6D2BDFE2A24}"/>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1" name="テキスト ボックス 450">
          <a:extLst>
            <a:ext uri="{FF2B5EF4-FFF2-40B4-BE49-F238E27FC236}">
              <a16:creationId xmlns:a16="http://schemas.microsoft.com/office/drawing/2014/main" id="{F00C066C-1F91-454C-A318-14B78B0235FA}"/>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2" name="直線コネクタ 451">
          <a:extLst>
            <a:ext uri="{FF2B5EF4-FFF2-40B4-BE49-F238E27FC236}">
              <a16:creationId xmlns:a16="http://schemas.microsoft.com/office/drawing/2014/main" id="{C7A4E742-45F0-4A5C-9F80-36F2E5EAC07B}"/>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3" name="テキスト ボックス 452">
          <a:extLst>
            <a:ext uri="{FF2B5EF4-FFF2-40B4-BE49-F238E27FC236}">
              <a16:creationId xmlns:a16="http://schemas.microsoft.com/office/drawing/2014/main" id="{45AB8895-9473-4974-A3AD-E15DCD42D785}"/>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4" name="直線コネクタ 453">
          <a:extLst>
            <a:ext uri="{FF2B5EF4-FFF2-40B4-BE49-F238E27FC236}">
              <a16:creationId xmlns:a16="http://schemas.microsoft.com/office/drawing/2014/main" id="{EF94148C-DD0A-41D9-89F3-C58B7709645B}"/>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5" name="テキスト ボックス 454">
          <a:extLst>
            <a:ext uri="{FF2B5EF4-FFF2-40B4-BE49-F238E27FC236}">
              <a16:creationId xmlns:a16="http://schemas.microsoft.com/office/drawing/2014/main" id="{991C6501-1991-405F-959B-DDB22C41177F}"/>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6" name="直線コネクタ 455">
          <a:extLst>
            <a:ext uri="{FF2B5EF4-FFF2-40B4-BE49-F238E27FC236}">
              <a16:creationId xmlns:a16="http://schemas.microsoft.com/office/drawing/2014/main" id="{776E5963-CF66-429B-8E30-95733530EF18}"/>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7" name="テキスト ボックス 456">
          <a:extLst>
            <a:ext uri="{FF2B5EF4-FFF2-40B4-BE49-F238E27FC236}">
              <a16:creationId xmlns:a16="http://schemas.microsoft.com/office/drawing/2014/main" id="{D8A2C8A4-142D-4177-97EE-00DF43FF87CE}"/>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8" name="直線コネクタ 457">
          <a:extLst>
            <a:ext uri="{FF2B5EF4-FFF2-40B4-BE49-F238E27FC236}">
              <a16:creationId xmlns:a16="http://schemas.microsoft.com/office/drawing/2014/main" id="{5C2FF966-C1EA-4CB3-8ABF-3B7B9C8BDB39}"/>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9" name="テキスト ボックス 458">
          <a:extLst>
            <a:ext uri="{FF2B5EF4-FFF2-40B4-BE49-F238E27FC236}">
              <a16:creationId xmlns:a16="http://schemas.microsoft.com/office/drawing/2014/main" id="{11AA5BC0-8796-4AD9-90BF-075A687A0DF7}"/>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33DABAA4-7898-42FE-AC40-D9E5274BD762}"/>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1" name="テキスト ボックス 460">
          <a:extLst>
            <a:ext uri="{FF2B5EF4-FFF2-40B4-BE49-F238E27FC236}">
              <a16:creationId xmlns:a16="http://schemas.microsoft.com/office/drawing/2014/main" id="{72152054-FAF7-4C16-968F-FCD1B6CBA371}"/>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a:extLst>
            <a:ext uri="{FF2B5EF4-FFF2-40B4-BE49-F238E27FC236}">
              <a16:creationId xmlns:a16="http://schemas.microsoft.com/office/drawing/2014/main" id="{685B360F-D254-43BC-B7D3-7A2ADD8D6518}"/>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63" name="直線コネクタ 462">
          <a:extLst>
            <a:ext uri="{FF2B5EF4-FFF2-40B4-BE49-F238E27FC236}">
              <a16:creationId xmlns:a16="http://schemas.microsoft.com/office/drawing/2014/main" id="{C6AE1DBB-2EED-4B80-977E-331972AEF417}"/>
            </a:ext>
          </a:extLst>
        </xdr:cNvPr>
        <xdr:cNvCxnSpPr/>
      </xdr:nvCxnSpPr>
      <xdr:spPr>
        <a:xfrm flipV="1">
          <a:off x="14699614" y="90919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64" name="【学校施設】&#10;有形固定資産減価償却率最小値テキスト">
          <a:extLst>
            <a:ext uri="{FF2B5EF4-FFF2-40B4-BE49-F238E27FC236}">
              <a16:creationId xmlns:a16="http://schemas.microsoft.com/office/drawing/2014/main" id="{A027E05A-1074-4FB9-8ED2-9C7ADEB61207}"/>
            </a:ext>
          </a:extLst>
        </xdr:cNvPr>
        <xdr:cNvSpPr txBox="1"/>
      </xdr:nvSpPr>
      <xdr:spPr>
        <a:xfrm>
          <a:off x="1473835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65" name="直線コネクタ 464">
          <a:extLst>
            <a:ext uri="{FF2B5EF4-FFF2-40B4-BE49-F238E27FC236}">
              <a16:creationId xmlns:a16="http://schemas.microsoft.com/office/drawing/2014/main" id="{EC79165A-72A0-4AFA-8B4B-10C136A9BADE}"/>
            </a:ext>
          </a:extLst>
        </xdr:cNvPr>
        <xdr:cNvCxnSpPr/>
      </xdr:nvCxnSpPr>
      <xdr:spPr>
        <a:xfrm>
          <a:off x="146113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66" name="【学校施設】&#10;有形固定資産減価償却率最大値テキスト">
          <a:extLst>
            <a:ext uri="{FF2B5EF4-FFF2-40B4-BE49-F238E27FC236}">
              <a16:creationId xmlns:a16="http://schemas.microsoft.com/office/drawing/2014/main" id="{BD24C751-CC3E-4A25-AA24-BBB2458DACA2}"/>
            </a:ext>
          </a:extLst>
        </xdr:cNvPr>
        <xdr:cNvSpPr txBox="1"/>
      </xdr:nvSpPr>
      <xdr:spPr>
        <a:xfrm>
          <a:off x="14738350"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67" name="直線コネクタ 466">
          <a:extLst>
            <a:ext uri="{FF2B5EF4-FFF2-40B4-BE49-F238E27FC236}">
              <a16:creationId xmlns:a16="http://schemas.microsoft.com/office/drawing/2014/main" id="{96530265-8798-49C7-B704-929667760F7C}"/>
            </a:ext>
          </a:extLst>
        </xdr:cNvPr>
        <xdr:cNvCxnSpPr/>
      </xdr:nvCxnSpPr>
      <xdr:spPr>
        <a:xfrm>
          <a:off x="14611350" y="9091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68" name="【学校施設】&#10;有形固定資産減価償却率平均値テキスト">
          <a:extLst>
            <a:ext uri="{FF2B5EF4-FFF2-40B4-BE49-F238E27FC236}">
              <a16:creationId xmlns:a16="http://schemas.microsoft.com/office/drawing/2014/main" id="{7E374DCF-BF54-4668-906C-FA1EC3DECB81}"/>
            </a:ext>
          </a:extLst>
        </xdr:cNvPr>
        <xdr:cNvSpPr txBox="1"/>
      </xdr:nvSpPr>
      <xdr:spPr>
        <a:xfrm>
          <a:off x="14738350" y="990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69" name="フローチャート: 判断 468">
          <a:extLst>
            <a:ext uri="{FF2B5EF4-FFF2-40B4-BE49-F238E27FC236}">
              <a16:creationId xmlns:a16="http://schemas.microsoft.com/office/drawing/2014/main" id="{ACA70056-9012-4C97-8F33-F95F74F0DCF9}"/>
            </a:ext>
          </a:extLst>
        </xdr:cNvPr>
        <xdr:cNvSpPr/>
      </xdr:nvSpPr>
      <xdr:spPr>
        <a:xfrm>
          <a:off x="14649450" y="9921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70" name="フローチャート: 判断 469">
          <a:extLst>
            <a:ext uri="{FF2B5EF4-FFF2-40B4-BE49-F238E27FC236}">
              <a16:creationId xmlns:a16="http://schemas.microsoft.com/office/drawing/2014/main" id="{EF3C84D8-0BE3-4987-B637-739AA68619F9}"/>
            </a:ext>
          </a:extLst>
        </xdr:cNvPr>
        <xdr:cNvSpPr/>
      </xdr:nvSpPr>
      <xdr:spPr>
        <a:xfrm>
          <a:off x="1388745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1" name="フローチャート: 判断 470">
          <a:extLst>
            <a:ext uri="{FF2B5EF4-FFF2-40B4-BE49-F238E27FC236}">
              <a16:creationId xmlns:a16="http://schemas.microsoft.com/office/drawing/2014/main" id="{65EAA0A5-91FA-4CDB-BAAE-24C36D6AF936}"/>
            </a:ext>
          </a:extLst>
        </xdr:cNvPr>
        <xdr:cNvSpPr/>
      </xdr:nvSpPr>
      <xdr:spPr>
        <a:xfrm>
          <a:off x="13093700" y="98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72" name="フローチャート: 判断 471">
          <a:extLst>
            <a:ext uri="{FF2B5EF4-FFF2-40B4-BE49-F238E27FC236}">
              <a16:creationId xmlns:a16="http://schemas.microsoft.com/office/drawing/2014/main" id="{801EA33D-D3EC-4F99-AEDE-293F571D221D}"/>
            </a:ext>
          </a:extLst>
        </xdr:cNvPr>
        <xdr:cNvSpPr/>
      </xdr:nvSpPr>
      <xdr:spPr>
        <a:xfrm>
          <a:off x="12299950" y="98482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73" name="フローチャート: 判断 472">
          <a:extLst>
            <a:ext uri="{FF2B5EF4-FFF2-40B4-BE49-F238E27FC236}">
              <a16:creationId xmlns:a16="http://schemas.microsoft.com/office/drawing/2014/main" id="{59B89ECA-94FF-4F41-8656-98CE94D403B8}"/>
            </a:ext>
          </a:extLst>
        </xdr:cNvPr>
        <xdr:cNvSpPr/>
      </xdr:nvSpPr>
      <xdr:spPr>
        <a:xfrm>
          <a:off x="11487150" y="983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37AE3D6E-2814-4C92-B07F-D7B2813A4389}"/>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FD29705C-93AB-472E-A14C-4E02D1617E79}"/>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CB1DC43E-5E07-4204-9D23-E2E2ACB3BCD3}"/>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5ABB7474-9F5F-4D5B-AD21-94AAF0576BF4}"/>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2ACECAD-68A5-4D95-89EC-8D0DEF0C38C1}"/>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86360</xdr:rowOff>
    </xdr:from>
    <xdr:to>
      <xdr:col>76</xdr:col>
      <xdr:colOff>165100</xdr:colOff>
      <xdr:row>59</xdr:row>
      <xdr:rowOff>16510</xdr:rowOff>
    </xdr:to>
    <xdr:sp macro="" textlink="">
      <xdr:nvSpPr>
        <xdr:cNvPr id="479" name="楕円 478">
          <a:extLst>
            <a:ext uri="{FF2B5EF4-FFF2-40B4-BE49-F238E27FC236}">
              <a16:creationId xmlns:a16="http://schemas.microsoft.com/office/drawing/2014/main" id="{4851CAF8-0667-4AC9-8CC7-41BA369A8CE5}"/>
            </a:ext>
          </a:extLst>
        </xdr:cNvPr>
        <xdr:cNvSpPr/>
      </xdr:nvSpPr>
      <xdr:spPr>
        <a:xfrm>
          <a:off x="13093700" y="9662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139700</xdr:rowOff>
    </xdr:from>
    <xdr:to>
      <xdr:col>72</xdr:col>
      <xdr:colOff>38100</xdr:colOff>
      <xdr:row>58</xdr:row>
      <xdr:rowOff>69850</xdr:rowOff>
    </xdr:to>
    <xdr:sp macro="" textlink="">
      <xdr:nvSpPr>
        <xdr:cNvPr id="480" name="楕円 479">
          <a:extLst>
            <a:ext uri="{FF2B5EF4-FFF2-40B4-BE49-F238E27FC236}">
              <a16:creationId xmlns:a16="http://schemas.microsoft.com/office/drawing/2014/main" id="{A037E8DE-D2EB-4881-AE57-BBD650C31148}"/>
            </a:ext>
          </a:extLst>
        </xdr:cNvPr>
        <xdr:cNvSpPr/>
      </xdr:nvSpPr>
      <xdr:spPr>
        <a:xfrm>
          <a:off x="12299950" y="9550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137160</xdr:rowOff>
    </xdr:to>
    <xdr:cxnSp macro="">
      <xdr:nvCxnSpPr>
        <xdr:cNvPr id="481" name="直線コネクタ 480">
          <a:extLst>
            <a:ext uri="{FF2B5EF4-FFF2-40B4-BE49-F238E27FC236}">
              <a16:creationId xmlns:a16="http://schemas.microsoft.com/office/drawing/2014/main" id="{C4C3FB0B-B58C-4D61-99DD-1F539C0F8EE9}"/>
            </a:ext>
          </a:extLst>
        </xdr:cNvPr>
        <xdr:cNvCxnSpPr/>
      </xdr:nvCxnSpPr>
      <xdr:spPr>
        <a:xfrm>
          <a:off x="12344400" y="9594850"/>
          <a:ext cx="8001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82" name="n_1aveValue【学校施設】&#10;有形固定資産減価償却率">
          <a:extLst>
            <a:ext uri="{FF2B5EF4-FFF2-40B4-BE49-F238E27FC236}">
              <a16:creationId xmlns:a16="http://schemas.microsoft.com/office/drawing/2014/main" id="{A447375F-0EA9-480B-827A-02BD79EAA920}"/>
            </a:ext>
          </a:extLst>
        </xdr:cNvPr>
        <xdr:cNvSpPr txBox="1"/>
      </xdr:nvSpPr>
      <xdr:spPr>
        <a:xfrm>
          <a:off x="13742044" y="970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83" name="n_2aveValue【学校施設】&#10;有形固定資産減価償却率">
          <a:extLst>
            <a:ext uri="{FF2B5EF4-FFF2-40B4-BE49-F238E27FC236}">
              <a16:creationId xmlns:a16="http://schemas.microsoft.com/office/drawing/2014/main" id="{70E7CF24-1893-4F76-B00D-E5D4A3C82151}"/>
            </a:ext>
          </a:extLst>
        </xdr:cNvPr>
        <xdr:cNvSpPr txBox="1"/>
      </xdr:nvSpPr>
      <xdr:spPr>
        <a:xfrm>
          <a:off x="1296099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484" name="n_3aveValue【学校施設】&#10;有形固定資産減価償却率">
          <a:extLst>
            <a:ext uri="{FF2B5EF4-FFF2-40B4-BE49-F238E27FC236}">
              <a16:creationId xmlns:a16="http://schemas.microsoft.com/office/drawing/2014/main" id="{D5D3A3E5-A5BE-4DC9-B23D-02DF872FC306}"/>
            </a:ext>
          </a:extLst>
        </xdr:cNvPr>
        <xdr:cNvSpPr txBox="1"/>
      </xdr:nvSpPr>
      <xdr:spPr>
        <a:xfrm>
          <a:off x="121672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85" name="n_4aveValue【学校施設】&#10;有形固定資産減価償却率">
          <a:extLst>
            <a:ext uri="{FF2B5EF4-FFF2-40B4-BE49-F238E27FC236}">
              <a16:creationId xmlns:a16="http://schemas.microsoft.com/office/drawing/2014/main" id="{6D6341C8-B45F-4B6E-B5D5-97676F8D1200}"/>
            </a:ext>
          </a:extLst>
        </xdr:cNvPr>
        <xdr:cNvSpPr txBox="1"/>
      </xdr:nvSpPr>
      <xdr:spPr>
        <a:xfrm>
          <a:off x="11354444" y="961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486" name="n_2mainValue【学校施設】&#10;有形固定資産減価償却率">
          <a:extLst>
            <a:ext uri="{FF2B5EF4-FFF2-40B4-BE49-F238E27FC236}">
              <a16:creationId xmlns:a16="http://schemas.microsoft.com/office/drawing/2014/main" id="{7A309DA6-D637-4B4E-AA30-5AA76E9B4064}"/>
            </a:ext>
          </a:extLst>
        </xdr:cNvPr>
        <xdr:cNvSpPr txBox="1"/>
      </xdr:nvSpPr>
      <xdr:spPr>
        <a:xfrm>
          <a:off x="1296099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487" name="n_3mainValue【学校施設】&#10;有形固定資産減価償却率">
          <a:extLst>
            <a:ext uri="{FF2B5EF4-FFF2-40B4-BE49-F238E27FC236}">
              <a16:creationId xmlns:a16="http://schemas.microsoft.com/office/drawing/2014/main" id="{C5368F1B-2066-42EF-9E84-32CB9D891F3A}"/>
            </a:ext>
          </a:extLst>
        </xdr:cNvPr>
        <xdr:cNvSpPr txBox="1"/>
      </xdr:nvSpPr>
      <xdr:spPr>
        <a:xfrm>
          <a:off x="12167244" y="933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23B6C924-28C5-43FE-9913-26A1E4EBC7FC}"/>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2C326C5B-1203-4E13-97C8-817A451201C4}"/>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95488E9F-EEF5-4734-A7A9-C5CC6AB55BB6}"/>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1CAC8378-45BB-4028-8531-FB23F1F6C1B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5D78C4D8-5AE2-4945-93F1-17115135B4D2}"/>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F4547632-01E9-4AF2-B9D1-4DB5197DBACA}"/>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37A2D63E-A3CA-4E5B-B20D-5DB8912A2BAF}"/>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1399A574-86F0-41C4-91A0-AA0F2CC74303}"/>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7B9624A2-68A1-41D1-8679-CCDDFF417981}"/>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2F3BB7F3-A8D3-4401-8D90-8FFACC225A87}"/>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8" name="直線コネクタ 497">
          <a:extLst>
            <a:ext uri="{FF2B5EF4-FFF2-40B4-BE49-F238E27FC236}">
              <a16:creationId xmlns:a16="http://schemas.microsoft.com/office/drawing/2014/main" id="{AE557C40-B688-4A48-9E9F-34D0EF71DE9A}"/>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a:extLst>
            <a:ext uri="{FF2B5EF4-FFF2-40B4-BE49-F238E27FC236}">
              <a16:creationId xmlns:a16="http://schemas.microsoft.com/office/drawing/2014/main" id="{7E4827A6-3FD9-47B4-857B-7B1EC91676B0}"/>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a:extLst>
            <a:ext uri="{FF2B5EF4-FFF2-40B4-BE49-F238E27FC236}">
              <a16:creationId xmlns:a16="http://schemas.microsoft.com/office/drawing/2014/main" id="{4A7A2622-081E-4CE4-B750-420EA6C391D8}"/>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1" name="テキスト ボックス 500">
          <a:extLst>
            <a:ext uri="{FF2B5EF4-FFF2-40B4-BE49-F238E27FC236}">
              <a16:creationId xmlns:a16="http://schemas.microsoft.com/office/drawing/2014/main" id="{E49D157E-A0A0-478A-AEAC-0FD9BC79CDC4}"/>
            </a:ext>
          </a:extLst>
        </xdr:cNvPr>
        <xdr:cNvSpPr txBox="1"/>
      </xdr:nvSpPr>
      <xdr:spPr>
        <a:xfrm>
          <a:off x="15985051" y="999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a:extLst>
            <a:ext uri="{FF2B5EF4-FFF2-40B4-BE49-F238E27FC236}">
              <a16:creationId xmlns:a16="http://schemas.microsoft.com/office/drawing/2014/main" id="{500EBAE2-1D48-4211-A236-635B0248B295}"/>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03" name="テキスト ボックス 502">
          <a:extLst>
            <a:ext uri="{FF2B5EF4-FFF2-40B4-BE49-F238E27FC236}">
              <a16:creationId xmlns:a16="http://schemas.microsoft.com/office/drawing/2014/main" id="{2908334D-B64F-4D05-86E2-06F9D33BC180}"/>
            </a:ext>
          </a:extLst>
        </xdr:cNvPr>
        <xdr:cNvSpPr txBox="1"/>
      </xdr:nvSpPr>
      <xdr:spPr>
        <a:xfrm>
          <a:off x="15985051" y="955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a:extLst>
            <a:ext uri="{FF2B5EF4-FFF2-40B4-BE49-F238E27FC236}">
              <a16:creationId xmlns:a16="http://schemas.microsoft.com/office/drawing/2014/main" id="{EDC0F75F-6778-48F1-9E70-0AFF5B70F278}"/>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05" name="テキスト ボックス 504">
          <a:extLst>
            <a:ext uri="{FF2B5EF4-FFF2-40B4-BE49-F238E27FC236}">
              <a16:creationId xmlns:a16="http://schemas.microsoft.com/office/drawing/2014/main" id="{CBB730D5-60DB-4BF9-B3DB-A1D60238E345}"/>
            </a:ext>
          </a:extLst>
        </xdr:cNvPr>
        <xdr:cNvSpPr txBox="1"/>
      </xdr:nvSpPr>
      <xdr:spPr>
        <a:xfrm>
          <a:off x="15985051" y="9109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6052AD25-229C-4E58-9495-1069A198E08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a:extLst>
            <a:ext uri="{FF2B5EF4-FFF2-40B4-BE49-F238E27FC236}">
              <a16:creationId xmlns:a16="http://schemas.microsoft.com/office/drawing/2014/main" id="{03401C1D-91D6-468B-AED2-A0C2A19D8020}"/>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a16="http://schemas.microsoft.com/office/drawing/2014/main" id="{A2A102C9-A197-43A9-BAF5-2C74E07A3A1A}"/>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09" name="直線コネクタ 508">
          <a:extLst>
            <a:ext uri="{FF2B5EF4-FFF2-40B4-BE49-F238E27FC236}">
              <a16:creationId xmlns:a16="http://schemas.microsoft.com/office/drawing/2014/main" id="{3609A669-C992-4914-97D3-6D6D1CB429C2}"/>
            </a:ext>
          </a:extLst>
        </xdr:cNvPr>
        <xdr:cNvCxnSpPr/>
      </xdr:nvCxnSpPr>
      <xdr:spPr>
        <a:xfrm flipV="1">
          <a:off x="19951064" y="931047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10" name="【学校施設】&#10;一人当たり面積最小値テキスト">
          <a:extLst>
            <a:ext uri="{FF2B5EF4-FFF2-40B4-BE49-F238E27FC236}">
              <a16:creationId xmlns:a16="http://schemas.microsoft.com/office/drawing/2014/main" id="{E8041B51-370B-42C8-82A5-537ACCF53E57}"/>
            </a:ext>
          </a:extLst>
        </xdr:cNvPr>
        <xdr:cNvSpPr txBox="1"/>
      </xdr:nvSpPr>
      <xdr:spPr>
        <a:xfrm>
          <a:off x="19989800" y="105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11" name="直線コネクタ 510">
          <a:extLst>
            <a:ext uri="{FF2B5EF4-FFF2-40B4-BE49-F238E27FC236}">
              <a16:creationId xmlns:a16="http://schemas.microsoft.com/office/drawing/2014/main" id="{A19C349A-A3B7-401C-8F4C-8C2E5494CA89}"/>
            </a:ext>
          </a:extLst>
        </xdr:cNvPr>
        <xdr:cNvCxnSpPr/>
      </xdr:nvCxnSpPr>
      <xdr:spPr>
        <a:xfrm>
          <a:off x="19881850" y="10528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12" name="【学校施設】&#10;一人当たり面積最大値テキスト">
          <a:extLst>
            <a:ext uri="{FF2B5EF4-FFF2-40B4-BE49-F238E27FC236}">
              <a16:creationId xmlns:a16="http://schemas.microsoft.com/office/drawing/2014/main" id="{C35F04FD-D050-4466-91E6-7ABA03102347}"/>
            </a:ext>
          </a:extLst>
        </xdr:cNvPr>
        <xdr:cNvSpPr txBox="1"/>
      </xdr:nvSpPr>
      <xdr:spPr>
        <a:xfrm>
          <a:off x="19989800" y="90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13" name="直線コネクタ 512">
          <a:extLst>
            <a:ext uri="{FF2B5EF4-FFF2-40B4-BE49-F238E27FC236}">
              <a16:creationId xmlns:a16="http://schemas.microsoft.com/office/drawing/2014/main" id="{935CA4E0-E8A8-464A-A57E-230AE1270C8F}"/>
            </a:ext>
          </a:extLst>
        </xdr:cNvPr>
        <xdr:cNvCxnSpPr/>
      </xdr:nvCxnSpPr>
      <xdr:spPr>
        <a:xfrm>
          <a:off x="19881850" y="9310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14" name="【学校施設】&#10;一人当たり面積平均値テキスト">
          <a:extLst>
            <a:ext uri="{FF2B5EF4-FFF2-40B4-BE49-F238E27FC236}">
              <a16:creationId xmlns:a16="http://schemas.microsoft.com/office/drawing/2014/main" id="{7B34D433-68F8-44CC-8356-921D66FE69DE}"/>
            </a:ext>
          </a:extLst>
        </xdr:cNvPr>
        <xdr:cNvSpPr txBox="1"/>
      </xdr:nvSpPr>
      <xdr:spPr>
        <a:xfrm>
          <a:off x="19989800" y="10303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15" name="フローチャート: 判断 514">
          <a:extLst>
            <a:ext uri="{FF2B5EF4-FFF2-40B4-BE49-F238E27FC236}">
              <a16:creationId xmlns:a16="http://schemas.microsoft.com/office/drawing/2014/main" id="{3E9BCBAC-5ADF-41B2-97BF-B49AABE9032F}"/>
            </a:ext>
          </a:extLst>
        </xdr:cNvPr>
        <xdr:cNvSpPr/>
      </xdr:nvSpPr>
      <xdr:spPr>
        <a:xfrm>
          <a:off x="19900900" y="10325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16" name="フローチャート: 判断 515">
          <a:extLst>
            <a:ext uri="{FF2B5EF4-FFF2-40B4-BE49-F238E27FC236}">
              <a16:creationId xmlns:a16="http://schemas.microsoft.com/office/drawing/2014/main" id="{78FFE18E-2BAB-454C-942A-6ED7B0BC06CD}"/>
            </a:ext>
          </a:extLst>
        </xdr:cNvPr>
        <xdr:cNvSpPr/>
      </xdr:nvSpPr>
      <xdr:spPr>
        <a:xfrm>
          <a:off x="19157950" y="10333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17" name="フローチャート: 判断 516">
          <a:extLst>
            <a:ext uri="{FF2B5EF4-FFF2-40B4-BE49-F238E27FC236}">
              <a16:creationId xmlns:a16="http://schemas.microsoft.com/office/drawing/2014/main" id="{D6EFD2B1-4ABB-408A-9966-6F3B9D04BF11}"/>
            </a:ext>
          </a:extLst>
        </xdr:cNvPr>
        <xdr:cNvSpPr/>
      </xdr:nvSpPr>
      <xdr:spPr>
        <a:xfrm>
          <a:off x="18345150" y="10340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18" name="フローチャート: 判断 517">
          <a:extLst>
            <a:ext uri="{FF2B5EF4-FFF2-40B4-BE49-F238E27FC236}">
              <a16:creationId xmlns:a16="http://schemas.microsoft.com/office/drawing/2014/main" id="{887379C6-28C4-401B-98D2-8414695968B2}"/>
            </a:ext>
          </a:extLst>
        </xdr:cNvPr>
        <xdr:cNvSpPr/>
      </xdr:nvSpPr>
      <xdr:spPr>
        <a:xfrm>
          <a:off x="17551400" y="10342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19" name="フローチャート: 判断 518">
          <a:extLst>
            <a:ext uri="{FF2B5EF4-FFF2-40B4-BE49-F238E27FC236}">
              <a16:creationId xmlns:a16="http://schemas.microsoft.com/office/drawing/2014/main" id="{70CBEF80-2051-48DF-B677-EF62777ECCC5}"/>
            </a:ext>
          </a:extLst>
        </xdr:cNvPr>
        <xdr:cNvSpPr/>
      </xdr:nvSpPr>
      <xdr:spPr>
        <a:xfrm>
          <a:off x="16757650" y="10332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0356000-CC08-4515-BAED-689AE8ED025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3F767F3-D5D8-4266-AFC6-BF9BA29FD8D2}"/>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AC31F00-847A-4F33-97D4-0AFF35F0C4E9}"/>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B168B6E-8E7E-441B-9521-AE179ED1690B}"/>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F61A350-76F8-437E-9AF7-0B4DF9391634}"/>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167422</xdr:rowOff>
    </xdr:from>
    <xdr:to>
      <xdr:col>107</xdr:col>
      <xdr:colOff>101600</xdr:colOff>
      <xdr:row>62</xdr:row>
      <xdr:rowOff>97572</xdr:rowOff>
    </xdr:to>
    <xdr:sp macro="" textlink="">
      <xdr:nvSpPr>
        <xdr:cNvPr id="525" name="楕円 524">
          <a:extLst>
            <a:ext uri="{FF2B5EF4-FFF2-40B4-BE49-F238E27FC236}">
              <a16:creationId xmlns:a16="http://schemas.microsoft.com/office/drawing/2014/main" id="{9B12191E-944B-482D-BEC5-C68A83D4CAC4}"/>
            </a:ext>
          </a:extLst>
        </xdr:cNvPr>
        <xdr:cNvSpPr/>
      </xdr:nvSpPr>
      <xdr:spPr>
        <a:xfrm>
          <a:off x="18345150" y="10238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1595</xdr:rowOff>
    </xdr:from>
    <xdr:to>
      <xdr:col>102</xdr:col>
      <xdr:colOff>165100</xdr:colOff>
      <xdr:row>62</xdr:row>
      <xdr:rowOff>103195</xdr:rowOff>
    </xdr:to>
    <xdr:sp macro="" textlink="">
      <xdr:nvSpPr>
        <xdr:cNvPr id="526" name="楕円 525">
          <a:extLst>
            <a:ext uri="{FF2B5EF4-FFF2-40B4-BE49-F238E27FC236}">
              <a16:creationId xmlns:a16="http://schemas.microsoft.com/office/drawing/2014/main" id="{95BA0C5C-941D-4636-A71D-A855EF86A72F}"/>
            </a:ext>
          </a:extLst>
        </xdr:cNvPr>
        <xdr:cNvSpPr/>
      </xdr:nvSpPr>
      <xdr:spPr>
        <a:xfrm>
          <a:off x="17551400" y="102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46772</xdr:rowOff>
    </xdr:from>
    <xdr:to>
      <xdr:col>107</xdr:col>
      <xdr:colOff>50800</xdr:colOff>
      <xdr:row>62</xdr:row>
      <xdr:rowOff>52395</xdr:rowOff>
    </xdr:to>
    <xdr:cxnSp macro="">
      <xdr:nvCxnSpPr>
        <xdr:cNvPr id="527" name="直線コネクタ 526">
          <a:extLst>
            <a:ext uri="{FF2B5EF4-FFF2-40B4-BE49-F238E27FC236}">
              <a16:creationId xmlns:a16="http://schemas.microsoft.com/office/drawing/2014/main" id="{510EF644-D4E5-43BE-81F1-0FDC3AD9811C}"/>
            </a:ext>
          </a:extLst>
        </xdr:cNvPr>
        <xdr:cNvCxnSpPr/>
      </xdr:nvCxnSpPr>
      <xdr:spPr>
        <a:xfrm flipV="1">
          <a:off x="17602200" y="10282972"/>
          <a:ext cx="79375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528" name="n_1aveValue【学校施設】&#10;一人当たり面積">
          <a:extLst>
            <a:ext uri="{FF2B5EF4-FFF2-40B4-BE49-F238E27FC236}">
              <a16:creationId xmlns:a16="http://schemas.microsoft.com/office/drawing/2014/main" id="{0F60BB0F-9B4F-4985-95FE-C87800EEF44B}"/>
            </a:ext>
          </a:extLst>
        </xdr:cNvPr>
        <xdr:cNvSpPr txBox="1"/>
      </xdr:nvSpPr>
      <xdr:spPr>
        <a:xfrm>
          <a:off x="18980227" y="101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29" name="n_2aveValue【学校施設】&#10;一人当たり面積">
          <a:extLst>
            <a:ext uri="{FF2B5EF4-FFF2-40B4-BE49-F238E27FC236}">
              <a16:creationId xmlns:a16="http://schemas.microsoft.com/office/drawing/2014/main" id="{A802587D-9C64-417F-85B9-477B55798234}"/>
            </a:ext>
          </a:extLst>
        </xdr:cNvPr>
        <xdr:cNvSpPr txBox="1"/>
      </xdr:nvSpPr>
      <xdr:spPr>
        <a:xfrm>
          <a:off x="18180127" y="1042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530" name="n_3aveValue【学校施設】&#10;一人当たり面積">
          <a:extLst>
            <a:ext uri="{FF2B5EF4-FFF2-40B4-BE49-F238E27FC236}">
              <a16:creationId xmlns:a16="http://schemas.microsoft.com/office/drawing/2014/main" id="{3B39C40D-C899-4BF2-B7A7-5E2B1F20343D}"/>
            </a:ext>
          </a:extLst>
        </xdr:cNvPr>
        <xdr:cNvSpPr txBox="1"/>
      </xdr:nvSpPr>
      <xdr:spPr>
        <a:xfrm>
          <a:off x="17386377" y="104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531" name="n_4aveValue【学校施設】&#10;一人当たり面積">
          <a:extLst>
            <a:ext uri="{FF2B5EF4-FFF2-40B4-BE49-F238E27FC236}">
              <a16:creationId xmlns:a16="http://schemas.microsoft.com/office/drawing/2014/main" id="{9FB1844E-E7E7-44AA-A7CE-9895E9140A61}"/>
            </a:ext>
          </a:extLst>
        </xdr:cNvPr>
        <xdr:cNvSpPr txBox="1"/>
      </xdr:nvSpPr>
      <xdr:spPr>
        <a:xfrm>
          <a:off x="16592627" y="101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114099</xdr:rowOff>
    </xdr:from>
    <xdr:ext cx="469744" cy="259045"/>
    <xdr:sp macro="" textlink="">
      <xdr:nvSpPr>
        <xdr:cNvPr id="532" name="n_2mainValue【学校施設】&#10;一人当たり面積">
          <a:extLst>
            <a:ext uri="{FF2B5EF4-FFF2-40B4-BE49-F238E27FC236}">
              <a16:creationId xmlns:a16="http://schemas.microsoft.com/office/drawing/2014/main" id="{0833BE00-5041-4A1F-A0CF-6FB3ABCDE2AC}"/>
            </a:ext>
          </a:extLst>
        </xdr:cNvPr>
        <xdr:cNvSpPr txBox="1"/>
      </xdr:nvSpPr>
      <xdr:spPr>
        <a:xfrm>
          <a:off x="18180127" y="100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119722</xdr:rowOff>
    </xdr:from>
    <xdr:ext cx="469744" cy="259045"/>
    <xdr:sp macro="" textlink="">
      <xdr:nvSpPr>
        <xdr:cNvPr id="533" name="n_3mainValue【学校施設】&#10;一人当たり面積">
          <a:extLst>
            <a:ext uri="{FF2B5EF4-FFF2-40B4-BE49-F238E27FC236}">
              <a16:creationId xmlns:a16="http://schemas.microsoft.com/office/drawing/2014/main" id="{F39AE1CF-A51F-47AB-BFBD-80DA8F6B6D04}"/>
            </a:ext>
          </a:extLst>
        </xdr:cNvPr>
        <xdr:cNvSpPr txBox="1"/>
      </xdr:nvSpPr>
      <xdr:spPr>
        <a:xfrm>
          <a:off x="17386377" y="100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87CC98CE-5D2E-4468-9CC9-0614DA2689E8}"/>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8BB70FDF-7355-43B7-95A4-F48A2590DDE4}"/>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DA5A0309-898B-438B-BDE2-B7083510BCFB}"/>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757D4DAC-72EE-4310-BB80-42DAEE917249}"/>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C65E5361-04A5-4C7B-AB9D-17338CF88FC4}"/>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FD35610E-4CBE-4FB3-8DB0-C83B49DF617E}"/>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15695C31-CBDB-40F6-8BB9-304852F01D4E}"/>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CDECFDB1-0926-4B09-8195-5C6D48524140}"/>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B5170400-4326-4264-8FC0-8B814C5B7555}"/>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A60E5912-D32A-40F2-AC73-21E931D069A1}"/>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6DE08E17-7D3C-4244-B947-625C16C2A578}"/>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3EDA3580-2C1D-46C0-A390-8D5A8E8B6771}"/>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805AF4B5-DF78-40D5-B34B-8A9ABF33FBA6}"/>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8B950212-DB81-4604-9F87-F645DBE9D031}"/>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42681C90-FF63-4341-835F-AC0FAA95D71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3CC97158-D805-4395-8ABA-B8525716BE3B}"/>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a:extLst>
            <a:ext uri="{FF2B5EF4-FFF2-40B4-BE49-F238E27FC236}">
              <a16:creationId xmlns:a16="http://schemas.microsoft.com/office/drawing/2014/main" id="{334A72F3-0786-4ED9-A21B-97C8776E40D8}"/>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a:extLst>
            <a:ext uri="{FF2B5EF4-FFF2-40B4-BE49-F238E27FC236}">
              <a16:creationId xmlns:a16="http://schemas.microsoft.com/office/drawing/2014/main" id="{95AA5ABF-A715-48AF-BED1-F0194BC6C4BC}"/>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a:extLst>
            <a:ext uri="{FF2B5EF4-FFF2-40B4-BE49-F238E27FC236}">
              <a16:creationId xmlns:a16="http://schemas.microsoft.com/office/drawing/2014/main" id="{1E6C22FE-8824-4735-B050-D2AD5E3F226F}"/>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a:extLst>
            <a:ext uri="{FF2B5EF4-FFF2-40B4-BE49-F238E27FC236}">
              <a16:creationId xmlns:a16="http://schemas.microsoft.com/office/drawing/2014/main" id="{936CEB90-4016-4310-9F0D-826608CC506E}"/>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a:extLst>
            <a:ext uri="{FF2B5EF4-FFF2-40B4-BE49-F238E27FC236}">
              <a16:creationId xmlns:a16="http://schemas.microsoft.com/office/drawing/2014/main" id="{DBC02C15-4988-41BC-A60D-B6B8C8019544}"/>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a:extLst>
            <a:ext uri="{FF2B5EF4-FFF2-40B4-BE49-F238E27FC236}">
              <a16:creationId xmlns:a16="http://schemas.microsoft.com/office/drawing/2014/main" id="{17E1EE27-F01D-41EC-AE7F-3752D5D06F2B}"/>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a:extLst>
            <a:ext uri="{FF2B5EF4-FFF2-40B4-BE49-F238E27FC236}">
              <a16:creationId xmlns:a16="http://schemas.microsoft.com/office/drawing/2014/main" id="{E513AAB9-36CC-4625-B4E5-FD77D3C5543D}"/>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a:extLst>
            <a:ext uri="{FF2B5EF4-FFF2-40B4-BE49-F238E27FC236}">
              <a16:creationId xmlns:a16="http://schemas.microsoft.com/office/drawing/2014/main" id="{CD85DC2D-4204-44DE-A146-3AE2CEF1A43E}"/>
            </a:ext>
          </a:extLst>
        </xdr:cNvPr>
        <xdr:cNvSpPr/>
      </xdr:nvSpPr>
      <xdr:spPr>
        <a:xfrm>
          <a:off x="1120775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id="{19C2DBBB-4746-4E6B-9B4D-269B9DE82164}"/>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id="{055A788C-C87A-4A65-BB63-9BF3D2311116}"/>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id="{E698843C-D52F-41D9-813B-459D3A7E515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id="{D4C07CF6-4665-431D-A075-B04074462CD5}"/>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id="{2EB2B59A-134D-4675-BF71-0B3ED86970BA}"/>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id="{83D67033-A50F-47C4-B0C7-E9113478D5EF}"/>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id="{36C94357-5474-40EF-AA23-8F6BFC960601}"/>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id="{55865C5E-C16B-4EEC-8D57-3091E0D10019}"/>
            </a:ext>
          </a:extLst>
        </xdr:cNvPr>
        <xdr:cNvSpPr/>
      </xdr:nvSpPr>
      <xdr:spPr>
        <a:xfrm>
          <a:off x="164592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a:extLst>
            <a:ext uri="{FF2B5EF4-FFF2-40B4-BE49-F238E27FC236}">
              <a16:creationId xmlns:a16="http://schemas.microsoft.com/office/drawing/2014/main" id="{6ED68B8B-4FFB-4F77-87A2-39D39B62A2AF}"/>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a:extLst>
            <a:ext uri="{FF2B5EF4-FFF2-40B4-BE49-F238E27FC236}">
              <a16:creationId xmlns:a16="http://schemas.microsoft.com/office/drawing/2014/main" id="{47F2172C-B2EF-4D92-ACB6-C6BEE5DE7CD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a:extLst>
            <a:ext uri="{FF2B5EF4-FFF2-40B4-BE49-F238E27FC236}">
              <a16:creationId xmlns:a16="http://schemas.microsoft.com/office/drawing/2014/main" id="{96E1E8A6-4CCF-4B9F-8013-66AF000DCB6F}"/>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有形固定資産減価償却率は平均を上回る類型もあるが、全体的に経費の増加に留意しつつ、長期修繕計画に基づいて適切に修繕を行っていきたい。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D3C94C-DD1B-47AC-A0A4-D88E95DF9322}"/>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9B7C9C-FD11-4612-B03C-7435C9388583}"/>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49CFD6-040E-427B-9E81-0A498D35C82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40CE06-F327-4FAA-87E0-F0602F3A7EFC}"/>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97BDC6-5D1A-4871-8455-6E6E5464D42E}"/>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C7F898-2DC9-4537-9957-F3428FBBBC4F}"/>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FB5F58-2BDF-4982-B58B-06C51F95A58B}"/>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461B17-144B-4C3D-B11B-764BA117520A}"/>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878720-2230-4F85-8CAE-ADC5F226D3D6}"/>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8719CE-1E57-4874-9543-4EC88A8B70BB}"/>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
1,054
181.85
3,956,198
3,652,756
270,891
1,672,348
3,944,903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46B89F-EFC1-4026-B9A0-B51A279DF15C}"/>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A3DAA3-D770-4B92-A7B8-BD25409842A3}"/>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4F74DE-0D0F-4B1D-B203-4B3FB938DE9C}"/>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6048E9-6042-4661-80FE-C9CCE0A5D19D}"/>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913543-8A16-43F9-81AE-8EFE484D332E}"/>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7F1DA5-CE98-4EDC-A743-6E442677031E}"/>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A78A03-EEA7-4A26-8AC7-BD95515F6A6E}"/>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476191-3024-4335-857E-6E76E2B033AB}"/>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06036E-B811-4142-AB96-FFE0ADC634F3}"/>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CA385C-DC30-400A-B330-5A50D454C26D}"/>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AD3818-C8C6-46E7-B117-8947E0EA343E}"/>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348BB6-1E23-4BDD-8AF6-7FFA696D2525}"/>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4F1BDC-8308-4587-8F17-7EAC05DB92CC}"/>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57166F-F478-4D48-AC18-21F6B6827F2C}"/>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EE9FDF-BC81-47FE-B575-8A40FCCD006E}"/>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0C96F2-D3F7-4DD8-93C9-8F1972AAB98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1C2B80-1533-4DB5-B902-1029C6B7576C}"/>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9F0461-5270-4636-AC6F-EC7921AC9BCC}"/>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D1A944-8030-4BAF-8D7A-A4DC4B60FA0A}"/>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7D2CEA-EBC7-43B3-8D6D-91FC5EE0E6DA}"/>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674665-A0F7-44CC-85CF-4E7CD2B54085}"/>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1E0296-5A3F-4430-80FC-16466D68DE28}"/>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6A93DD-AD87-44C3-A460-46BD401F48C9}"/>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2757F9-C73F-4A67-AA0D-22A98C3054AA}"/>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545984-55F8-47FA-A0A2-FA7660D990A4}"/>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0B22EC-F6F1-47EA-BA2E-9CAB5DD0A321}"/>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7F36EB-85A2-4072-AFE4-1388DCD91BB8}"/>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4F5C23-F40C-4180-9EED-1DD903E5678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0CBC30-C724-4867-837E-D47935F8B1B8}"/>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7D87E69-520F-410D-809F-7F5C52FF1B5D}"/>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C3FE8CA-B6BF-4DFD-BBB1-58160B00E32B}"/>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BD42CE0-0AA3-4C1C-B20F-C341A58CEACB}"/>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2AB64A7-69FC-4AD4-9BC4-3E4E48F94636}"/>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3E58314-5D41-457C-ABE1-160558F98711}"/>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76E252F-6312-42D3-9B3F-B2CBE4497028}"/>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30A17B4-C9FF-41C8-BAE0-581AAB78B9D6}"/>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D2D9AEC-0074-40BE-91D2-A370DF19B558}"/>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7979892-16B7-4F67-90B4-091E4ECADDE3}"/>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E1C9EFA-877C-4D3E-8310-2456F4CE052A}"/>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31F4321-A301-4117-A95B-86275C234BC7}"/>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20B6576-7BC7-4CC7-939A-6E7CEAA34BE2}"/>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AFF8815-F2DC-49E0-A59D-D21AA28DF36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4FE2574-6CA8-43FE-B8EA-2F025E7F897D}"/>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E8F83B5-B014-4D07-9391-30FD2BD98DF6}"/>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B7C31FB-6939-40CC-B886-0F813194117D}"/>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18DE216-C613-4D33-8C49-DC13012A3CEC}"/>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5E7A6FB-6982-457A-850C-638CAA13B19E}"/>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0499E0B-469B-452C-B49D-3FD88087E866}"/>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CD9F086-AF94-40DF-AFAC-F393FFE3EC58}"/>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E72F01B-9CE3-4CE0-88F9-F6576911C9DF}"/>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2138C68-98EF-4202-8870-C1C5DFDF499C}"/>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CCA811A-B095-4B3E-82AA-CEF972D23345}"/>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E3F270A-E809-4EE0-B8E1-FDE011406233}"/>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40E3573-30F4-4528-8C6F-20FE8AAC40F2}"/>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ABD1D43-09EF-4BC5-B625-ED4FFC542B8D}"/>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3336B90-D7F0-45F6-9810-E91DBCA87FCA}"/>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ABA113F-857A-4035-8EDB-C9E5DDC4D089}"/>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98D702B-1F78-4E07-9612-3B9A860CB0E1}"/>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545C5F2-1FFD-4E17-B1CE-6E6E7BCD8A11}"/>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E092253-8C1E-4AC1-8E11-3F936A6A2F32}"/>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1F70777-A65A-4418-8707-23328908B8D8}"/>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584DA9B-EDDA-4768-AA85-676FB5CF4393}"/>
            </a:ext>
          </a:extLst>
        </xdr:cNvPr>
        <xdr:cNvCxnSpPr/>
      </xdr:nvCxnSpPr>
      <xdr:spPr>
        <a:xfrm flipV="1">
          <a:off x="4177665" y="91281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41E4199-812F-4D15-8809-F13F9151133E}"/>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17C9688-10C0-4A6C-8C58-17C3D11FE419}"/>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5AB720A-EF91-432B-B09C-B015A3F9DF6E}"/>
            </a:ext>
          </a:extLst>
        </xdr:cNvPr>
        <xdr:cNvSpPr txBox="1"/>
      </xdr:nvSpPr>
      <xdr:spPr>
        <a:xfrm>
          <a:off x="4216400" y="891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41C6BE47-5744-4B73-BB21-9724DFA7D6BB}"/>
            </a:ext>
          </a:extLst>
        </xdr:cNvPr>
        <xdr:cNvCxnSpPr/>
      </xdr:nvCxnSpPr>
      <xdr:spPr>
        <a:xfrm>
          <a:off x="4108450" y="9128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FA122C7-1AAC-41E2-9207-DBBF968FE3C2}"/>
            </a:ext>
          </a:extLst>
        </xdr:cNvPr>
        <xdr:cNvSpPr txBox="1"/>
      </xdr:nvSpPr>
      <xdr:spPr>
        <a:xfrm>
          <a:off x="42164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EDD138B2-DCA8-4E05-9B75-CC734A342EDC}"/>
            </a:ext>
          </a:extLst>
        </xdr:cNvPr>
        <xdr:cNvSpPr/>
      </xdr:nvSpPr>
      <xdr:spPr>
        <a:xfrm>
          <a:off x="4127500" y="1004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AD9F878A-4B28-4CB7-8007-813EEB9B6716}"/>
            </a:ext>
          </a:extLst>
        </xdr:cNvPr>
        <xdr:cNvSpPr/>
      </xdr:nvSpPr>
      <xdr:spPr>
        <a:xfrm>
          <a:off x="3384550" y="10034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B654C3AB-7008-4FBF-A616-277FC0B0A3E0}"/>
            </a:ext>
          </a:extLst>
        </xdr:cNvPr>
        <xdr:cNvSpPr/>
      </xdr:nvSpPr>
      <xdr:spPr>
        <a:xfrm>
          <a:off x="2571750" y="1004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9A2220C4-41E9-414E-BC67-DE05DCD1E13B}"/>
            </a:ext>
          </a:extLst>
        </xdr:cNvPr>
        <xdr:cNvSpPr/>
      </xdr:nvSpPr>
      <xdr:spPr>
        <a:xfrm>
          <a:off x="1778000" y="1007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9A34D1EE-06FA-40DF-8102-3A7D44932231}"/>
            </a:ext>
          </a:extLst>
        </xdr:cNvPr>
        <xdr:cNvSpPr/>
      </xdr:nvSpPr>
      <xdr:spPr>
        <a:xfrm>
          <a:off x="984250" y="10024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A52ED88-12FD-4365-A9E4-11ABB4A63442}"/>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587ABA9-B0F7-4EEE-89B6-D0775760727C}"/>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20B2278-800A-4087-BA90-BCE6312B7A2A}"/>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B01D89C-2DD7-4FE5-A71C-FF5DA781422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2EBBD3E-AD37-4B62-A326-D52552530919}"/>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158750</xdr:rowOff>
    </xdr:from>
    <xdr:to>
      <xdr:col>15</xdr:col>
      <xdr:colOff>101600</xdr:colOff>
      <xdr:row>59</xdr:row>
      <xdr:rowOff>88900</xdr:rowOff>
    </xdr:to>
    <xdr:sp macro="" textlink="">
      <xdr:nvSpPr>
        <xdr:cNvPr id="89" name="楕円 88">
          <a:extLst>
            <a:ext uri="{FF2B5EF4-FFF2-40B4-BE49-F238E27FC236}">
              <a16:creationId xmlns:a16="http://schemas.microsoft.com/office/drawing/2014/main" id="{03C02DC6-F064-4BAB-8949-0BE8EE694BE0}"/>
            </a:ext>
          </a:extLst>
        </xdr:cNvPr>
        <xdr:cNvSpPr/>
      </xdr:nvSpPr>
      <xdr:spPr>
        <a:xfrm>
          <a:off x="2571750" y="973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128270</xdr:rowOff>
    </xdr:from>
    <xdr:to>
      <xdr:col>10</xdr:col>
      <xdr:colOff>165100</xdr:colOff>
      <xdr:row>62</xdr:row>
      <xdr:rowOff>58420</xdr:rowOff>
    </xdr:to>
    <xdr:sp macro="" textlink="">
      <xdr:nvSpPr>
        <xdr:cNvPr id="90" name="楕円 89">
          <a:extLst>
            <a:ext uri="{FF2B5EF4-FFF2-40B4-BE49-F238E27FC236}">
              <a16:creationId xmlns:a16="http://schemas.microsoft.com/office/drawing/2014/main" id="{61BC4ED0-661A-4984-A076-26106204E49C}"/>
            </a:ext>
          </a:extLst>
        </xdr:cNvPr>
        <xdr:cNvSpPr/>
      </xdr:nvSpPr>
      <xdr:spPr>
        <a:xfrm>
          <a:off x="1778000" y="1019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62</xdr:row>
      <xdr:rowOff>7620</xdr:rowOff>
    </xdr:to>
    <xdr:cxnSp macro="">
      <xdr:nvCxnSpPr>
        <xdr:cNvPr id="91" name="直線コネクタ 90">
          <a:extLst>
            <a:ext uri="{FF2B5EF4-FFF2-40B4-BE49-F238E27FC236}">
              <a16:creationId xmlns:a16="http://schemas.microsoft.com/office/drawing/2014/main" id="{121C32A8-C309-4395-BCD6-5370DA100EBA}"/>
            </a:ext>
          </a:extLst>
        </xdr:cNvPr>
        <xdr:cNvCxnSpPr/>
      </xdr:nvCxnSpPr>
      <xdr:spPr>
        <a:xfrm flipV="1">
          <a:off x="1828800" y="9779000"/>
          <a:ext cx="79375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2" name="n_1aveValue【体育館・プール】&#10;有形固定資産減価償却率">
          <a:extLst>
            <a:ext uri="{FF2B5EF4-FFF2-40B4-BE49-F238E27FC236}">
              <a16:creationId xmlns:a16="http://schemas.microsoft.com/office/drawing/2014/main" id="{A307BE07-63CC-4D8C-A0A7-C27DD07D728D}"/>
            </a:ext>
          </a:extLst>
        </xdr:cNvPr>
        <xdr:cNvSpPr txBox="1"/>
      </xdr:nvSpPr>
      <xdr:spPr>
        <a:xfrm>
          <a:off x="3239144" y="981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93" name="n_2aveValue【体育館・プール】&#10;有形固定資産減価償却率">
          <a:extLst>
            <a:ext uri="{FF2B5EF4-FFF2-40B4-BE49-F238E27FC236}">
              <a16:creationId xmlns:a16="http://schemas.microsoft.com/office/drawing/2014/main" id="{93675B03-351E-4C0F-8211-AD2B638A73F9}"/>
            </a:ext>
          </a:extLst>
        </xdr:cNvPr>
        <xdr:cNvSpPr txBox="1"/>
      </xdr:nvSpPr>
      <xdr:spPr>
        <a:xfrm>
          <a:off x="2439044" y="1012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94" name="n_3aveValue【体育館・プール】&#10;有形固定資産減価償却率">
          <a:extLst>
            <a:ext uri="{FF2B5EF4-FFF2-40B4-BE49-F238E27FC236}">
              <a16:creationId xmlns:a16="http://schemas.microsoft.com/office/drawing/2014/main" id="{4BFC3D79-296D-46D8-86E3-9AD801E4973B}"/>
            </a:ext>
          </a:extLst>
        </xdr:cNvPr>
        <xdr:cNvSpPr txBox="1"/>
      </xdr:nvSpPr>
      <xdr:spPr>
        <a:xfrm>
          <a:off x="1645294" y="985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95" name="n_4aveValue【体育館・プール】&#10;有形固定資産減価償却率">
          <a:extLst>
            <a:ext uri="{FF2B5EF4-FFF2-40B4-BE49-F238E27FC236}">
              <a16:creationId xmlns:a16="http://schemas.microsoft.com/office/drawing/2014/main" id="{B444DB24-A31C-492D-8557-5E32EB9276AA}"/>
            </a:ext>
          </a:extLst>
        </xdr:cNvPr>
        <xdr:cNvSpPr txBox="1"/>
      </xdr:nvSpPr>
      <xdr:spPr>
        <a:xfrm>
          <a:off x="851544" y="980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96" name="n_2mainValue【体育館・プール】&#10;有形固定資産減価償却率">
          <a:extLst>
            <a:ext uri="{FF2B5EF4-FFF2-40B4-BE49-F238E27FC236}">
              <a16:creationId xmlns:a16="http://schemas.microsoft.com/office/drawing/2014/main" id="{70E51739-EB6D-4C84-95CF-352C5C37838C}"/>
            </a:ext>
          </a:extLst>
        </xdr:cNvPr>
        <xdr:cNvSpPr txBox="1"/>
      </xdr:nvSpPr>
      <xdr:spPr>
        <a:xfrm>
          <a:off x="2439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97" name="n_3mainValue【体育館・プール】&#10;有形固定資産減価償却率">
          <a:extLst>
            <a:ext uri="{FF2B5EF4-FFF2-40B4-BE49-F238E27FC236}">
              <a16:creationId xmlns:a16="http://schemas.microsoft.com/office/drawing/2014/main" id="{56E6AB50-7373-4924-8E49-CBCD0439F24B}"/>
            </a:ext>
          </a:extLst>
        </xdr:cNvPr>
        <xdr:cNvSpPr txBox="1"/>
      </xdr:nvSpPr>
      <xdr:spPr>
        <a:xfrm>
          <a:off x="164529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D0BC1341-6AC5-43F4-8C35-DFEF69AE495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6FDF89EA-625E-4E5D-A3E2-EBB1F6C538CB}"/>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B45821B3-39F0-470C-9BD2-8C17F8FB2BAE}"/>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46FD615B-671F-41A1-8262-AC53A1570C2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2440D92-AD25-4083-B08F-971D93D23B06}"/>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F01B83-CBAE-45EE-9C4D-25134377B123}"/>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4F99AB5A-9866-45FE-BAF4-D09C3C53F7E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D1DA9BCA-C360-4019-9B9B-E0A7318E5765}"/>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E66DB029-D7F6-4694-83A6-393977CDF2A6}"/>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AC17B61C-03AE-4368-8D6D-65E9C6E51B6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D9147FB2-BACB-4024-9105-D59B056BC88B}"/>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F5D0ACD-2AC0-4C89-875E-D9399F6408E0}"/>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E2BFE112-0FB9-4976-AFDB-B9CC746EC07F}"/>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C81DDB75-EAC6-48F7-B17F-37FB5BC8DCC5}"/>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A5F6D733-F28B-4371-9955-FF7B5B8E5E2F}"/>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1AB5FBB9-8FD7-4B55-9714-2FD43BE0C32B}"/>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69993AD7-73B4-434A-BB9A-5C62F12F183A}"/>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ACD7A920-D13B-4D6F-B890-F3DF1322724D}"/>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F4FF4468-C571-4E92-A330-10E82904707F}"/>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760F960-FD60-4421-ADC8-64F5121A1B8B}"/>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E4DC9993-D470-4E30-BFE0-6289A190A6FA}"/>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ECD1521C-261E-426C-A4AF-39832F3EC4DE}"/>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4B71F5AD-57A5-40F5-AD3B-57D408CC33B9}"/>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2E3EC65A-74DE-40D5-8541-933562437359}"/>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AC49E94C-7CBA-42C7-A9C5-0B721BE09EAC}"/>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23" name="直線コネクタ 122">
          <a:extLst>
            <a:ext uri="{FF2B5EF4-FFF2-40B4-BE49-F238E27FC236}">
              <a16:creationId xmlns:a16="http://schemas.microsoft.com/office/drawing/2014/main" id="{85CCD429-001C-441B-87F5-DA4EAFC924E9}"/>
            </a:ext>
          </a:extLst>
        </xdr:cNvPr>
        <xdr:cNvCxnSpPr/>
      </xdr:nvCxnSpPr>
      <xdr:spPr>
        <a:xfrm flipV="1">
          <a:off x="9429115" y="915463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24" name="【体育館・プール】&#10;一人当たり面積最小値テキスト">
          <a:extLst>
            <a:ext uri="{FF2B5EF4-FFF2-40B4-BE49-F238E27FC236}">
              <a16:creationId xmlns:a16="http://schemas.microsoft.com/office/drawing/2014/main" id="{A15A9CBF-4A2F-476D-828D-C52E8BFCDC14}"/>
            </a:ext>
          </a:extLst>
        </xdr:cNvPr>
        <xdr:cNvSpPr txBox="1"/>
      </xdr:nvSpPr>
      <xdr:spPr>
        <a:xfrm>
          <a:off x="9467850" y="1066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25" name="直線コネクタ 124">
          <a:extLst>
            <a:ext uri="{FF2B5EF4-FFF2-40B4-BE49-F238E27FC236}">
              <a16:creationId xmlns:a16="http://schemas.microsoft.com/office/drawing/2014/main" id="{6423E059-CB74-4C36-AE44-D47EB3C0B4F8}"/>
            </a:ext>
          </a:extLst>
        </xdr:cNvPr>
        <xdr:cNvCxnSpPr/>
      </xdr:nvCxnSpPr>
      <xdr:spPr>
        <a:xfrm>
          <a:off x="9359900" y="10665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26" name="【体育館・プール】&#10;一人当たり面積最大値テキスト">
          <a:extLst>
            <a:ext uri="{FF2B5EF4-FFF2-40B4-BE49-F238E27FC236}">
              <a16:creationId xmlns:a16="http://schemas.microsoft.com/office/drawing/2014/main" id="{2932F8F2-55C7-456D-B87B-E117FE838963}"/>
            </a:ext>
          </a:extLst>
        </xdr:cNvPr>
        <xdr:cNvSpPr txBox="1"/>
      </xdr:nvSpPr>
      <xdr:spPr>
        <a:xfrm>
          <a:off x="9467850" y="893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27" name="直線コネクタ 126">
          <a:extLst>
            <a:ext uri="{FF2B5EF4-FFF2-40B4-BE49-F238E27FC236}">
              <a16:creationId xmlns:a16="http://schemas.microsoft.com/office/drawing/2014/main" id="{949A0B67-C92B-4264-8FDB-237ABEE4291B}"/>
            </a:ext>
          </a:extLst>
        </xdr:cNvPr>
        <xdr:cNvCxnSpPr/>
      </xdr:nvCxnSpPr>
      <xdr:spPr>
        <a:xfrm>
          <a:off x="9359900" y="9154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28" name="【体育館・プール】&#10;一人当たり面積平均値テキスト">
          <a:extLst>
            <a:ext uri="{FF2B5EF4-FFF2-40B4-BE49-F238E27FC236}">
              <a16:creationId xmlns:a16="http://schemas.microsoft.com/office/drawing/2014/main" id="{D046420B-0525-4857-890E-54E3C59BB868}"/>
            </a:ext>
          </a:extLst>
        </xdr:cNvPr>
        <xdr:cNvSpPr txBox="1"/>
      </xdr:nvSpPr>
      <xdr:spPr>
        <a:xfrm>
          <a:off x="9467850" y="1029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29" name="フローチャート: 判断 128">
          <a:extLst>
            <a:ext uri="{FF2B5EF4-FFF2-40B4-BE49-F238E27FC236}">
              <a16:creationId xmlns:a16="http://schemas.microsoft.com/office/drawing/2014/main" id="{3DB3EB06-4893-4657-A10A-467B8269F1C7}"/>
            </a:ext>
          </a:extLst>
        </xdr:cNvPr>
        <xdr:cNvSpPr/>
      </xdr:nvSpPr>
      <xdr:spPr>
        <a:xfrm>
          <a:off x="9398000" y="103137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0" name="フローチャート: 判断 129">
          <a:extLst>
            <a:ext uri="{FF2B5EF4-FFF2-40B4-BE49-F238E27FC236}">
              <a16:creationId xmlns:a16="http://schemas.microsoft.com/office/drawing/2014/main" id="{617E04EE-431B-41BB-B512-F2A2525995BC}"/>
            </a:ext>
          </a:extLst>
        </xdr:cNvPr>
        <xdr:cNvSpPr/>
      </xdr:nvSpPr>
      <xdr:spPr>
        <a:xfrm>
          <a:off x="8636000" y="10327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31" name="フローチャート: 判断 130">
          <a:extLst>
            <a:ext uri="{FF2B5EF4-FFF2-40B4-BE49-F238E27FC236}">
              <a16:creationId xmlns:a16="http://schemas.microsoft.com/office/drawing/2014/main" id="{96221D6C-D6AC-4E57-9CF5-2E264BA670B7}"/>
            </a:ext>
          </a:extLst>
        </xdr:cNvPr>
        <xdr:cNvSpPr/>
      </xdr:nvSpPr>
      <xdr:spPr>
        <a:xfrm>
          <a:off x="7842250" y="10329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32" name="フローチャート: 判断 131">
          <a:extLst>
            <a:ext uri="{FF2B5EF4-FFF2-40B4-BE49-F238E27FC236}">
              <a16:creationId xmlns:a16="http://schemas.microsoft.com/office/drawing/2014/main" id="{42473FDE-32E9-4E2C-AC50-406DE49F527F}"/>
            </a:ext>
          </a:extLst>
        </xdr:cNvPr>
        <xdr:cNvSpPr/>
      </xdr:nvSpPr>
      <xdr:spPr>
        <a:xfrm>
          <a:off x="7029450" y="103290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33" name="フローチャート: 判断 132">
          <a:extLst>
            <a:ext uri="{FF2B5EF4-FFF2-40B4-BE49-F238E27FC236}">
              <a16:creationId xmlns:a16="http://schemas.microsoft.com/office/drawing/2014/main" id="{CC8E8887-8209-4E7D-8BAE-8CB5C5564C6C}"/>
            </a:ext>
          </a:extLst>
        </xdr:cNvPr>
        <xdr:cNvSpPr/>
      </xdr:nvSpPr>
      <xdr:spPr>
        <a:xfrm>
          <a:off x="6235700" y="10313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903A382E-AD7B-4C82-93A1-C96DC5BBDC45}"/>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6A4D8BE-A7AE-4730-9117-C212200FEAC8}"/>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976CF55-25D0-47A3-A674-12C23FB21B4C}"/>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B4A3C391-4FEF-4F39-A03B-56817D760D7F}"/>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C55A648-FD0E-450A-A0E7-4D3231C5834D}"/>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77869</xdr:rowOff>
    </xdr:from>
    <xdr:to>
      <xdr:col>46</xdr:col>
      <xdr:colOff>38100</xdr:colOff>
      <xdr:row>63</xdr:row>
      <xdr:rowOff>8019</xdr:rowOff>
    </xdr:to>
    <xdr:sp macro="" textlink="">
      <xdr:nvSpPr>
        <xdr:cNvPr id="139" name="楕円 138">
          <a:extLst>
            <a:ext uri="{FF2B5EF4-FFF2-40B4-BE49-F238E27FC236}">
              <a16:creationId xmlns:a16="http://schemas.microsoft.com/office/drawing/2014/main" id="{B78D9FBD-3F14-4ECC-B535-2B20AFC51B91}"/>
            </a:ext>
          </a:extLst>
        </xdr:cNvPr>
        <xdr:cNvSpPr/>
      </xdr:nvSpPr>
      <xdr:spPr>
        <a:xfrm>
          <a:off x="7842250" y="103140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84400</xdr:rowOff>
    </xdr:from>
    <xdr:to>
      <xdr:col>41</xdr:col>
      <xdr:colOff>101600</xdr:colOff>
      <xdr:row>63</xdr:row>
      <xdr:rowOff>14550</xdr:rowOff>
    </xdr:to>
    <xdr:sp macro="" textlink="">
      <xdr:nvSpPr>
        <xdr:cNvPr id="140" name="楕円 139">
          <a:extLst>
            <a:ext uri="{FF2B5EF4-FFF2-40B4-BE49-F238E27FC236}">
              <a16:creationId xmlns:a16="http://schemas.microsoft.com/office/drawing/2014/main" id="{85DDCB26-6607-4B37-8661-059F9C66E896}"/>
            </a:ext>
          </a:extLst>
        </xdr:cNvPr>
        <xdr:cNvSpPr/>
      </xdr:nvSpPr>
      <xdr:spPr>
        <a:xfrm>
          <a:off x="7029450" y="1032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128669</xdr:rowOff>
    </xdr:from>
    <xdr:to>
      <xdr:col>45</xdr:col>
      <xdr:colOff>177800</xdr:colOff>
      <xdr:row>62</xdr:row>
      <xdr:rowOff>135200</xdr:rowOff>
    </xdr:to>
    <xdr:cxnSp macro="">
      <xdr:nvCxnSpPr>
        <xdr:cNvPr id="141" name="直線コネクタ 140">
          <a:extLst>
            <a:ext uri="{FF2B5EF4-FFF2-40B4-BE49-F238E27FC236}">
              <a16:creationId xmlns:a16="http://schemas.microsoft.com/office/drawing/2014/main" id="{8997C282-E2A2-4B2E-8140-0A9988DB80DB}"/>
            </a:ext>
          </a:extLst>
        </xdr:cNvPr>
        <xdr:cNvCxnSpPr/>
      </xdr:nvCxnSpPr>
      <xdr:spPr>
        <a:xfrm flipV="1">
          <a:off x="7080250" y="10364869"/>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42" name="n_1aveValue【体育館・プール】&#10;一人当たり面積">
          <a:extLst>
            <a:ext uri="{FF2B5EF4-FFF2-40B4-BE49-F238E27FC236}">
              <a16:creationId xmlns:a16="http://schemas.microsoft.com/office/drawing/2014/main" id="{8E0EA241-428E-4EBB-A184-75FB6EAA6E07}"/>
            </a:ext>
          </a:extLst>
        </xdr:cNvPr>
        <xdr:cNvSpPr txBox="1"/>
      </xdr:nvSpPr>
      <xdr:spPr>
        <a:xfrm>
          <a:off x="8458277" y="101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43" name="n_2aveValue【体育館・プール】&#10;一人当たり面積">
          <a:extLst>
            <a:ext uri="{FF2B5EF4-FFF2-40B4-BE49-F238E27FC236}">
              <a16:creationId xmlns:a16="http://schemas.microsoft.com/office/drawing/2014/main" id="{D214868D-1FAB-4F2C-A898-916EC080F468}"/>
            </a:ext>
          </a:extLst>
        </xdr:cNvPr>
        <xdr:cNvSpPr txBox="1"/>
      </xdr:nvSpPr>
      <xdr:spPr>
        <a:xfrm>
          <a:off x="76772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44" name="n_3aveValue【体育館・プール】&#10;一人当たり面積">
          <a:extLst>
            <a:ext uri="{FF2B5EF4-FFF2-40B4-BE49-F238E27FC236}">
              <a16:creationId xmlns:a16="http://schemas.microsoft.com/office/drawing/2014/main" id="{62D5EA13-D484-4662-8362-AC306A091483}"/>
            </a:ext>
          </a:extLst>
        </xdr:cNvPr>
        <xdr:cNvSpPr txBox="1"/>
      </xdr:nvSpPr>
      <xdr:spPr>
        <a:xfrm>
          <a:off x="6864427" y="104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45" name="n_4aveValue【体育館・プール】&#10;一人当たり面積">
          <a:extLst>
            <a:ext uri="{FF2B5EF4-FFF2-40B4-BE49-F238E27FC236}">
              <a16:creationId xmlns:a16="http://schemas.microsoft.com/office/drawing/2014/main" id="{A59DF80A-A3EA-4434-926E-FB73CB67E802}"/>
            </a:ext>
          </a:extLst>
        </xdr:cNvPr>
        <xdr:cNvSpPr txBox="1"/>
      </xdr:nvSpPr>
      <xdr:spPr>
        <a:xfrm>
          <a:off x="6070677" y="1009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24546</xdr:rowOff>
    </xdr:from>
    <xdr:ext cx="469744" cy="259045"/>
    <xdr:sp macro="" textlink="">
      <xdr:nvSpPr>
        <xdr:cNvPr id="146" name="n_2mainValue【体育館・プール】&#10;一人当たり面積">
          <a:extLst>
            <a:ext uri="{FF2B5EF4-FFF2-40B4-BE49-F238E27FC236}">
              <a16:creationId xmlns:a16="http://schemas.microsoft.com/office/drawing/2014/main" id="{757A6337-4F6F-42AE-B0CD-4122C4F70AD9}"/>
            </a:ext>
          </a:extLst>
        </xdr:cNvPr>
        <xdr:cNvSpPr txBox="1"/>
      </xdr:nvSpPr>
      <xdr:spPr>
        <a:xfrm>
          <a:off x="7677227" y="1009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31077</xdr:rowOff>
    </xdr:from>
    <xdr:ext cx="469744" cy="259045"/>
    <xdr:sp macro="" textlink="">
      <xdr:nvSpPr>
        <xdr:cNvPr id="147" name="n_3mainValue【体育館・プール】&#10;一人当たり面積">
          <a:extLst>
            <a:ext uri="{FF2B5EF4-FFF2-40B4-BE49-F238E27FC236}">
              <a16:creationId xmlns:a16="http://schemas.microsoft.com/office/drawing/2014/main" id="{977EAFF3-AE4D-4453-98B1-96DBB330C869}"/>
            </a:ext>
          </a:extLst>
        </xdr:cNvPr>
        <xdr:cNvSpPr txBox="1"/>
      </xdr:nvSpPr>
      <xdr:spPr>
        <a:xfrm>
          <a:off x="6864427" y="1010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2838F77F-9EF4-4183-A25E-F7216571133E}"/>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2BF89F7F-ABD5-462F-8F0E-5230EA61D5C8}"/>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6991CA88-345A-4E4A-9FAF-83529F714498}"/>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C9A7B9E7-64A7-4382-8B74-387B5FB72764}"/>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213B3D17-06F4-4BF0-8C16-C4575B09A4EC}"/>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05C194A9-EBA6-422D-A8E9-3F72231CE93B}"/>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3739DA2D-7D56-4E36-AC28-EE630F250E14}"/>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1DCF9110-9D2F-4395-8B58-E6A539F57624}"/>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95FFE29B-115A-44F1-AC2A-6FF5106A36EE}"/>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D5BDBF6B-935F-4585-B31B-11BB97E14D7F}"/>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a:extLst>
            <a:ext uri="{FF2B5EF4-FFF2-40B4-BE49-F238E27FC236}">
              <a16:creationId xmlns:a16="http://schemas.microsoft.com/office/drawing/2014/main" id="{B4A86B5E-2275-4315-9337-923160D50ECF}"/>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AF8CE200-AF74-43F3-AB02-EC19EA78A1B1}"/>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0" name="テキスト ボックス 159">
          <a:extLst>
            <a:ext uri="{FF2B5EF4-FFF2-40B4-BE49-F238E27FC236}">
              <a16:creationId xmlns:a16="http://schemas.microsoft.com/office/drawing/2014/main" id="{05CE5381-2271-41F1-9C77-AF6AE365A331}"/>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D17C24A6-1419-43BE-8B44-88AC39DFF1E3}"/>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AE3E7FC8-0A03-4901-9069-A5871E23792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182201F4-9551-4A29-AFFA-8F34C9F1EC26}"/>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E2FD58A2-A8ED-4F54-B52C-EA83F13F41D2}"/>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0410190A-32E4-46E3-B6FB-C8E8594EC274}"/>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E38694F2-9779-4870-9376-9E0F008349B9}"/>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A7D90A3E-0D8D-44F1-84D4-DD2FFCE41A7E}"/>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4329F11D-76BD-4BE2-B984-F68AB8206F87}"/>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FFFDC0BB-2299-4037-9ECB-8526C01FBEF0}"/>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0" name="テキスト ボックス 169">
          <a:extLst>
            <a:ext uri="{FF2B5EF4-FFF2-40B4-BE49-F238E27FC236}">
              <a16:creationId xmlns:a16="http://schemas.microsoft.com/office/drawing/2014/main" id="{BC3BED54-E0A9-447E-BE7B-DAED391BCF30}"/>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2F495EEA-1C6B-4A33-8127-FE5AFB71DA06}"/>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7CA0C655-E3F0-44B0-BC37-955D33883DEE}"/>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73" name="直線コネクタ 172">
          <a:extLst>
            <a:ext uri="{FF2B5EF4-FFF2-40B4-BE49-F238E27FC236}">
              <a16:creationId xmlns:a16="http://schemas.microsoft.com/office/drawing/2014/main" id="{67C97D5A-64A5-4CFA-B51C-753217E4BC50}"/>
            </a:ext>
          </a:extLst>
        </xdr:cNvPr>
        <xdr:cNvCxnSpPr/>
      </xdr:nvCxnSpPr>
      <xdr:spPr>
        <a:xfrm flipV="1">
          <a:off x="4177665" y="1293549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4" name="【福祉施設】&#10;有形固定資産減価償却率最小値テキスト">
          <a:extLst>
            <a:ext uri="{FF2B5EF4-FFF2-40B4-BE49-F238E27FC236}">
              <a16:creationId xmlns:a16="http://schemas.microsoft.com/office/drawing/2014/main" id="{18D202FD-AD8E-4F69-9AE1-80F020D79CFB}"/>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5" name="直線コネクタ 174">
          <a:extLst>
            <a:ext uri="{FF2B5EF4-FFF2-40B4-BE49-F238E27FC236}">
              <a16:creationId xmlns:a16="http://schemas.microsoft.com/office/drawing/2014/main" id="{28DA65E1-B0B7-41E2-83B0-2DCB4CFB0F91}"/>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76" name="【福祉施設】&#10;有形固定資産減価償却率最大値テキスト">
          <a:extLst>
            <a:ext uri="{FF2B5EF4-FFF2-40B4-BE49-F238E27FC236}">
              <a16:creationId xmlns:a16="http://schemas.microsoft.com/office/drawing/2014/main" id="{E786117B-6931-4104-980E-0C9A18F046E3}"/>
            </a:ext>
          </a:extLst>
        </xdr:cNvPr>
        <xdr:cNvSpPr txBox="1"/>
      </xdr:nvSpPr>
      <xdr:spPr>
        <a:xfrm>
          <a:off x="4216400" y="12717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77" name="直線コネクタ 176">
          <a:extLst>
            <a:ext uri="{FF2B5EF4-FFF2-40B4-BE49-F238E27FC236}">
              <a16:creationId xmlns:a16="http://schemas.microsoft.com/office/drawing/2014/main" id="{BA440A55-A141-4D89-95A0-8204280B4170}"/>
            </a:ext>
          </a:extLst>
        </xdr:cNvPr>
        <xdr:cNvCxnSpPr/>
      </xdr:nvCxnSpPr>
      <xdr:spPr>
        <a:xfrm>
          <a:off x="4108450" y="1293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20ED4756-479E-4C8F-986F-CB6602407998}"/>
            </a:ext>
          </a:extLst>
        </xdr:cNvPr>
        <xdr:cNvSpPr txBox="1"/>
      </xdr:nvSpPr>
      <xdr:spPr>
        <a:xfrm>
          <a:off x="4216400" y="13634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79" name="フローチャート: 判断 178">
          <a:extLst>
            <a:ext uri="{FF2B5EF4-FFF2-40B4-BE49-F238E27FC236}">
              <a16:creationId xmlns:a16="http://schemas.microsoft.com/office/drawing/2014/main" id="{A610C235-BA43-4A09-8E08-40D2F8C9C7F3}"/>
            </a:ext>
          </a:extLst>
        </xdr:cNvPr>
        <xdr:cNvSpPr/>
      </xdr:nvSpPr>
      <xdr:spPr>
        <a:xfrm>
          <a:off x="4127500" y="13656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80" name="フローチャート: 判断 179">
          <a:extLst>
            <a:ext uri="{FF2B5EF4-FFF2-40B4-BE49-F238E27FC236}">
              <a16:creationId xmlns:a16="http://schemas.microsoft.com/office/drawing/2014/main" id="{12839723-3A94-4A1C-845B-A8076146B146}"/>
            </a:ext>
          </a:extLst>
        </xdr:cNvPr>
        <xdr:cNvSpPr/>
      </xdr:nvSpPr>
      <xdr:spPr>
        <a:xfrm>
          <a:off x="3384550" y="13613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81" name="フローチャート: 判断 180">
          <a:extLst>
            <a:ext uri="{FF2B5EF4-FFF2-40B4-BE49-F238E27FC236}">
              <a16:creationId xmlns:a16="http://schemas.microsoft.com/office/drawing/2014/main" id="{C87C853E-EFF3-49BF-A954-73E8AEC7AD13}"/>
            </a:ext>
          </a:extLst>
        </xdr:cNvPr>
        <xdr:cNvSpPr/>
      </xdr:nvSpPr>
      <xdr:spPr>
        <a:xfrm>
          <a:off x="2571750" y="1357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182" name="フローチャート: 判断 181">
          <a:extLst>
            <a:ext uri="{FF2B5EF4-FFF2-40B4-BE49-F238E27FC236}">
              <a16:creationId xmlns:a16="http://schemas.microsoft.com/office/drawing/2014/main" id="{5E4E03A2-7BFB-4CF2-8A78-B60CCA051BF8}"/>
            </a:ext>
          </a:extLst>
        </xdr:cNvPr>
        <xdr:cNvSpPr/>
      </xdr:nvSpPr>
      <xdr:spPr>
        <a:xfrm>
          <a:off x="1778000" y="135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183" name="フローチャート: 判断 182">
          <a:extLst>
            <a:ext uri="{FF2B5EF4-FFF2-40B4-BE49-F238E27FC236}">
              <a16:creationId xmlns:a16="http://schemas.microsoft.com/office/drawing/2014/main" id="{B0DB5066-8925-4CF1-9B30-1875411117EC}"/>
            </a:ext>
          </a:extLst>
        </xdr:cNvPr>
        <xdr:cNvSpPr/>
      </xdr:nvSpPr>
      <xdr:spPr>
        <a:xfrm>
          <a:off x="984250" y="13522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86DAB52D-4B4B-4216-B85A-80E239C82B94}"/>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26369485-3905-42CB-871F-92D4A470665C}"/>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E4B607A-7E25-43AE-89D4-BBB680CDB431}"/>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69060E6B-6680-4B45-BCF9-8FD224A2D1D7}"/>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44F4F744-3268-41E3-ACDD-CDA54C8979B4}"/>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157118</xdr:rowOff>
    </xdr:from>
    <xdr:to>
      <xdr:col>15</xdr:col>
      <xdr:colOff>101600</xdr:colOff>
      <xdr:row>81</xdr:row>
      <xdr:rowOff>87268</xdr:rowOff>
    </xdr:to>
    <xdr:sp macro="" textlink="">
      <xdr:nvSpPr>
        <xdr:cNvPr id="189" name="楕円 188">
          <a:extLst>
            <a:ext uri="{FF2B5EF4-FFF2-40B4-BE49-F238E27FC236}">
              <a16:creationId xmlns:a16="http://schemas.microsoft.com/office/drawing/2014/main" id="{913798E4-0C00-404F-A9F8-2C508DA9A5F0}"/>
            </a:ext>
          </a:extLst>
        </xdr:cNvPr>
        <xdr:cNvSpPr/>
      </xdr:nvSpPr>
      <xdr:spPr>
        <a:xfrm>
          <a:off x="2571750" y="13365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190" name="楕円 189">
          <a:extLst>
            <a:ext uri="{FF2B5EF4-FFF2-40B4-BE49-F238E27FC236}">
              <a16:creationId xmlns:a16="http://schemas.microsoft.com/office/drawing/2014/main" id="{BDC16A5E-37FD-408F-8955-76F8DE51D78F}"/>
            </a:ext>
          </a:extLst>
        </xdr:cNvPr>
        <xdr:cNvSpPr/>
      </xdr:nvSpPr>
      <xdr:spPr>
        <a:xfrm>
          <a:off x="1778000" y="13280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123008</xdr:rowOff>
    </xdr:from>
    <xdr:to>
      <xdr:col>15</xdr:col>
      <xdr:colOff>50800</xdr:colOff>
      <xdr:row>81</xdr:row>
      <xdr:rowOff>36468</xdr:rowOff>
    </xdr:to>
    <xdr:cxnSp macro="">
      <xdr:nvCxnSpPr>
        <xdr:cNvPr id="191" name="直線コネクタ 190">
          <a:extLst>
            <a:ext uri="{FF2B5EF4-FFF2-40B4-BE49-F238E27FC236}">
              <a16:creationId xmlns:a16="http://schemas.microsoft.com/office/drawing/2014/main" id="{8C633908-0FB2-4C22-8A53-214471216CCA}"/>
            </a:ext>
          </a:extLst>
        </xdr:cNvPr>
        <xdr:cNvCxnSpPr/>
      </xdr:nvCxnSpPr>
      <xdr:spPr>
        <a:xfrm>
          <a:off x="1828800" y="13331008"/>
          <a:ext cx="793750" cy="7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192" name="n_1aveValue【福祉施設】&#10;有形固定資産減価償却率">
          <a:extLst>
            <a:ext uri="{FF2B5EF4-FFF2-40B4-BE49-F238E27FC236}">
              <a16:creationId xmlns:a16="http://schemas.microsoft.com/office/drawing/2014/main" id="{31388F21-958D-4559-BCB9-F3A9D7C6429D}"/>
            </a:ext>
          </a:extLst>
        </xdr:cNvPr>
        <xdr:cNvSpPr txBox="1"/>
      </xdr:nvSpPr>
      <xdr:spPr>
        <a:xfrm>
          <a:off x="32391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193" name="n_2aveValue【福祉施設】&#10;有形固定資産減価償却率">
          <a:extLst>
            <a:ext uri="{FF2B5EF4-FFF2-40B4-BE49-F238E27FC236}">
              <a16:creationId xmlns:a16="http://schemas.microsoft.com/office/drawing/2014/main" id="{988A5B3F-C68D-402A-BB31-7FA377535EDB}"/>
            </a:ext>
          </a:extLst>
        </xdr:cNvPr>
        <xdr:cNvSpPr txBox="1"/>
      </xdr:nvSpPr>
      <xdr:spPr>
        <a:xfrm>
          <a:off x="2439044" y="1366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194" name="n_3aveValue【福祉施設】&#10;有形固定資産減価償却率">
          <a:extLst>
            <a:ext uri="{FF2B5EF4-FFF2-40B4-BE49-F238E27FC236}">
              <a16:creationId xmlns:a16="http://schemas.microsoft.com/office/drawing/2014/main" id="{658332FD-E994-4CCA-B551-8431C1A156F1}"/>
            </a:ext>
          </a:extLst>
        </xdr:cNvPr>
        <xdr:cNvSpPr txBox="1"/>
      </xdr:nvSpPr>
      <xdr:spPr>
        <a:xfrm>
          <a:off x="1645294" y="13654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195" name="n_4aveValue【福祉施設】&#10;有形固定資産減価償却率">
          <a:extLst>
            <a:ext uri="{FF2B5EF4-FFF2-40B4-BE49-F238E27FC236}">
              <a16:creationId xmlns:a16="http://schemas.microsoft.com/office/drawing/2014/main" id="{8C99A1C1-2950-473E-9A4C-A75A9C95E41F}"/>
            </a:ext>
          </a:extLst>
        </xdr:cNvPr>
        <xdr:cNvSpPr txBox="1"/>
      </xdr:nvSpPr>
      <xdr:spPr>
        <a:xfrm>
          <a:off x="851544" y="1330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103795</xdr:rowOff>
    </xdr:from>
    <xdr:ext cx="405111" cy="259045"/>
    <xdr:sp macro="" textlink="">
      <xdr:nvSpPr>
        <xdr:cNvPr id="196" name="n_2mainValue【福祉施設】&#10;有形固定資産減価償却率">
          <a:extLst>
            <a:ext uri="{FF2B5EF4-FFF2-40B4-BE49-F238E27FC236}">
              <a16:creationId xmlns:a16="http://schemas.microsoft.com/office/drawing/2014/main" id="{B3E75411-0368-48AD-B13F-7B81DD93C911}"/>
            </a:ext>
          </a:extLst>
        </xdr:cNvPr>
        <xdr:cNvSpPr txBox="1"/>
      </xdr:nvSpPr>
      <xdr:spPr>
        <a:xfrm>
          <a:off x="2439044" y="1314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197" name="n_3mainValue【福祉施設】&#10;有形固定資産減価償却率">
          <a:extLst>
            <a:ext uri="{FF2B5EF4-FFF2-40B4-BE49-F238E27FC236}">
              <a16:creationId xmlns:a16="http://schemas.microsoft.com/office/drawing/2014/main" id="{05223EE7-D14D-4D3E-BB79-7CA9621FB5B5}"/>
            </a:ext>
          </a:extLst>
        </xdr:cNvPr>
        <xdr:cNvSpPr txBox="1"/>
      </xdr:nvSpPr>
      <xdr:spPr>
        <a:xfrm>
          <a:off x="1645294" y="13061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B54C643D-E6E6-480D-AA1A-B8EC82536132}"/>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59DC59DD-BF1A-43B3-B214-D2D733C4B19B}"/>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6FD2B35A-A6BF-4010-9F8E-CD53EDE1A6F3}"/>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A1DDEC0F-4908-4554-9A4F-8734CBE5292D}"/>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F8953DCB-0273-4528-8886-D0F4D80C210C}"/>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4C9B92F1-C701-45C5-9DF6-05A2A406042B}"/>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DDF944C3-8234-4D40-9F1F-C140796D02D4}"/>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61FB3D32-7CCA-464D-9C63-201D18CB060C}"/>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7C57AF6A-B1EE-433F-9D26-8A5C1B7DB1B9}"/>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503C390E-817F-43D2-8A31-578734C83CAF}"/>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a:extLst>
            <a:ext uri="{FF2B5EF4-FFF2-40B4-BE49-F238E27FC236}">
              <a16:creationId xmlns:a16="http://schemas.microsoft.com/office/drawing/2014/main" id="{B229AFBE-76A0-4528-8B0D-FAF7B62016F5}"/>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a:extLst>
            <a:ext uri="{FF2B5EF4-FFF2-40B4-BE49-F238E27FC236}">
              <a16:creationId xmlns:a16="http://schemas.microsoft.com/office/drawing/2014/main" id="{F439449E-B92F-4C58-B051-E1F6155717C8}"/>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a:extLst>
            <a:ext uri="{FF2B5EF4-FFF2-40B4-BE49-F238E27FC236}">
              <a16:creationId xmlns:a16="http://schemas.microsoft.com/office/drawing/2014/main" id="{8E67202D-E712-4C9A-8394-957C9E4A54F8}"/>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a:extLst>
            <a:ext uri="{FF2B5EF4-FFF2-40B4-BE49-F238E27FC236}">
              <a16:creationId xmlns:a16="http://schemas.microsoft.com/office/drawing/2014/main" id="{04378BE5-79A7-4525-A8CB-6D6E87848F70}"/>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a:extLst>
            <a:ext uri="{FF2B5EF4-FFF2-40B4-BE49-F238E27FC236}">
              <a16:creationId xmlns:a16="http://schemas.microsoft.com/office/drawing/2014/main" id="{1F6944CB-E9A0-4337-9992-B01794D018BA}"/>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a:extLst>
            <a:ext uri="{FF2B5EF4-FFF2-40B4-BE49-F238E27FC236}">
              <a16:creationId xmlns:a16="http://schemas.microsoft.com/office/drawing/2014/main" id="{E9FA3C0D-BD41-46B7-A7AA-16B7E6D587E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a:extLst>
            <a:ext uri="{FF2B5EF4-FFF2-40B4-BE49-F238E27FC236}">
              <a16:creationId xmlns:a16="http://schemas.microsoft.com/office/drawing/2014/main" id="{001B729C-A3E4-41EE-86FC-E5A0834AEE8D}"/>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a:extLst>
            <a:ext uri="{FF2B5EF4-FFF2-40B4-BE49-F238E27FC236}">
              <a16:creationId xmlns:a16="http://schemas.microsoft.com/office/drawing/2014/main" id="{A9409BD7-3AD6-4124-AB8F-53382609E728}"/>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a:extLst>
            <a:ext uri="{FF2B5EF4-FFF2-40B4-BE49-F238E27FC236}">
              <a16:creationId xmlns:a16="http://schemas.microsoft.com/office/drawing/2014/main" id="{6792596A-B8B8-4E6A-8FEE-54E07072E120}"/>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a:extLst>
            <a:ext uri="{FF2B5EF4-FFF2-40B4-BE49-F238E27FC236}">
              <a16:creationId xmlns:a16="http://schemas.microsoft.com/office/drawing/2014/main" id="{B876E2AB-01EE-41DC-A6AB-49D900714F5D}"/>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28E9463D-0262-47FE-8936-0001823A3B06}"/>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AD9330DE-6E82-4B63-835D-1EDA4D2F2069}"/>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a:extLst>
            <a:ext uri="{FF2B5EF4-FFF2-40B4-BE49-F238E27FC236}">
              <a16:creationId xmlns:a16="http://schemas.microsoft.com/office/drawing/2014/main" id="{FA4A424D-C5B2-4B0A-B9CF-1AA10FF398EA}"/>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21" name="直線コネクタ 220">
          <a:extLst>
            <a:ext uri="{FF2B5EF4-FFF2-40B4-BE49-F238E27FC236}">
              <a16:creationId xmlns:a16="http://schemas.microsoft.com/office/drawing/2014/main" id="{2EA25C45-7627-4250-906D-3C9A5CBC6C82}"/>
            </a:ext>
          </a:extLst>
        </xdr:cNvPr>
        <xdr:cNvCxnSpPr/>
      </xdr:nvCxnSpPr>
      <xdr:spPr>
        <a:xfrm flipV="1">
          <a:off x="9429115" y="12745847"/>
          <a:ext cx="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22" name="【福祉施設】&#10;一人当たり面積最小値テキスト">
          <a:extLst>
            <a:ext uri="{FF2B5EF4-FFF2-40B4-BE49-F238E27FC236}">
              <a16:creationId xmlns:a16="http://schemas.microsoft.com/office/drawing/2014/main" id="{B287EA33-3D89-41CD-8DA9-498D6B8FFACF}"/>
            </a:ext>
          </a:extLst>
        </xdr:cNvPr>
        <xdr:cNvSpPr txBox="1"/>
      </xdr:nvSpPr>
      <xdr:spPr>
        <a:xfrm>
          <a:off x="946785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23" name="直線コネクタ 222">
          <a:extLst>
            <a:ext uri="{FF2B5EF4-FFF2-40B4-BE49-F238E27FC236}">
              <a16:creationId xmlns:a16="http://schemas.microsoft.com/office/drawing/2014/main" id="{9C61FDDB-FC15-4AC8-9C7E-0AC48B200217}"/>
            </a:ext>
          </a:extLst>
        </xdr:cNvPr>
        <xdr:cNvCxnSpPr/>
      </xdr:nvCxnSpPr>
      <xdr:spPr>
        <a:xfrm>
          <a:off x="9359900" y="14300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24" name="【福祉施設】&#10;一人当たり面積最大値テキスト">
          <a:extLst>
            <a:ext uri="{FF2B5EF4-FFF2-40B4-BE49-F238E27FC236}">
              <a16:creationId xmlns:a16="http://schemas.microsoft.com/office/drawing/2014/main" id="{1CBAE65E-6856-47C1-A85D-350AE3A89DD0}"/>
            </a:ext>
          </a:extLst>
        </xdr:cNvPr>
        <xdr:cNvSpPr txBox="1"/>
      </xdr:nvSpPr>
      <xdr:spPr>
        <a:xfrm>
          <a:off x="9467850" y="125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25" name="直線コネクタ 224">
          <a:extLst>
            <a:ext uri="{FF2B5EF4-FFF2-40B4-BE49-F238E27FC236}">
              <a16:creationId xmlns:a16="http://schemas.microsoft.com/office/drawing/2014/main" id="{8AA163BB-7BC8-423B-A98D-754726CD2657}"/>
            </a:ext>
          </a:extLst>
        </xdr:cNvPr>
        <xdr:cNvCxnSpPr/>
      </xdr:nvCxnSpPr>
      <xdr:spPr>
        <a:xfrm>
          <a:off x="9359900" y="1274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26" name="【福祉施設】&#10;一人当たり面積平均値テキスト">
          <a:extLst>
            <a:ext uri="{FF2B5EF4-FFF2-40B4-BE49-F238E27FC236}">
              <a16:creationId xmlns:a16="http://schemas.microsoft.com/office/drawing/2014/main" id="{1427267B-82A2-4C29-8B54-A11E5BDCA6C1}"/>
            </a:ext>
          </a:extLst>
        </xdr:cNvPr>
        <xdr:cNvSpPr txBox="1"/>
      </xdr:nvSpPr>
      <xdr:spPr>
        <a:xfrm>
          <a:off x="9467850" y="1394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27" name="フローチャート: 判断 226">
          <a:extLst>
            <a:ext uri="{FF2B5EF4-FFF2-40B4-BE49-F238E27FC236}">
              <a16:creationId xmlns:a16="http://schemas.microsoft.com/office/drawing/2014/main" id="{A6E7394F-A2FF-4517-9FED-A1B6AA67AEBA}"/>
            </a:ext>
          </a:extLst>
        </xdr:cNvPr>
        <xdr:cNvSpPr/>
      </xdr:nvSpPr>
      <xdr:spPr>
        <a:xfrm>
          <a:off x="9398000" y="139665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28" name="フローチャート: 判断 227">
          <a:extLst>
            <a:ext uri="{FF2B5EF4-FFF2-40B4-BE49-F238E27FC236}">
              <a16:creationId xmlns:a16="http://schemas.microsoft.com/office/drawing/2014/main" id="{57A4E6A0-ABF8-4CC4-BC0E-A3E0D719250D}"/>
            </a:ext>
          </a:extLst>
        </xdr:cNvPr>
        <xdr:cNvSpPr/>
      </xdr:nvSpPr>
      <xdr:spPr>
        <a:xfrm>
          <a:off x="8636000" y="13974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29" name="フローチャート: 判断 228">
          <a:extLst>
            <a:ext uri="{FF2B5EF4-FFF2-40B4-BE49-F238E27FC236}">
              <a16:creationId xmlns:a16="http://schemas.microsoft.com/office/drawing/2014/main" id="{0E3DA0BA-5434-4AB6-8276-8FB807444637}"/>
            </a:ext>
          </a:extLst>
        </xdr:cNvPr>
        <xdr:cNvSpPr/>
      </xdr:nvSpPr>
      <xdr:spPr>
        <a:xfrm>
          <a:off x="7842250" y="139780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30" name="フローチャート: 判断 229">
          <a:extLst>
            <a:ext uri="{FF2B5EF4-FFF2-40B4-BE49-F238E27FC236}">
              <a16:creationId xmlns:a16="http://schemas.microsoft.com/office/drawing/2014/main" id="{8BFD440C-2E81-4100-8954-FA73DA00D54D}"/>
            </a:ext>
          </a:extLst>
        </xdr:cNvPr>
        <xdr:cNvSpPr/>
      </xdr:nvSpPr>
      <xdr:spPr>
        <a:xfrm>
          <a:off x="7029450" y="13937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31" name="フローチャート: 判断 230">
          <a:extLst>
            <a:ext uri="{FF2B5EF4-FFF2-40B4-BE49-F238E27FC236}">
              <a16:creationId xmlns:a16="http://schemas.microsoft.com/office/drawing/2014/main" id="{1F2DD196-1C97-498A-96E3-F59111BCB15A}"/>
            </a:ext>
          </a:extLst>
        </xdr:cNvPr>
        <xdr:cNvSpPr/>
      </xdr:nvSpPr>
      <xdr:spPr>
        <a:xfrm>
          <a:off x="6235700" y="139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C6AD5B72-20FA-4CA6-BC7A-43FAD4D16B04}"/>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4406C520-E64D-469A-9F18-ACCCBB02A972}"/>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549C17B7-B2AD-4A88-A6CA-37054C883712}"/>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30A54651-4ED9-4BAE-B5D1-DD484125F9BE}"/>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A7C73E8B-FE4B-46C4-9934-F9B25A102241}"/>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37592</xdr:rowOff>
    </xdr:from>
    <xdr:to>
      <xdr:col>46</xdr:col>
      <xdr:colOff>38100</xdr:colOff>
      <xdr:row>81</xdr:row>
      <xdr:rowOff>139192</xdr:rowOff>
    </xdr:to>
    <xdr:sp macro="" textlink="">
      <xdr:nvSpPr>
        <xdr:cNvPr id="237" name="楕円 236">
          <a:extLst>
            <a:ext uri="{FF2B5EF4-FFF2-40B4-BE49-F238E27FC236}">
              <a16:creationId xmlns:a16="http://schemas.microsoft.com/office/drawing/2014/main" id="{81457188-B570-4242-B0F0-65F7E6F6C006}"/>
            </a:ext>
          </a:extLst>
        </xdr:cNvPr>
        <xdr:cNvSpPr/>
      </xdr:nvSpPr>
      <xdr:spPr>
        <a:xfrm>
          <a:off x="7842250" y="134106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54356</xdr:rowOff>
    </xdr:from>
    <xdr:to>
      <xdr:col>41</xdr:col>
      <xdr:colOff>101600</xdr:colOff>
      <xdr:row>81</xdr:row>
      <xdr:rowOff>155956</xdr:rowOff>
    </xdr:to>
    <xdr:sp macro="" textlink="">
      <xdr:nvSpPr>
        <xdr:cNvPr id="238" name="楕円 237">
          <a:extLst>
            <a:ext uri="{FF2B5EF4-FFF2-40B4-BE49-F238E27FC236}">
              <a16:creationId xmlns:a16="http://schemas.microsoft.com/office/drawing/2014/main" id="{D4B42272-A513-47BF-8AAE-FECC6DE3CDBA}"/>
            </a:ext>
          </a:extLst>
        </xdr:cNvPr>
        <xdr:cNvSpPr/>
      </xdr:nvSpPr>
      <xdr:spPr>
        <a:xfrm>
          <a:off x="7029450" y="134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88392</xdr:rowOff>
    </xdr:from>
    <xdr:to>
      <xdr:col>45</xdr:col>
      <xdr:colOff>177800</xdr:colOff>
      <xdr:row>81</xdr:row>
      <xdr:rowOff>105156</xdr:rowOff>
    </xdr:to>
    <xdr:cxnSp macro="">
      <xdr:nvCxnSpPr>
        <xdr:cNvPr id="239" name="直線コネクタ 238">
          <a:extLst>
            <a:ext uri="{FF2B5EF4-FFF2-40B4-BE49-F238E27FC236}">
              <a16:creationId xmlns:a16="http://schemas.microsoft.com/office/drawing/2014/main" id="{B3D23290-4391-4C41-9E56-950EC3EA854B}"/>
            </a:ext>
          </a:extLst>
        </xdr:cNvPr>
        <xdr:cNvCxnSpPr/>
      </xdr:nvCxnSpPr>
      <xdr:spPr>
        <a:xfrm flipV="1">
          <a:off x="7080250" y="13461492"/>
          <a:ext cx="80645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40" name="n_1aveValue【福祉施設】&#10;一人当たり面積">
          <a:extLst>
            <a:ext uri="{FF2B5EF4-FFF2-40B4-BE49-F238E27FC236}">
              <a16:creationId xmlns:a16="http://schemas.microsoft.com/office/drawing/2014/main" id="{94E5D51B-7FEC-40C7-864F-940DF061CF69}"/>
            </a:ext>
          </a:extLst>
        </xdr:cNvPr>
        <xdr:cNvSpPr txBox="1"/>
      </xdr:nvSpPr>
      <xdr:spPr>
        <a:xfrm>
          <a:off x="8458277" y="137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41" name="n_2aveValue【福祉施設】&#10;一人当たり面積">
          <a:extLst>
            <a:ext uri="{FF2B5EF4-FFF2-40B4-BE49-F238E27FC236}">
              <a16:creationId xmlns:a16="http://schemas.microsoft.com/office/drawing/2014/main" id="{04BEC03C-772A-4851-A680-0A2FA8A35C58}"/>
            </a:ext>
          </a:extLst>
        </xdr:cNvPr>
        <xdr:cNvSpPr txBox="1"/>
      </xdr:nvSpPr>
      <xdr:spPr>
        <a:xfrm>
          <a:off x="7677227" y="1406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42" name="n_3aveValue【福祉施設】&#10;一人当たり面積">
          <a:extLst>
            <a:ext uri="{FF2B5EF4-FFF2-40B4-BE49-F238E27FC236}">
              <a16:creationId xmlns:a16="http://schemas.microsoft.com/office/drawing/2014/main" id="{49D3C541-6366-428F-99B0-B5FC3A2E5667}"/>
            </a:ext>
          </a:extLst>
        </xdr:cNvPr>
        <xdr:cNvSpPr txBox="1"/>
      </xdr:nvSpPr>
      <xdr:spPr>
        <a:xfrm>
          <a:off x="6864427" y="140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43" name="n_4aveValue【福祉施設】&#10;一人当たり面積">
          <a:extLst>
            <a:ext uri="{FF2B5EF4-FFF2-40B4-BE49-F238E27FC236}">
              <a16:creationId xmlns:a16="http://schemas.microsoft.com/office/drawing/2014/main" id="{BBE36863-67E0-4BC7-AB1D-32A8A2380EAD}"/>
            </a:ext>
          </a:extLst>
        </xdr:cNvPr>
        <xdr:cNvSpPr txBox="1"/>
      </xdr:nvSpPr>
      <xdr:spPr>
        <a:xfrm>
          <a:off x="6070677" y="1370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155719</xdr:rowOff>
    </xdr:from>
    <xdr:ext cx="469744" cy="259045"/>
    <xdr:sp macro="" textlink="">
      <xdr:nvSpPr>
        <xdr:cNvPr id="244" name="n_2mainValue【福祉施設】&#10;一人当たり面積">
          <a:extLst>
            <a:ext uri="{FF2B5EF4-FFF2-40B4-BE49-F238E27FC236}">
              <a16:creationId xmlns:a16="http://schemas.microsoft.com/office/drawing/2014/main" id="{8BC5AA73-6D64-4880-9032-09C9B3788E6F}"/>
            </a:ext>
          </a:extLst>
        </xdr:cNvPr>
        <xdr:cNvSpPr txBox="1"/>
      </xdr:nvSpPr>
      <xdr:spPr>
        <a:xfrm>
          <a:off x="7677227" y="131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1033</xdr:rowOff>
    </xdr:from>
    <xdr:ext cx="469744" cy="259045"/>
    <xdr:sp macro="" textlink="">
      <xdr:nvSpPr>
        <xdr:cNvPr id="245" name="n_3mainValue【福祉施設】&#10;一人当たり面積">
          <a:extLst>
            <a:ext uri="{FF2B5EF4-FFF2-40B4-BE49-F238E27FC236}">
              <a16:creationId xmlns:a16="http://schemas.microsoft.com/office/drawing/2014/main" id="{29F4EFFD-8D77-42C1-963D-4536B828E627}"/>
            </a:ext>
          </a:extLst>
        </xdr:cNvPr>
        <xdr:cNvSpPr txBox="1"/>
      </xdr:nvSpPr>
      <xdr:spPr>
        <a:xfrm>
          <a:off x="6864427" y="1320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C6BB4C4C-25D1-4F36-B4D4-355BD4804B58}"/>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1A174249-125E-445F-AC5E-410448C85D72}"/>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A5841D7F-6DD9-422F-A6CA-7B5019C582D4}"/>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9CF345D2-74D0-4D42-8290-CFF73FBAA785}"/>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DE40A851-5AF3-46D7-A992-E09128C4348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0253B1FC-4F65-4E63-9BA7-82D4892642AC}"/>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4A6B5C83-5FE8-41BB-BB4D-47B8EA7DAA95}"/>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1EEE04C0-827E-4637-8F20-BB758149B737}"/>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a:extLst>
            <a:ext uri="{FF2B5EF4-FFF2-40B4-BE49-F238E27FC236}">
              <a16:creationId xmlns:a16="http://schemas.microsoft.com/office/drawing/2014/main" id="{AF1BF9E8-D43F-46D9-AAEA-0B1524A8A3B3}"/>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a:extLst>
            <a:ext uri="{FF2B5EF4-FFF2-40B4-BE49-F238E27FC236}">
              <a16:creationId xmlns:a16="http://schemas.microsoft.com/office/drawing/2014/main" id="{9F6B1A75-0CAE-467A-B464-2B7935130F51}"/>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a:extLst>
            <a:ext uri="{FF2B5EF4-FFF2-40B4-BE49-F238E27FC236}">
              <a16:creationId xmlns:a16="http://schemas.microsoft.com/office/drawing/2014/main" id="{6CF0353D-7517-4D6B-A2A5-2FF7D9A24B25}"/>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a:extLst>
            <a:ext uri="{FF2B5EF4-FFF2-40B4-BE49-F238E27FC236}">
              <a16:creationId xmlns:a16="http://schemas.microsoft.com/office/drawing/2014/main" id="{137FAB40-12D0-4A47-BBB0-1A227730B3FF}"/>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a:extLst>
            <a:ext uri="{FF2B5EF4-FFF2-40B4-BE49-F238E27FC236}">
              <a16:creationId xmlns:a16="http://schemas.microsoft.com/office/drawing/2014/main" id="{70D3393B-4110-4308-A61F-E3F730D368F5}"/>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a:extLst>
            <a:ext uri="{FF2B5EF4-FFF2-40B4-BE49-F238E27FC236}">
              <a16:creationId xmlns:a16="http://schemas.microsoft.com/office/drawing/2014/main" id="{C17946A4-6AB7-4F44-A965-0D8D2EE9807B}"/>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a:extLst>
            <a:ext uri="{FF2B5EF4-FFF2-40B4-BE49-F238E27FC236}">
              <a16:creationId xmlns:a16="http://schemas.microsoft.com/office/drawing/2014/main" id="{86176071-B48D-413C-9328-D20C5A3257A9}"/>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a:extLst>
            <a:ext uri="{FF2B5EF4-FFF2-40B4-BE49-F238E27FC236}">
              <a16:creationId xmlns:a16="http://schemas.microsoft.com/office/drawing/2014/main" id="{E9AF1833-E979-475C-BBE8-6AA71D09ED92}"/>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D2622FFE-63B2-4DD4-9551-0FFE931F9BD1}"/>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272FBEB9-FA59-495D-BDCD-E76E34F44CDD}"/>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4EC4E7BB-AF2D-4A62-9164-ACA8B9AE6413}"/>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6F3D8156-B685-4BAC-8635-82BAB553C305}"/>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C5E6C17C-40D2-487B-9031-7167F6643453}"/>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ED827980-5CB1-4698-B7DD-44D51E57F8DE}"/>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5515FDBB-76A5-4B09-BB55-2632999DB3F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B49E22EA-3B73-44DB-9129-C0208731DA74}"/>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a:extLst>
            <a:ext uri="{FF2B5EF4-FFF2-40B4-BE49-F238E27FC236}">
              <a16:creationId xmlns:a16="http://schemas.microsoft.com/office/drawing/2014/main" id="{BAABC4C1-9711-4B8A-B448-DC64E177335A}"/>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a:extLst>
            <a:ext uri="{FF2B5EF4-FFF2-40B4-BE49-F238E27FC236}">
              <a16:creationId xmlns:a16="http://schemas.microsoft.com/office/drawing/2014/main" id="{38D49291-A49C-4154-9134-2C4A431C0E22}"/>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a:extLst>
            <a:ext uri="{FF2B5EF4-FFF2-40B4-BE49-F238E27FC236}">
              <a16:creationId xmlns:a16="http://schemas.microsoft.com/office/drawing/2014/main" id="{5F0B0444-A32E-4D77-93C9-F21642FBB5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a:extLst>
            <a:ext uri="{FF2B5EF4-FFF2-40B4-BE49-F238E27FC236}">
              <a16:creationId xmlns:a16="http://schemas.microsoft.com/office/drawing/2014/main" id="{B3D06F8C-9F99-4EA2-A689-7A0D0FF43863}"/>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a:extLst>
            <a:ext uri="{FF2B5EF4-FFF2-40B4-BE49-F238E27FC236}">
              <a16:creationId xmlns:a16="http://schemas.microsoft.com/office/drawing/2014/main" id="{64815C4E-E198-4AAE-9276-EB7645F37176}"/>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a:extLst>
            <a:ext uri="{FF2B5EF4-FFF2-40B4-BE49-F238E27FC236}">
              <a16:creationId xmlns:a16="http://schemas.microsoft.com/office/drawing/2014/main" id="{62F9E3D7-0B23-4256-9B82-709D7FA5D5A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a:extLst>
            <a:ext uri="{FF2B5EF4-FFF2-40B4-BE49-F238E27FC236}">
              <a16:creationId xmlns:a16="http://schemas.microsoft.com/office/drawing/2014/main" id="{5F3C5D32-A474-49D7-98AE-78C16439F709}"/>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a:extLst>
            <a:ext uri="{FF2B5EF4-FFF2-40B4-BE49-F238E27FC236}">
              <a16:creationId xmlns:a16="http://schemas.microsoft.com/office/drawing/2014/main" id="{86464146-A33D-49DC-821D-DA820EBECB05}"/>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8" name="正方形/長方形 277">
          <a:extLst>
            <a:ext uri="{FF2B5EF4-FFF2-40B4-BE49-F238E27FC236}">
              <a16:creationId xmlns:a16="http://schemas.microsoft.com/office/drawing/2014/main" id="{E2786321-EF34-4D29-9888-2348CF6ADF0B}"/>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9" name="正方形/長方形 278">
          <a:extLst>
            <a:ext uri="{FF2B5EF4-FFF2-40B4-BE49-F238E27FC236}">
              <a16:creationId xmlns:a16="http://schemas.microsoft.com/office/drawing/2014/main" id="{E56F4ADE-527E-4395-B3F7-FE41388569A7}"/>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0" name="正方形/長方形 279">
          <a:extLst>
            <a:ext uri="{FF2B5EF4-FFF2-40B4-BE49-F238E27FC236}">
              <a16:creationId xmlns:a16="http://schemas.microsoft.com/office/drawing/2014/main" id="{0E26A101-E7B4-4AE1-8E70-5EB83ECF0C27}"/>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1" name="正方形/長方形 280">
          <a:extLst>
            <a:ext uri="{FF2B5EF4-FFF2-40B4-BE49-F238E27FC236}">
              <a16:creationId xmlns:a16="http://schemas.microsoft.com/office/drawing/2014/main" id="{FA085DF4-FA44-40B3-B81A-B34A7722050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2" name="正方形/長方形 281">
          <a:extLst>
            <a:ext uri="{FF2B5EF4-FFF2-40B4-BE49-F238E27FC236}">
              <a16:creationId xmlns:a16="http://schemas.microsoft.com/office/drawing/2014/main" id="{DC54B921-05D8-4A78-BA11-FA5004C18195}"/>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3" name="正方形/長方形 282">
          <a:extLst>
            <a:ext uri="{FF2B5EF4-FFF2-40B4-BE49-F238E27FC236}">
              <a16:creationId xmlns:a16="http://schemas.microsoft.com/office/drawing/2014/main" id="{D362C072-465E-41DE-A3E8-8757522AFD0A}"/>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4" name="正方形/長方形 283">
          <a:extLst>
            <a:ext uri="{FF2B5EF4-FFF2-40B4-BE49-F238E27FC236}">
              <a16:creationId xmlns:a16="http://schemas.microsoft.com/office/drawing/2014/main" id="{B199C804-CB1A-4D60-A8AB-AF7BB857ACE1}"/>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5" name="正方形/長方形 284">
          <a:extLst>
            <a:ext uri="{FF2B5EF4-FFF2-40B4-BE49-F238E27FC236}">
              <a16:creationId xmlns:a16="http://schemas.microsoft.com/office/drawing/2014/main" id="{985C777A-A093-4178-A517-1F0AB2B1C34C}"/>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6" name="テキスト ボックス 285">
          <a:extLst>
            <a:ext uri="{FF2B5EF4-FFF2-40B4-BE49-F238E27FC236}">
              <a16:creationId xmlns:a16="http://schemas.microsoft.com/office/drawing/2014/main" id="{6FC4DFD3-EFCE-44E3-A393-25DB1A4CAD4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7" name="直線コネクタ 286">
          <a:extLst>
            <a:ext uri="{FF2B5EF4-FFF2-40B4-BE49-F238E27FC236}">
              <a16:creationId xmlns:a16="http://schemas.microsoft.com/office/drawing/2014/main" id="{A7146857-4954-4FE5-AF97-8EFF501C00BE}"/>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8" name="テキスト ボックス 287">
          <a:extLst>
            <a:ext uri="{FF2B5EF4-FFF2-40B4-BE49-F238E27FC236}">
              <a16:creationId xmlns:a16="http://schemas.microsoft.com/office/drawing/2014/main" id="{0BBA2F19-6556-44F4-A0A3-7B69C8951BEA}"/>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89" name="直線コネクタ 288">
          <a:extLst>
            <a:ext uri="{FF2B5EF4-FFF2-40B4-BE49-F238E27FC236}">
              <a16:creationId xmlns:a16="http://schemas.microsoft.com/office/drawing/2014/main" id="{E75A6D30-7A3D-44CE-BAC7-533BDD8A330C}"/>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90" name="テキスト ボックス 289">
          <a:extLst>
            <a:ext uri="{FF2B5EF4-FFF2-40B4-BE49-F238E27FC236}">
              <a16:creationId xmlns:a16="http://schemas.microsoft.com/office/drawing/2014/main" id="{F910CDE4-3B5C-4502-8B28-3537E9618261}"/>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1" name="直線コネクタ 290">
          <a:extLst>
            <a:ext uri="{FF2B5EF4-FFF2-40B4-BE49-F238E27FC236}">
              <a16:creationId xmlns:a16="http://schemas.microsoft.com/office/drawing/2014/main" id="{FA7A3FD2-133A-4E98-8195-CBD8BF757769}"/>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2" name="テキスト ボックス 291">
          <a:extLst>
            <a:ext uri="{FF2B5EF4-FFF2-40B4-BE49-F238E27FC236}">
              <a16:creationId xmlns:a16="http://schemas.microsoft.com/office/drawing/2014/main" id="{C5339BA6-2978-45D2-8A10-2870ACB074D9}"/>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3" name="直線コネクタ 292">
          <a:extLst>
            <a:ext uri="{FF2B5EF4-FFF2-40B4-BE49-F238E27FC236}">
              <a16:creationId xmlns:a16="http://schemas.microsoft.com/office/drawing/2014/main" id="{7E4315EB-EDE9-425B-8B71-C6FA5BBCC28A}"/>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4" name="テキスト ボックス 293">
          <a:extLst>
            <a:ext uri="{FF2B5EF4-FFF2-40B4-BE49-F238E27FC236}">
              <a16:creationId xmlns:a16="http://schemas.microsoft.com/office/drawing/2014/main" id="{B4646F90-DED6-481C-BD0C-1FB723316C7B}"/>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5" name="直線コネクタ 294">
          <a:extLst>
            <a:ext uri="{FF2B5EF4-FFF2-40B4-BE49-F238E27FC236}">
              <a16:creationId xmlns:a16="http://schemas.microsoft.com/office/drawing/2014/main" id="{1D3D3ECE-1A42-4610-878D-20415E0B2EFB}"/>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6" name="テキスト ボックス 295">
          <a:extLst>
            <a:ext uri="{FF2B5EF4-FFF2-40B4-BE49-F238E27FC236}">
              <a16:creationId xmlns:a16="http://schemas.microsoft.com/office/drawing/2014/main" id="{A47B6841-E9FD-4AA0-AE59-00854E572508}"/>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7" name="直線コネクタ 296">
          <a:extLst>
            <a:ext uri="{FF2B5EF4-FFF2-40B4-BE49-F238E27FC236}">
              <a16:creationId xmlns:a16="http://schemas.microsoft.com/office/drawing/2014/main" id="{EF6EC95C-8C17-441D-AF23-03386517CF20}"/>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8" name="テキスト ボックス 297">
          <a:extLst>
            <a:ext uri="{FF2B5EF4-FFF2-40B4-BE49-F238E27FC236}">
              <a16:creationId xmlns:a16="http://schemas.microsoft.com/office/drawing/2014/main" id="{280EE047-0FD4-4862-A414-C1C9BC83E70F}"/>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9" name="直線コネクタ 298">
          <a:extLst>
            <a:ext uri="{FF2B5EF4-FFF2-40B4-BE49-F238E27FC236}">
              <a16:creationId xmlns:a16="http://schemas.microsoft.com/office/drawing/2014/main" id="{4538935C-2DC3-4BFE-B55E-E377EE47A1B5}"/>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00" name="テキスト ボックス 299">
          <a:extLst>
            <a:ext uri="{FF2B5EF4-FFF2-40B4-BE49-F238E27FC236}">
              <a16:creationId xmlns:a16="http://schemas.microsoft.com/office/drawing/2014/main" id="{6A1DD9D2-8B52-492F-B8AD-74EC44D38930}"/>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DBF413E5-E022-4350-823A-302BFFC9A1BD}"/>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a:extLst>
            <a:ext uri="{FF2B5EF4-FFF2-40B4-BE49-F238E27FC236}">
              <a16:creationId xmlns:a16="http://schemas.microsoft.com/office/drawing/2014/main" id="{CCB34283-1A8A-45CF-B088-0B8218F3D6D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03" name="直線コネクタ 302">
          <a:extLst>
            <a:ext uri="{FF2B5EF4-FFF2-40B4-BE49-F238E27FC236}">
              <a16:creationId xmlns:a16="http://schemas.microsoft.com/office/drawing/2014/main" id="{5E70717E-6321-42F7-AF63-DE5AF17624B7}"/>
            </a:ext>
          </a:extLst>
        </xdr:cNvPr>
        <xdr:cNvCxnSpPr/>
      </xdr:nvCxnSpPr>
      <xdr:spPr>
        <a:xfrm flipV="1">
          <a:off x="14699614" y="931091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04" name="【保健センター・保健所】&#10;有形固定資産減価償却率最小値テキスト">
          <a:extLst>
            <a:ext uri="{FF2B5EF4-FFF2-40B4-BE49-F238E27FC236}">
              <a16:creationId xmlns:a16="http://schemas.microsoft.com/office/drawing/2014/main" id="{03DF41D1-74C7-47B4-8B3D-1F3BCE1004B5}"/>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05" name="直線コネクタ 304">
          <a:extLst>
            <a:ext uri="{FF2B5EF4-FFF2-40B4-BE49-F238E27FC236}">
              <a16:creationId xmlns:a16="http://schemas.microsoft.com/office/drawing/2014/main" id="{CAAD4483-CCE5-4707-9B36-4B898982F2C0}"/>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06" name="【保健センター・保健所】&#10;有形固定資産減価償却率最大値テキスト">
          <a:extLst>
            <a:ext uri="{FF2B5EF4-FFF2-40B4-BE49-F238E27FC236}">
              <a16:creationId xmlns:a16="http://schemas.microsoft.com/office/drawing/2014/main" id="{D48584CC-7DC3-437B-BE8D-B8BD3E10284F}"/>
            </a:ext>
          </a:extLst>
        </xdr:cNvPr>
        <xdr:cNvSpPr txBox="1"/>
      </xdr:nvSpPr>
      <xdr:spPr>
        <a:xfrm>
          <a:off x="14738350" y="909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07" name="直線コネクタ 306">
          <a:extLst>
            <a:ext uri="{FF2B5EF4-FFF2-40B4-BE49-F238E27FC236}">
              <a16:creationId xmlns:a16="http://schemas.microsoft.com/office/drawing/2014/main" id="{6FE25E5C-1614-4FE4-B6BC-75A171FF347C}"/>
            </a:ext>
          </a:extLst>
        </xdr:cNvPr>
        <xdr:cNvCxnSpPr/>
      </xdr:nvCxnSpPr>
      <xdr:spPr>
        <a:xfrm>
          <a:off x="14611350" y="9310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308" name="【保健センター・保健所】&#10;有形固定資産減価償却率平均値テキスト">
          <a:extLst>
            <a:ext uri="{FF2B5EF4-FFF2-40B4-BE49-F238E27FC236}">
              <a16:creationId xmlns:a16="http://schemas.microsoft.com/office/drawing/2014/main" id="{CFCC9CDB-D1F1-4EAC-BFD4-1C8936674CA8}"/>
            </a:ext>
          </a:extLst>
        </xdr:cNvPr>
        <xdr:cNvSpPr txBox="1"/>
      </xdr:nvSpPr>
      <xdr:spPr>
        <a:xfrm>
          <a:off x="14738350" y="9887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09" name="フローチャート: 判断 308">
          <a:extLst>
            <a:ext uri="{FF2B5EF4-FFF2-40B4-BE49-F238E27FC236}">
              <a16:creationId xmlns:a16="http://schemas.microsoft.com/office/drawing/2014/main" id="{D049D34E-04AC-43B6-BFFD-F8C10F6395C6}"/>
            </a:ext>
          </a:extLst>
        </xdr:cNvPr>
        <xdr:cNvSpPr/>
      </xdr:nvSpPr>
      <xdr:spPr>
        <a:xfrm>
          <a:off x="14649450" y="99089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10" name="フローチャート: 判断 309">
          <a:extLst>
            <a:ext uri="{FF2B5EF4-FFF2-40B4-BE49-F238E27FC236}">
              <a16:creationId xmlns:a16="http://schemas.microsoft.com/office/drawing/2014/main" id="{8B289B9E-FAD2-454D-9FBA-54C780B25AB1}"/>
            </a:ext>
          </a:extLst>
        </xdr:cNvPr>
        <xdr:cNvSpPr/>
      </xdr:nvSpPr>
      <xdr:spPr>
        <a:xfrm>
          <a:off x="13887450" y="990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11" name="フローチャート: 判断 310">
          <a:extLst>
            <a:ext uri="{FF2B5EF4-FFF2-40B4-BE49-F238E27FC236}">
              <a16:creationId xmlns:a16="http://schemas.microsoft.com/office/drawing/2014/main" id="{6ABD937D-D181-478B-972A-DED615B97334}"/>
            </a:ext>
          </a:extLst>
        </xdr:cNvPr>
        <xdr:cNvSpPr/>
      </xdr:nvSpPr>
      <xdr:spPr>
        <a:xfrm>
          <a:off x="13093700" y="99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312" name="フローチャート: 判断 311">
          <a:extLst>
            <a:ext uri="{FF2B5EF4-FFF2-40B4-BE49-F238E27FC236}">
              <a16:creationId xmlns:a16="http://schemas.microsoft.com/office/drawing/2014/main" id="{64EA8F16-80EB-45CD-AD01-0D0922CEF40A}"/>
            </a:ext>
          </a:extLst>
        </xdr:cNvPr>
        <xdr:cNvSpPr/>
      </xdr:nvSpPr>
      <xdr:spPr>
        <a:xfrm>
          <a:off x="12299950" y="98893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313" name="フローチャート: 判断 312">
          <a:extLst>
            <a:ext uri="{FF2B5EF4-FFF2-40B4-BE49-F238E27FC236}">
              <a16:creationId xmlns:a16="http://schemas.microsoft.com/office/drawing/2014/main" id="{7E0782B3-EFAC-4145-9915-BF42B1853417}"/>
            </a:ext>
          </a:extLst>
        </xdr:cNvPr>
        <xdr:cNvSpPr/>
      </xdr:nvSpPr>
      <xdr:spPr>
        <a:xfrm>
          <a:off x="11487150" y="9864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4878AC5F-6609-4D32-B3E9-9A3920A8F57C}"/>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6487077D-39B6-4C76-93FB-A51612DFBAB9}"/>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19FDD2B9-7589-45D7-8DF0-0BDDFB996141}"/>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B9D62E29-78B7-471E-876D-F7897354F1DE}"/>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BE708A3E-07D1-46E4-9A5F-4D536349E1D9}"/>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87993</xdr:rowOff>
    </xdr:from>
    <xdr:to>
      <xdr:col>76</xdr:col>
      <xdr:colOff>165100</xdr:colOff>
      <xdr:row>60</xdr:row>
      <xdr:rowOff>18143</xdr:rowOff>
    </xdr:to>
    <xdr:sp macro="" textlink="">
      <xdr:nvSpPr>
        <xdr:cNvPr id="319" name="楕円 318">
          <a:extLst>
            <a:ext uri="{FF2B5EF4-FFF2-40B4-BE49-F238E27FC236}">
              <a16:creationId xmlns:a16="http://schemas.microsoft.com/office/drawing/2014/main" id="{8EF9BC48-7604-45DB-B6EB-F74C0541A077}"/>
            </a:ext>
          </a:extLst>
        </xdr:cNvPr>
        <xdr:cNvSpPr/>
      </xdr:nvSpPr>
      <xdr:spPr>
        <a:xfrm>
          <a:off x="13093700" y="98288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150041</xdr:rowOff>
    </xdr:from>
    <xdr:to>
      <xdr:col>72</xdr:col>
      <xdr:colOff>38100</xdr:colOff>
      <xdr:row>59</xdr:row>
      <xdr:rowOff>80191</xdr:rowOff>
    </xdr:to>
    <xdr:sp macro="" textlink="">
      <xdr:nvSpPr>
        <xdr:cNvPr id="320" name="楕円 319">
          <a:extLst>
            <a:ext uri="{FF2B5EF4-FFF2-40B4-BE49-F238E27FC236}">
              <a16:creationId xmlns:a16="http://schemas.microsoft.com/office/drawing/2014/main" id="{8637E973-0F40-4CDF-B388-EE28A950AFA0}"/>
            </a:ext>
          </a:extLst>
        </xdr:cNvPr>
        <xdr:cNvSpPr/>
      </xdr:nvSpPr>
      <xdr:spPr>
        <a:xfrm>
          <a:off x="12299950" y="97258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29391</xdr:rowOff>
    </xdr:from>
    <xdr:to>
      <xdr:col>76</xdr:col>
      <xdr:colOff>114300</xdr:colOff>
      <xdr:row>59</xdr:row>
      <xdr:rowOff>138793</xdr:rowOff>
    </xdr:to>
    <xdr:cxnSp macro="">
      <xdr:nvCxnSpPr>
        <xdr:cNvPr id="321" name="直線コネクタ 320">
          <a:extLst>
            <a:ext uri="{FF2B5EF4-FFF2-40B4-BE49-F238E27FC236}">
              <a16:creationId xmlns:a16="http://schemas.microsoft.com/office/drawing/2014/main" id="{EA297556-B204-482E-A0BE-972D3B689C5E}"/>
            </a:ext>
          </a:extLst>
        </xdr:cNvPr>
        <xdr:cNvCxnSpPr/>
      </xdr:nvCxnSpPr>
      <xdr:spPr>
        <a:xfrm>
          <a:off x="12344400" y="9770291"/>
          <a:ext cx="8001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322" name="n_1aveValue【保健センター・保健所】&#10;有形固定資産減価償却率">
          <a:extLst>
            <a:ext uri="{FF2B5EF4-FFF2-40B4-BE49-F238E27FC236}">
              <a16:creationId xmlns:a16="http://schemas.microsoft.com/office/drawing/2014/main" id="{186FF951-54FF-4784-A057-68D921EC8812}"/>
            </a:ext>
          </a:extLst>
        </xdr:cNvPr>
        <xdr:cNvSpPr txBox="1"/>
      </xdr:nvSpPr>
      <xdr:spPr>
        <a:xfrm>
          <a:off x="13742044" y="968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323" name="n_2aveValue【保健センター・保健所】&#10;有形固定資産減価償却率">
          <a:extLst>
            <a:ext uri="{FF2B5EF4-FFF2-40B4-BE49-F238E27FC236}">
              <a16:creationId xmlns:a16="http://schemas.microsoft.com/office/drawing/2014/main" id="{24F09696-5563-408E-A073-1E8E2EC0498A}"/>
            </a:ext>
          </a:extLst>
        </xdr:cNvPr>
        <xdr:cNvSpPr txBox="1"/>
      </xdr:nvSpPr>
      <xdr:spPr>
        <a:xfrm>
          <a:off x="12960994" y="1000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324" name="n_3aveValue【保健センター・保健所】&#10;有形固定資産減価償却率">
          <a:extLst>
            <a:ext uri="{FF2B5EF4-FFF2-40B4-BE49-F238E27FC236}">
              <a16:creationId xmlns:a16="http://schemas.microsoft.com/office/drawing/2014/main" id="{A0F99759-3688-4FD5-B131-BCCB869F43F0}"/>
            </a:ext>
          </a:extLst>
        </xdr:cNvPr>
        <xdr:cNvSpPr txBox="1"/>
      </xdr:nvSpPr>
      <xdr:spPr>
        <a:xfrm>
          <a:off x="12167244" y="99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325" name="n_4aveValue【保健センター・保健所】&#10;有形固定資産減価償却率">
          <a:extLst>
            <a:ext uri="{FF2B5EF4-FFF2-40B4-BE49-F238E27FC236}">
              <a16:creationId xmlns:a16="http://schemas.microsoft.com/office/drawing/2014/main" id="{ECE810FD-07AA-41B8-8EF4-AEF6D648341D}"/>
            </a:ext>
          </a:extLst>
        </xdr:cNvPr>
        <xdr:cNvSpPr txBox="1"/>
      </xdr:nvSpPr>
      <xdr:spPr>
        <a:xfrm>
          <a:off x="11354444" y="9646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326" name="n_2mainValue【保健センター・保健所】&#10;有形固定資産減価償却率">
          <a:extLst>
            <a:ext uri="{FF2B5EF4-FFF2-40B4-BE49-F238E27FC236}">
              <a16:creationId xmlns:a16="http://schemas.microsoft.com/office/drawing/2014/main" id="{086D0603-926A-41DC-8113-1E508E48DAB2}"/>
            </a:ext>
          </a:extLst>
        </xdr:cNvPr>
        <xdr:cNvSpPr txBox="1"/>
      </xdr:nvSpPr>
      <xdr:spPr>
        <a:xfrm>
          <a:off x="12960994" y="961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327" name="n_3mainValue【保健センター・保健所】&#10;有形固定資産減価償却率">
          <a:extLst>
            <a:ext uri="{FF2B5EF4-FFF2-40B4-BE49-F238E27FC236}">
              <a16:creationId xmlns:a16="http://schemas.microsoft.com/office/drawing/2014/main" id="{35D33141-FC25-404A-95F8-90ED9D68E856}"/>
            </a:ext>
          </a:extLst>
        </xdr:cNvPr>
        <xdr:cNvSpPr txBox="1"/>
      </xdr:nvSpPr>
      <xdr:spPr>
        <a:xfrm>
          <a:off x="12167244" y="950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8" name="正方形/長方形 327">
          <a:extLst>
            <a:ext uri="{FF2B5EF4-FFF2-40B4-BE49-F238E27FC236}">
              <a16:creationId xmlns:a16="http://schemas.microsoft.com/office/drawing/2014/main" id="{3FA99B83-BDAA-488B-9E6B-1FF1D236DB96}"/>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9" name="正方形/長方形 328">
          <a:extLst>
            <a:ext uri="{FF2B5EF4-FFF2-40B4-BE49-F238E27FC236}">
              <a16:creationId xmlns:a16="http://schemas.microsoft.com/office/drawing/2014/main" id="{28777D5E-8548-45BD-8FB3-5CB99DC23274}"/>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0" name="正方形/長方形 329">
          <a:extLst>
            <a:ext uri="{FF2B5EF4-FFF2-40B4-BE49-F238E27FC236}">
              <a16:creationId xmlns:a16="http://schemas.microsoft.com/office/drawing/2014/main" id="{96ADB775-B190-4747-B8A1-62B3F38AC028}"/>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1" name="正方形/長方形 330">
          <a:extLst>
            <a:ext uri="{FF2B5EF4-FFF2-40B4-BE49-F238E27FC236}">
              <a16:creationId xmlns:a16="http://schemas.microsoft.com/office/drawing/2014/main" id="{800B9828-4FF8-4DBF-BA7B-0A97E0CFC403}"/>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2" name="正方形/長方形 331">
          <a:extLst>
            <a:ext uri="{FF2B5EF4-FFF2-40B4-BE49-F238E27FC236}">
              <a16:creationId xmlns:a16="http://schemas.microsoft.com/office/drawing/2014/main" id="{9725DEFF-3388-4C07-99C9-AFB9A38FC9C3}"/>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3" name="正方形/長方形 332">
          <a:extLst>
            <a:ext uri="{FF2B5EF4-FFF2-40B4-BE49-F238E27FC236}">
              <a16:creationId xmlns:a16="http://schemas.microsoft.com/office/drawing/2014/main" id="{8E42E8E6-0222-4D95-BC45-848F497C964B}"/>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4" name="正方形/長方形 333">
          <a:extLst>
            <a:ext uri="{FF2B5EF4-FFF2-40B4-BE49-F238E27FC236}">
              <a16:creationId xmlns:a16="http://schemas.microsoft.com/office/drawing/2014/main" id="{DCABCC5D-26E7-4969-A0EC-6452CF3CBDA7}"/>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5" name="正方形/長方形 334">
          <a:extLst>
            <a:ext uri="{FF2B5EF4-FFF2-40B4-BE49-F238E27FC236}">
              <a16:creationId xmlns:a16="http://schemas.microsoft.com/office/drawing/2014/main" id="{39ECF877-115C-43CE-A35B-A744EDEC57B2}"/>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6" name="テキスト ボックス 335">
          <a:extLst>
            <a:ext uri="{FF2B5EF4-FFF2-40B4-BE49-F238E27FC236}">
              <a16:creationId xmlns:a16="http://schemas.microsoft.com/office/drawing/2014/main" id="{F87D20B8-5ADF-4FE9-8B5B-454D4C7E0A41}"/>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7" name="直線コネクタ 336">
          <a:extLst>
            <a:ext uri="{FF2B5EF4-FFF2-40B4-BE49-F238E27FC236}">
              <a16:creationId xmlns:a16="http://schemas.microsoft.com/office/drawing/2014/main" id="{B2645998-4B12-4972-92DA-B4E312D3842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38" name="直線コネクタ 337">
          <a:extLst>
            <a:ext uri="{FF2B5EF4-FFF2-40B4-BE49-F238E27FC236}">
              <a16:creationId xmlns:a16="http://schemas.microsoft.com/office/drawing/2014/main" id="{DE48FEBB-B129-4CEC-B07E-DDADB940FAA6}"/>
            </a:ext>
          </a:extLst>
        </xdr:cNvPr>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39" name="テキスト ボックス 338">
          <a:extLst>
            <a:ext uri="{FF2B5EF4-FFF2-40B4-BE49-F238E27FC236}">
              <a16:creationId xmlns:a16="http://schemas.microsoft.com/office/drawing/2014/main" id="{9C2653ED-9D61-4091-937D-24A21A9929E1}"/>
            </a:ext>
          </a:extLst>
        </xdr:cNvPr>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0" name="直線コネクタ 339">
          <a:extLst>
            <a:ext uri="{FF2B5EF4-FFF2-40B4-BE49-F238E27FC236}">
              <a16:creationId xmlns:a16="http://schemas.microsoft.com/office/drawing/2014/main" id="{159794F9-B3C6-4DB9-BC37-1FA3093314AD}"/>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1" name="テキスト ボックス 340">
          <a:extLst>
            <a:ext uri="{FF2B5EF4-FFF2-40B4-BE49-F238E27FC236}">
              <a16:creationId xmlns:a16="http://schemas.microsoft.com/office/drawing/2014/main" id="{4122D421-C892-4483-8071-ED7A2F139A3F}"/>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42" name="直線コネクタ 341">
          <a:extLst>
            <a:ext uri="{FF2B5EF4-FFF2-40B4-BE49-F238E27FC236}">
              <a16:creationId xmlns:a16="http://schemas.microsoft.com/office/drawing/2014/main" id="{E3BCF406-5FA6-43FE-AB86-8A151E0007A6}"/>
            </a:ext>
          </a:extLst>
        </xdr:cNvPr>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43" name="テキスト ボックス 342">
          <a:extLst>
            <a:ext uri="{FF2B5EF4-FFF2-40B4-BE49-F238E27FC236}">
              <a16:creationId xmlns:a16="http://schemas.microsoft.com/office/drawing/2014/main" id="{63108F36-3C9A-4763-BAB7-841D4BE4153D}"/>
            </a:ext>
          </a:extLst>
        </xdr:cNvPr>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4" name="直線コネクタ 343">
          <a:extLst>
            <a:ext uri="{FF2B5EF4-FFF2-40B4-BE49-F238E27FC236}">
              <a16:creationId xmlns:a16="http://schemas.microsoft.com/office/drawing/2014/main" id="{DC58D927-6C17-4099-B7F5-69BBACAEF8B3}"/>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D60EA58C-A5E8-4792-8786-2A187A915A8C}"/>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6" name="【保健センター・保健所】&#10;一人当たり面積グラフ枠">
          <a:extLst>
            <a:ext uri="{FF2B5EF4-FFF2-40B4-BE49-F238E27FC236}">
              <a16:creationId xmlns:a16="http://schemas.microsoft.com/office/drawing/2014/main" id="{329DA366-4005-4BDA-A1C8-F0B5917F7CBC}"/>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347" name="直線コネクタ 346">
          <a:extLst>
            <a:ext uri="{FF2B5EF4-FFF2-40B4-BE49-F238E27FC236}">
              <a16:creationId xmlns:a16="http://schemas.microsoft.com/office/drawing/2014/main" id="{E257D0A2-CD28-416F-A98A-A71FA7108635}"/>
            </a:ext>
          </a:extLst>
        </xdr:cNvPr>
        <xdr:cNvCxnSpPr/>
      </xdr:nvCxnSpPr>
      <xdr:spPr>
        <a:xfrm flipV="1">
          <a:off x="19951064" y="9246171"/>
          <a:ext cx="0" cy="120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48" name="【保健センター・保健所】&#10;一人当たり面積最小値テキスト">
          <a:extLst>
            <a:ext uri="{FF2B5EF4-FFF2-40B4-BE49-F238E27FC236}">
              <a16:creationId xmlns:a16="http://schemas.microsoft.com/office/drawing/2014/main" id="{722E38C4-FA2B-4EF3-945F-89D8426C61E7}"/>
            </a:ext>
          </a:extLst>
        </xdr:cNvPr>
        <xdr:cNvSpPr txBox="1"/>
      </xdr:nvSpPr>
      <xdr:spPr>
        <a:xfrm>
          <a:off x="19989800" y="1045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49" name="直線コネクタ 348">
          <a:extLst>
            <a:ext uri="{FF2B5EF4-FFF2-40B4-BE49-F238E27FC236}">
              <a16:creationId xmlns:a16="http://schemas.microsoft.com/office/drawing/2014/main" id="{288DE6C1-0D5D-44F2-91C7-84B3FE6F2EC1}"/>
            </a:ext>
          </a:extLst>
        </xdr:cNvPr>
        <xdr:cNvCxnSpPr/>
      </xdr:nvCxnSpPr>
      <xdr:spPr>
        <a:xfrm>
          <a:off x="19881850" y="10448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350" name="【保健センター・保健所】&#10;一人当たり面積最大値テキスト">
          <a:extLst>
            <a:ext uri="{FF2B5EF4-FFF2-40B4-BE49-F238E27FC236}">
              <a16:creationId xmlns:a16="http://schemas.microsoft.com/office/drawing/2014/main" id="{A59792DD-4B18-45AD-88B5-916C957C7D56}"/>
            </a:ext>
          </a:extLst>
        </xdr:cNvPr>
        <xdr:cNvSpPr txBox="1"/>
      </xdr:nvSpPr>
      <xdr:spPr>
        <a:xfrm>
          <a:off x="19989800" y="90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351" name="直線コネクタ 350">
          <a:extLst>
            <a:ext uri="{FF2B5EF4-FFF2-40B4-BE49-F238E27FC236}">
              <a16:creationId xmlns:a16="http://schemas.microsoft.com/office/drawing/2014/main" id="{A1742A8F-294C-41CD-99C4-BBEF83C7A38A}"/>
            </a:ext>
          </a:extLst>
        </xdr:cNvPr>
        <xdr:cNvCxnSpPr/>
      </xdr:nvCxnSpPr>
      <xdr:spPr>
        <a:xfrm>
          <a:off x="19881850" y="9246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352" name="【保健センター・保健所】&#10;一人当たり面積平均値テキスト">
          <a:extLst>
            <a:ext uri="{FF2B5EF4-FFF2-40B4-BE49-F238E27FC236}">
              <a16:creationId xmlns:a16="http://schemas.microsoft.com/office/drawing/2014/main" id="{4CEBB014-E32A-4E43-BC34-A81D2F6A80AE}"/>
            </a:ext>
          </a:extLst>
        </xdr:cNvPr>
        <xdr:cNvSpPr txBox="1"/>
      </xdr:nvSpPr>
      <xdr:spPr>
        <a:xfrm>
          <a:off x="19989800" y="1013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353" name="フローチャート: 判断 352">
          <a:extLst>
            <a:ext uri="{FF2B5EF4-FFF2-40B4-BE49-F238E27FC236}">
              <a16:creationId xmlns:a16="http://schemas.microsoft.com/office/drawing/2014/main" id="{757F7E26-38B9-44B0-96B5-4D2202987F38}"/>
            </a:ext>
          </a:extLst>
        </xdr:cNvPr>
        <xdr:cNvSpPr/>
      </xdr:nvSpPr>
      <xdr:spPr>
        <a:xfrm>
          <a:off x="19900900" y="10154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354" name="フローチャート: 判断 353">
          <a:extLst>
            <a:ext uri="{FF2B5EF4-FFF2-40B4-BE49-F238E27FC236}">
              <a16:creationId xmlns:a16="http://schemas.microsoft.com/office/drawing/2014/main" id="{C62DFA88-F708-4CD7-B7F6-B434AC16A1F5}"/>
            </a:ext>
          </a:extLst>
        </xdr:cNvPr>
        <xdr:cNvSpPr/>
      </xdr:nvSpPr>
      <xdr:spPr>
        <a:xfrm>
          <a:off x="19157950" y="101637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55" name="フローチャート: 判断 354">
          <a:extLst>
            <a:ext uri="{FF2B5EF4-FFF2-40B4-BE49-F238E27FC236}">
              <a16:creationId xmlns:a16="http://schemas.microsoft.com/office/drawing/2014/main" id="{E16AD2FE-EBE1-4F22-A19C-BAA28B647C6A}"/>
            </a:ext>
          </a:extLst>
        </xdr:cNvPr>
        <xdr:cNvSpPr/>
      </xdr:nvSpPr>
      <xdr:spPr>
        <a:xfrm>
          <a:off x="18345150" y="10182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56" name="フローチャート: 判断 355">
          <a:extLst>
            <a:ext uri="{FF2B5EF4-FFF2-40B4-BE49-F238E27FC236}">
              <a16:creationId xmlns:a16="http://schemas.microsoft.com/office/drawing/2014/main" id="{C622318B-6AE8-4DB1-AEE5-4A0229FABE6B}"/>
            </a:ext>
          </a:extLst>
        </xdr:cNvPr>
        <xdr:cNvSpPr/>
      </xdr:nvSpPr>
      <xdr:spPr>
        <a:xfrm>
          <a:off x="17551400" y="10206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57" name="フローチャート: 判断 356">
          <a:extLst>
            <a:ext uri="{FF2B5EF4-FFF2-40B4-BE49-F238E27FC236}">
              <a16:creationId xmlns:a16="http://schemas.microsoft.com/office/drawing/2014/main" id="{1FDE0E2C-733D-4061-A3FE-FF3661525734}"/>
            </a:ext>
          </a:extLst>
        </xdr:cNvPr>
        <xdr:cNvSpPr/>
      </xdr:nvSpPr>
      <xdr:spPr>
        <a:xfrm>
          <a:off x="16757650" y="10187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526EE5BA-F771-416B-A521-8629B68BE19E}"/>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DECECC0F-E425-4F87-B965-630D84AC6772}"/>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452D4E30-F38B-494E-AB5A-E159AECFFDF3}"/>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3730B18C-C89B-46F6-AC33-C0220EFF9F09}"/>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5D8625DA-89A0-4F67-B4E5-F8C838B77735}"/>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137223</xdr:rowOff>
    </xdr:from>
    <xdr:to>
      <xdr:col>107</xdr:col>
      <xdr:colOff>101600</xdr:colOff>
      <xdr:row>61</xdr:row>
      <xdr:rowOff>67373</xdr:rowOff>
    </xdr:to>
    <xdr:sp macro="" textlink="">
      <xdr:nvSpPr>
        <xdr:cNvPr id="363" name="楕円 362">
          <a:extLst>
            <a:ext uri="{FF2B5EF4-FFF2-40B4-BE49-F238E27FC236}">
              <a16:creationId xmlns:a16="http://schemas.microsoft.com/office/drawing/2014/main" id="{B672BE08-58B2-45B0-9336-7DA09BDA8C43}"/>
            </a:ext>
          </a:extLst>
        </xdr:cNvPr>
        <xdr:cNvSpPr/>
      </xdr:nvSpPr>
      <xdr:spPr>
        <a:xfrm>
          <a:off x="18345150" y="10043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364" name="楕円 363">
          <a:extLst>
            <a:ext uri="{FF2B5EF4-FFF2-40B4-BE49-F238E27FC236}">
              <a16:creationId xmlns:a16="http://schemas.microsoft.com/office/drawing/2014/main" id="{116CD7C0-C819-4A60-B98B-3E2986CB2A3F}"/>
            </a:ext>
          </a:extLst>
        </xdr:cNvPr>
        <xdr:cNvSpPr/>
      </xdr:nvSpPr>
      <xdr:spPr>
        <a:xfrm>
          <a:off x="17551400" y="100506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16573</xdr:rowOff>
    </xdr:from>
    <xdr:to>
      <xdr:col>107</xdr:col>
      <xdr:colOff>50800</xdr:colOff>
      <xdr:row>61</xdr:row>
      <xdr:rowOff>24003</xdr:rowOff>
    </xdr:to>
    <xdr:cxnSp macro="">
      <xdr:nvCxnSpPr>
        <xdr:cNvPr id="365" name="直線コネクタ 364">
          <a:extLst>
            <a:ext uri="{FF2B5EF4-FFF2-40B4-BE49-F238E27FC236}">
              <a16:creationId xmlns:a16="http://schemas.microsoft.com/office/drawing/2014/main" id="{95F009AF-F084-4CF8-8D35-63862FBBA309}"/>
            </a:ext>
          </a:extLst>
        </xdr:cNvPr>
        <xdr:cNvCxnSpPr/>
      </xdr:nvCxnSpPr>
      <xdr:spPr>
        <a:xfrm flipV="1">
          <a:off x="17602200" y="10087673"/>
          <a:ext cx="79375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366" name="n_1aveValue【保健センター・保健所】&#10;一人当たり面積">
          <a:extLst>
            <a:ext uri="{FF2B5EF4-FFF2-40B4-BE49-F238E27FC236}">
              <a16:creationId xmlns:a16="http://schemas.microsoft.com/office/drawing/2014/main" id="{CF33BE73-F5FD-4B8F-BB03-61F74CCA77D7}"/>
            </a:ext>
          </a:extLst>
        </xdr:cNvPr>
        <xdr:cNvSpPr txBox="1"/>
      </xdr:nvSpPr>
      <xdr:spPr>
        <a:xfrm>
          <a:off x="18980227" y="99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367" name="n_2aveValue【保健センター・保健所】&#10;一人当たり面積">
          <a:extLst>
            <a:ext uri="{FF2B5EF4-FFF2-40B4-BE49-F238E27FC236}">
              <a16:creationId xmlns:a16="http://schemas.microsoft.com/office/drawing/2014/main" id="{DB7D181D-69A5-4ACF-8164-6D24E56C2350}"/>
            </a:ext>
          </a:extLst>
        </xdr:cNvPr>
        <xdr:cNvSpPr txBox="1"/>
      </xdr:nvSpPr>
      <xdr:spPr>
        <a:xfrm>
          <a:off x="18180127" y="102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368" name="n_3aveValue【保健センター・保健所】&#10;一人当たり面積">
          <a:extLst>
            <a:ext uri="{FF2B5EF4-FFF2-40B4-BE49-F238E27FC236}">
              <a16:creationId xmlns:a16="http://schemas.microsoft.com/office/drawing/2014/main" id="{ACE289AD-38D1-4E86-8FBF-66C597670F5A}"/>
            </a:ext>
          </a:extLst>
        </xdr:cNvPr>
        <xdr:cNvSpPr txBox="1"/>
      </xdr:nvSpPr>
      <xdr:spPr>
        <a:xfrm>
          <a:off x="17386377" y="10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369" name="n_4aveValue【保健センター・保健所】&#10;一人当たり面積">
          <a:extLst>
            <a:ext uri="{FF2B5EF4-FFF2-40B4-BE49-F238E27FC236}">
              <a16:creationId xmlns:a16="http://schemas.microsoft.com/office/drawing/2014/main" id="{88B5D9B4-D432-4FCB-B3D2-4A8F54A6CDA3}"/>
            </a:ext>
          </a:extLst>
        </xdr:cNvPr>
        <xdr:cNvSpPr txBox="1"/>
      </xdr:nvSpPr>
      <xdr:spPr>
        <a:xfrm>
          <a:off x="16592627"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83900</xdr:rowOff>
    </xdr:from>
    <xdr:ext cx="469744" cy="259045"/>
    <xdr:sp macro="" textlink="">
      <xdr:nvSpPr>
        <xdr:cNvPr id="370" name="n_2mainValue【保健センター・保健所】&#10;一人当たり面積">
          <a:extLst>
            <a:ext uri="{FF2B5EF4-FFF2-40B4-BE49-F238E27FC236}">
              <a16:creationId xmlns:a16="http://schemas.microsoft.com/office/drawing/2014/main" id="{EF0404E5-A951-4492-A4FB-D0F4A91AEC08}"/>
            </a:ext>
          </a:extLst>
        </xdr:cNvPr>
        <xdr:cNvSpPr txBox="1"/>
      </xdr:nvSpPr>
      <xdr:spPr>
        <a:xfrm>
          <a:off x="18180127" y="982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371" name="n_3mainValue【保健センター・保健所】&#10;一人当たり面積">
          <a:extLst>
            <a:ext uri="{FF2B5EF4-FFF2-40B4-BE49-F238E27FC236}">
              <a16:creationId xmlns:a16="http://schemas.microsoft.com/office/drawing/2014/main" id="{8929519C-5924-4CF6-BBA7-C6834D12D632}"/>
            </a:ext>
          </a:extLst>
        </xdr:cNvPr>
        <xdr:cNvSpPr txBox="1"/>
      </xdr:nvSpPr>
      <xdr:spPr>
        <a:xfrm>
          <a:off x="17386377" y="98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2" name="正方形/長方形 371">
          <a:extLst>
            <a:ext uri="{FF2B5EF4-FFF2-40B4-BE49-F238E27FC236}">
              <a16:creationId xmlns:a16="http://schemas.microsoft.com/office/drawing/2014/main" id="{02EB25F6-B34C-4B95-8C0F-5EAE63ADEF6A}"/>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3" name="正方形/長方形 372">
          <a:extLst>
            <a:ext uri="{FF2B5EF4-FFF2-40B4-BE49-F238E27FC236}">
              <a16:creationId xmlns:a16="http://schemas.microsoft.com/office/drawing/2014/main" id="{1FA49915-8D7E-476C-BF2A-10D8B34F80B5}"/>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4" name="正方形/長方形 373">
          <a:extLst>
            <a:ext uri="{FF2B5EF4-FFF2-40B4-BE49-F238E27FC236}">
              <a16:creationId xmlns:a16="http://schemas.microsoft.com/office/drawing/2014/main" id="{EB951571-6FB9-4EE1-AB14-76866406E34C}"/>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5" name="正方形/長方形 374">
          <a:extLst>
            <a:ext uri="{FF2B5EF4-FFF2-40B4-BE49-F238E27FC236}">
              <a16:creationId xmlns:a16="http://schemas.microsoft.com/office/drawing/2014/main" id="{5185DB76-2727-4E8C-860B-F066533D2F7F}"/>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6" name="正方形/長方形 375">
          <a:extLst>
            <a:ext uri="{FF2B5EF4-FFF2-40B4-BE49-F238E27FC236}">
              <a16:creationId xmlns:a16="http://schemas.microsoft.com/office/drawing/2014/main" id="{4B7BC11F-C3C5-4537-B8F1-B8C127DCC509}"/>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7" name="正方形/長方形 376">
          <a:extLst>
            <a:ext uri="{FF2B5EF4-FFF2-40B4-BE49-F238E27FC236}">
              <a16:creationId xmlns:a16="http://schemas.microsoft.com/office/drawing/2014/main" id="{A5B938F0-0189-4658-B11F-7AD20F52F805}"/>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8" name="正方形/長方形 377">
          <a:extLst>
            <a:ext uri="{FF2B5EF4-FFF2-40B4-BE49-F238E27FC236}">
              <a16:creationId xmlns:a16="http://schemas.microsoft.com/office/drawing/2014/main" id="{32C1C62B-3A7B-4905-93B8-24B8D5CC1F88}"/>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9" name="正方形/長方形 378">
          <a:extLst>
            <a:ext uri="{FF2B5EF4-FFF2-40B4-BE49-F238E27FC236}">
              <a16:creationId xmlns:a16="http://schemas.microsoft.com/office/drawing/2014/main" id="{6790B6AA-FB18-40AC-B1C8-E3E9D7A5FC45}"/>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0" name="テキスト ボックス 379">
          <a:extLst>
            <a:ext uri="{FF2B5EF4-FFF2-40B4-BE49-F238E27FC236}">
              <a16:creationId xmlns:a16="http://schemas.microsoft.com/office/drawing/2014/main" id="{EDD5FE87-CEC9-46C8-BA9F-2A0A076BFD16}"/>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1" name="直線コネクタ 380">
          <a:extLst>
            <a:ext uri="{FF2B5EF4-FFF2-40B4-BE49-F238E27FC236}">
              <a16:creationId xmlns:a16="http://schemas.microsoft.com/office/drawing/2014/main" id="{B9CD9E77-FDC0-4B79-894C-FA3042F4EF72}"/>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2" name="テキスト ボックス 381">
          <a:extLst>
            <a:ext uri="{FF2B5EF4-FFF2-40B4-BE49-F238E27FC236}">
              <a16:creationId xmlns:a16="http://schemas.microsoft.com/office/drawing/2014/main" id="{058EAE93-5126-4221-A5CF-ED340CCADD1A}"/>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3" name="直線コネクタ 382">
          <a:extLst>
            <a:ext uri="{FF2B5EF4-FFF2-40B4-BE49-F238E27FC236}">
              <a16:creationId xmlns:a16="http://schemas.microsoft.com/office/drawing/2014/main" id="{B4FB9FF5-41AF-4B4E-87A8-69A28DD9D743}"/>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4" name="テキスト ボックス 383">
          <a:extLst>
            <a:ext uri="{FF2B5EF4-FFF2-40B4-BE49-F238E27FC236}">
              <a16:creationId xmlns:a16="http://schemas.microsoft.com/office/drawing/2014/main" id="{3D279F88-08B4-4DCA-8786-6C4965830A17}"/>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5" name="直線コネクタ 384">
          <a:extLst>
            <a:ext uri="{FF2B5EF4-FFF2-40B4-BE49-F238E27FC236}">
              <a16:creationId xmlns:a16="http://schemas.microsoft.com/office/drawing/2014/main" id="{982974C8-0B8F-4C41-B022-4A9FDE7C804D}"/>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6" name="テキスト ボックス 385">
          <a:extLst>
            <a:ext uri="{FF2B5EF4-FFF2-40B4-BE49-F238E27FC236}">
              <a16:creationId xmlns:a16="http://schemas.microsoft.com/office/drawing/2014/main" id="{4CCBD63D-65B6-4E9A-B155-28320A80B022}"/>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7" name="直線コネクタ 386">
          <a:extLst>
            <a:ext uri="{FF2B5EF4-FFF2-40B4-BE49-F238E27FC236}">
              <a16:creationId xmlns:a16="http://schemas.microsoft.com/office/drawing/2014/main" id="{09AEC0A1-A336-425F-8A4A-919A7F8FC98A}"/>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8" name="テキスト ボックス 387">
          <a:extLst>
            <a:ext uri="{FF2B5EF4-FFF2-40B4-BE49-F238E27FC236}">
              <a16:creationId xmlns:a16="http://schemas.microsoft.com/office/drawing/2014/main" id="{ECA6BEA8-D0FA-4ECF-B834-861BEDFD7C4F}"/>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9" name="直線コネクタ 388">
          <a:extLst>
            <a:ext uri="{FF2B5EF4-FFF2-40B4-BE49-F238E27FC236}">
              <a16:creationId xmlns:a16="http://schemas.microsoft.com/office/drawing/2014/main" id="{ABDF9DA2-85E9-4B9B-A166-B3B5358BFE0B}"/>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0" name="テキスト ボックス 389">
          <a:extLst>
            <a:ext uri="{FF2B5EF4-FFF2-40B4-BE49-F238E27FC236}">
              <a16:creationId xmlns:a16="http://schemas.microsoft.com/office/drawing/2014/main" id="{E55AB711-7872-4630-82E1-CE32429AF2FE}"/>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1" name="直線コネクタ 390">
          <a:extLst>
            <a:ext uri="{FF2B5EF4-FFF2-40B4-BE49-F238E27FC236}">
              <a16:creationId xmlns:a16="http://schemas.microsoft.com/office/drawing/2014/main" id="{67A9D06A-C7CF-42A1-8A54-7EFFA54A0A23}"/>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2" name="テキスト ボックス 391">
          <a:extLst>
            <a:ext uri="{FF2B5EF4-FFF2-40B4-BE49-F238E27FC236}">
              <a16:creationId xmlns:a16="http://schemas.microsoft.com/office/drawing/2014/main" id="{10EF850D-5572-44BE-9DE2-076B0217885D}"/>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3" name="直線コネクタ 392">
          <a:extLst>
            <a:ext uri="{FF2B5EF4-FFF2-40B4-BE49-F238E27FC236}">
              <a16:creationId xmlns:a16="http://schemas.microsoft.com/office/drawing/2014/main" id="{B40F8685-6152-4C5B-A6E7-8AD35F38E2E5}"/>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4" name="テキスト ボックス 393">
          <a:extLst>
            <a:ext uri="{FF2B5EF4-FFF2-40B4-BE49-F238E27FC236}">
              <a16:creationId xmlns:a16="http://schemas.microsoft.com/office/drawing/2014/main" id="{1E6DD782-1C87-4446-A652-E30BC5FB9CA5}"/>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5" name="直線コネクタ 394">
          <a:extLst>
            <a:ext uri="{FF2B5EF4-FFF2-40B4-BE49-F238E27FC236}">
              <a16:creationId xmlns:a16="http://schemas.microsoft.com/office/drawing/2014/main" id="{70199B14-154C-4C17-A059-E6DD335007BA}"/>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消防施設】&#10;有形固定資産減価償却率グラフ枠">
          <a:extLst>
            <a:ext uri="{FF2B5EF4-FFF2-40B4-BE49-F238E27FC236}">
              <a16:creationId xmlns:a16="http://schemas.microsoft.com/office/drawing/2014/main" id="{9F728E1E-EC80-4EF1-8BFF-8C6AFB5D4659}"/>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97" name="直線コネクタ 396">
          <a:extLst>
            <a:ext uri="{FF2B5EF4-FFF2-40B4-BE49-F238E27FC236}">
              <a16:creationId xmlns:a16="http://schemas.microsoft.com/office/drawing/2014/main" id="{A71962A2-FCC1-43BD-B4C8-027648E0292A}"/>
            </a:ext>
          </a:extLst>
        </xdr:cNvPr>
        <xdr:cNvCxnSpPr/>
      </xdr:nvCxnSpPr>
      <xdr:spPr>
        <a:xfrm flipV="1">
          <a:off x="14699614" y="1282264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98" name="【消防施設】&#10;有形固定資産減価償却率最小値テキスト">
          <a:extLst>
            <a:ext uri="{FF2B5EF4-FFF2-40B4-BE49-F238E27FC236}">
              <a16:creationId xmlns:a16="http://schemas.microsoft.com/office/drawing/2014/main" id="{9D841292-D7CF-4E0C-BDC4-6896E87DAB58}"/>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99" name="直線コネクタ 398">
          <a:extLst>
            <a:ext uri="{FF2B5EF4-FFF2-40B4-BE49-F238E27FC236}">
              <a16:creationId xmlns:a16="http://schemas.microsoft.com/office/drawing/2014/main" id="{DEEE3D6A-EED1-4181-A8A5-B71F65402800}"/>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00" name="【消防施設】&#10;有形固定資産減価償却率最大値テキスト">
          <a:extLst>
            <a:ext uri="{FF2B5EF4-FFF2-40B4-BE49-F238E27FC236}">
              <a16:creationId xmlns:a16="http://schemas.microsoft.com/office/drawing/2014/main" id="{CE9A85AE-7A02-465F-A86A-2F737C999A24}"/>
            </a:ext>
          </a:extLst>
        </xdr:cNvPr>
        <xdr:cNvSpPr txBox="1"/>
      </xdr:nvSpPr>
      <xdr:spPr>
        <a:xfrm>
          <a:off x="14738350" y="12604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01" name="直線コネクタ 400">
          <a:extLst>
            <a:ext uri="{FF2B5EF4-FFF2-40B4-BE49-F238E27FC236}">
              <a16:creationId xmlns:a16="http://schemas.microsoft.com/office/drawing/2014/main" id="{F9F86E52-1362-4B25-BD0F-D27FF3CCB018}"/>
            </a:ext>
          </a:extLst>
        </xdr:cNvPr>
        <xdr:cNvCxnSpPr/>
      </xdr:nvCxnSpPr>
      <xdr:spPr>
        <a:xfrm>
          <a:off x="14611350" y="12822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402" name="【消防施設】&#10;有形固定資産減価償却率平均値テキスト">
          <a:extLst>
            <a:ext uri="{FF2B5EF4-FFF2-40B4-BE49-F238E27FC236}">
              <a16:creationId xmlns:a16="http://schemas.microsoft.com/office/drawing/2014/main" id="{3AF2DEDE-F4D5-4896-91EC-B09396E291A5}"/>
            </a:ext>
          </a:extLst>
        </xdr:cNvPr>
        <xdr:cNvSpPr txBox="1"/>
      </xdr:nvSpPr>
      <xdr:spPr>
        <a:xfrm>
          <a:off x="14738350" y="13672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03" name="フローチャート: 判断 402">
          <a:extLst>
            <a:ext uri="{FF2B5EF4-FFF2-40B4-BE49-F238E27FC236}">
              <a16:creationId xmlns:a16="http://schemas.microsoft.com/office/drawing/2014/main" id="{BC8F5AD9-CFF7-4561-869D-521726D0821E}"/>
            </a:ext>
          </a:extLst>
        </xdr:cNvPr>
        <xdr:cNvSpPr/>
      </xdr:nvSpPr>
      <xdr:spPr>
        <a:xfrm>
          <a:off x="14649450" y="136936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04" name="フローチャート: 判断 403">
          <a:extLst>
            <a:ext uri="{FF2B5EF4-FFF2-40B4-BE49-F238E27FC236}">
              <a16:creationId xmlns:a16="http://schemas.microsoft.com/office/drawing/2014/main" id="{8B034A08-A826-4A80-92AC-2FD59AFA8C72}"/>
            </a:ext>
          </a:extLst>
        </xdr:cNvPr>
        <xdr:cNvSpPr/>
      </xdr:nvSpPr>
      <xdr:spPr>
        <a:xfrm>
          <a:off x="13887450" y="13654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05" name="フローチャート: 判断 404">
          <a:extLst>
            <a:ext uri="{FF2B5EF4-FFF2-40B4-BE49-F238E27FC236}">
              <a16:creationId xmlns:a16="http://schemas.microsoft.com/office/drawing/2014/main" id="{82612197-3907-491E-AFB7-5C0130021F46}"/>
            </a:ext>
          </a:extLst>
        </xdr:cNvPr>
        <xdr:cNvSpPr/>
      </xdr:nvSpPr>
      <xdr:spPr>
        <a:xfrm>
          <a:off x="13093700" y="13675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06" name="フローチャート: 判断 405">
          <a:extLst>
            <a:ext uri="{FF2B5EF4-FFF2-40B4-BE49-F238E27FC236}">
              <a16:creationId xmlns:a16="http://schemas.microsoft.com/office/drawing/2014/main" id="{80129798-3954-4491-86E9-D65730333D7F}"/>
            </a:ext>
          </a:extLst>
        </xdr:cNvPr>
        <xdr:cNvSpPr/>
      </xdr:nvSpPr>
      <xdr:spPr>
        <a:xfrm>
          <a:off x="12299950" y="13731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07" name="フローチャート: 判断 406">
          <a:extLst>
            <a:ext uri="{FF2B5EF4-FFF2-40B4-BE49-F238E27FC236}">
              <a16:creationId xmlns:a16="http://schemas.microsoft.com/office/drawing/2014/main" id="{38EBA9E5-2D1B-410B-A116-80193450B87F}"/>
            </a:ext>
          </a:extLst>
        </xdr:cNvPr>
        <xdr:cNvSpPr/>
      </xdr:nvSpPr>
      <xdr:spPr>
        <a:xfrm>
          <a:off x="11487150" y="1370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4645B5EE-A4DC-469A-A9A8-D46725329338}"/>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233F10DE-B0E8-4930-85AD-FED811E6841F}"/>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4459EAFC-15FA-434E-9993-3D943FAF236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10628680-551B-43AA-955D-2E45BAA877D4}"/>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7F3BA6C2-07A8-456F-9033-004F8C2DA26D}"/>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155484</xdr:rowOff>
    </xdr:from>
    <xdr:to>
      <xdr:col>76</xdr:col>
      <xdr:colOff>165100</xdr:colOff>
      <xdr:row>84</xdr:row>
      <xdr:rowOff>85634</xdr:rowOff>
    </xdr:to>
    <xdr:sp macro="" textlink="">
      <xdr:nvSpPr>
        <xdr:cNvPr id="413" name="楕円 412">
          <a:extLst>
            <a:ext uri="{FF2B5EF4-FFF2-40B4-BE49-F238E27FC236}">
              <a16:creationId xmlns:a16="http://schemas.microsoft.com/office/drawing/2014/main" id="{89A8FBFF-A2F7-476A-83A3-17870ADD0A30}"/>
            </a:ext>
          </a:extLst>
        </xdr:cNvPr>
        <xdr:cNvSpPr/>
      </xdr:nvSpPr>
      <xdr:spPr>
        <a:xfrm>
          <a:off x="13093700" y="13858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166914</xdr:rowOff>
    </xdr:from>
    <xdr:to>
      <xdr:col>72</xdr:col>
      <xdr:colOff>38100</xdr:colOff>
      <xdr:row>85</xdr:row>
      <xdr:rowOff>97064</xdr:rowOff>
    </xdr:to>
    <xdr:sp macro="" textlink="">
      <xdr:nvSpPr>
        <xdr:cNvPr id="414" name="楕円 413">
          <a:extLst>
            <a:ext uri="{FF2B5EF4-FFF2-40B4-BE49-F238E27FC236}">
              <a16:creationId xmlns:a16="http://schemas.microsoft.com/office/drawing/2014/main" id="{E13C31CF-D217-43EB-A671-8E2ACBBC5B19}"/>
            </a:ext>
          </a:extLst>
        </xdr:cNvPr>
        <xdr:cNvSpPr/>
      </xdr:nvSpPr>
      <xdr:spPr>
        <a:xfrm>
          <a:off x="12299950" y="14035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34834</xdr:rowOff>
    </xdr:from>
    <xdr:to>
      <xdr:col>76</xdr:col>
      <xdr:colOff>114300</xdr:colOff>
      <xdr:row>85</xdr:row>
      <xdr:rowOff>46264</xdr:rowOff>
    </xdr:to>
    <xdr:cxnSp macro="">
      <xdr:nvCxnSpPr>
        <xdr:cNvPr id="415" name="直線コネクタ 414">
          <a:extLst>
            <a:ext uri="{FF2B5EF4-FFF2-40B4-BE49-F238E27FC236}">
              <a16:creationId xmlns:a16="http://schemas.microsoft.com/office/drawing/2014/main" id="{044353AE-666B-4AEC-A441-BBAA363F375E}"/>
            </a:ext>
          </a:extLst>
        </xdr:cNvPr>
        <xdr:cNvCxnSpPr/>
      </xdr:nvCxnSpPr>
      <xdr:spPr>
        <a:xfrm flipV="1">
          <a:off x="12344400" y="13903234"/>
          <a:ext cx="8001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16" name="n_1aveValue【消防施設】&#10;有形固定資産減価償却率">
          <a:extLst>
            <a:ext uri="{FF2B5EF4-FFF2-40B4-BE49-F238E27FC236}">
              <a16:creationId xmlns:a16="http://schemas.microsoft.com/office/drawing/2014/main" id="{2C80C060-CC9D-46DD-AB8B-5F6CA5D6D18F}"/>
            </a:ext>
          </a:extLst>
        </xdr:cNvPr>
        <xdr:cNvSpPr txBox="1"/>
      </xdr:nvSpPr>
      <xdr:spPr>
        <a:xfrm>
          <a:off x="13742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17" name="n_2aveValue【消防施設】&#10;有形固定資産減価償却率">
          <a:extLst>
            <a:ext uri="{FF2B5EF4-FFF2-40B4-BE49-F238E27FC236}">
              <a16:creationId xmlns:a16="http://schemas.microsoft.com/office/drawing/2014/main" id="{D5635745-F3A6-46C1-80AA-B25D8310B00A}"/>
            </a:ext>
          </a:extLst>
        </xdr:cNvPr>
        <xdr:cNvSpPr txBox="1"/>
      </xdr:nvSpPr>
      <xdr:spPr>
        <a:xfrm>
          <a:off x="1296099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418" name="n_3aveValue【消防施設】&#10;有形固定資産減価償却率">
          <a:extLst>
            <a:ext uri="{FF2B5EF4-FFF2-40B4-BE49-F238E27FC236}">
              <a16:creationId xmlns:a16="http://schemas.microsoft.com/office/drawing/2014/main" id="{60304C6E-54D7-423A-8BCA-7D4B42921BF6}"/>
            </a:ext>
          </a:extLst>
        </xdr:cNvPr>
        <xdr:cNvSpPr txBox="1"/>
      </xdr:nvSpPr>
      <xdr:spPr>
        <a:xfrm>
          <a:off x="121672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419" name="n_4aveValue【消防施設】&#10;有形固定資産減価償却率">
          <a:extLst>
            <a:ext uri="{FF2B5EF4-FFF2-40B4-BE49-F238E27FC236}">
              <a16:creationId xmlns:a16="http://schemas.microsoft.com/office/drawing/2014/main" id="{86C6E12D-B7C6-48EF-A83D-D8D7CE4AB8E5}"/>
            </a:ext>
          </a:extLst>
        </xdr:cNvPr>
        <xdr:cNvSpPr txBox="1"/>
      </xdr:nvSpPr>
      <xdr:spPr>
        <a:xfrm>
          <a:off x="113544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420" name="n_2mainValue【消防施設】&#10;有形固定資産減価償却率">
          <a:extLst>
            <a:ext uri="{FF2B5EF4-FFF2-40B4-BE49-F238E27FC236}">
              <a16:creationId xmlns:a16="http://schemas.microsoft.com/office/drawing/2014/main" id="{4FD80910-A2BB-4632-BA0B-4D8BA2D8FE95}"/>
            </a:ext>
          </a:extLst>
        </xdr:cNvPr>
        <xdr:cNvSpPr txBox="1"/>
      </xdr:nvSpPr>
      <xdr:spPr>
        <a:xfrm>
          <a:off x="1296099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88191</xdr:rowOff>
    </xdr:from>
    <xdr:ext cx="405111" cy="259045"/>
    <xdr:sp macro="" textlink="">
      <xdr:nvSpPr>
        <xdr:cNvPr id="421" name="n_3mainValue【消防施設】&#10;有形固定資産減価償却率">
          <a:extLst>
            <a:ext uri="{FF2B5EF4-FFF2-40B4-BE49-F238E27FC236}">
              <a16:creationId xmlns:a16="http://schemas.microsoft.com/office/drawing/2014/main" id="{EEEED6AD-1AA8-409B-BAA1-DCDEFFB3581A}"/>
            </a:ext>
          </a:extLst>
        </xdr:cNvPr>
        <xdr:cNvSpPr txBox="1"/>
      </xdr:nvSpPr>
      <xdr:spPr>
        <a:xfrm>
          <a:off x="12167244" y="1412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2" name="正方形/長方形 421">
          <a:extLst>
            <a:ext uri="{FF2B5EF4-FFF2-40B4-BE49-F238E27FC236}">
              <a16:creationId xmlns:a16="http://schemas.microsoft.com/office/drawing/2014/main" id="{410BBE2F-0D52-4B23-8602-FA40BA8BB225}"/>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3" name="正方形/長方形 422">
          <a:extLst>
            <a:ext uri="{FF2B5EF4-FFF2-40B4-BE49-F238E27FC236}">
              <a16:creationId xmlns:a16="http://schemas.microsoft.com/office/drawing/2014/main" id="{7C11C2B3-A587-4F6A-9411-418077C0E297}"/>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4" name="正方形/長方形 423">
          <a:extLst>
            <a:ext uri="{FF2B5EF4-FFF2-40B4-BE49-F238E27FC236}">
              <a16:creationId xmlns:a16="http://schemas.microsoft.com/office/drawing/2014/main" id="{6A2C29FA-F8A5-46E6-9B96-32519A701042}"/>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5" name="正方形/長方形 424">
          <a:extLst>
            <a:ext uri="{FF2B5EF4-FFF2-40B4-BE49-F238E27FC236}">
              <a16:creationId xmlns:a16="http://schemas.microsoft.com/office/drawing/2014/main" id="{6721F22C-E953-480C-94F6-88C7B1CD2DC4}"/>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6" name="正方形/長方形 425">
          <a:extLst>
            <a:ext uri="{FF2B5EF4-FFF2-40B4-BE49-F238E27FC236}">
              <a16:creationId xmlns:a16="http://schemas.microsoft.com/office/drawing/2014/main" id="{16B32BA4-D7F8-4E4D-AF56-2E070E417DB5}"/>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7" name="正方形/長方形 426">
          <a:extLst>
            <a:ext uri="{FF2B5EF4-FFF2-40B4-BE49-F238E27FC236}">
              <a16:creationId xmlns:a16="http://schemas.microsoft.com/office/drawing/2014/main" id="{820B9938-AB5F-4754-B092-EC9E9771564B}"/>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8" name="正方形/長方形 427">
          <a:extLst>
            <a:ext uri="{FF2B5EF4-FFF2-40B4-BE49-F238E27FC236}">
              <a16:creationId xmlns:a16="http://schemas.microsoft.com/office/drawing/2014/main" id="{1B449A6C-833A-40FF-919B-1BABDF41B249}"/>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9" name="正方形/長方形 428">
          <a:extLst>
            <a:ext uri="{FF2B5EF4-FFF2-40B4-BE49-F238E27FC236}">
              <a16:creationId xmlns:a16="http://schemas.microsoft.com/office/drawing/2014/main" id="{839CCFE0-B79C-4435-AD94-45885F6B3592}"/>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0" name="テキスト ボックス 429">
          <a:extLst>
            <a:ext uri="{FF2B5EF4-FFF2-40B4-BE49-F238E27FC236}">
              <a16:creationId xmlns:a16="http://schemas.microsoft.com/office/drawing/2014/main" id="{192F868B-2885-4921-941B-D55FDFA19072}"/>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1" name="直線コネクタ 430">
          <a:extLst>
            <a:ext uri="{FF2B5EF4-FFF2-40B4-BE49-F238E27FC236}">
              <a16:creationId xmlns:a16="http://schemas.microsoft.com/office/drawing/2014/main" id="{5073849B-42A9-4FE8-BC34-05EF47A52D28}"/>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2" name="直線コネクタ 431">
          <a:extLst>
            <a:ext uri="{FF2B5EF4-FFF2-40B4-BE49-F238E27FC236}">
              <a16:creationId xmlns:a16="http://schemas.microsoft.com/office/drawing/2014/main" id="{F31C9B77-DB63-4CB9-BC21-B6DC01C9DC3F}"/>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3" name="テキスト ボックス 432">
          <a:extLst>
            <a:ext uri="{FF2B5EF4-FFF2-40B4-BE49-F238E27FC236}">
              <a16:creationId xmlns:a16="http://schemas.microsoft.com/office/drawing/2014/main" id="{C608884B-2030-4F4F-B09F-2FA9219897FA}"/>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4" name="直線コネクタ 433">
          <a:extLst>
            <a:ext uri="{FF2B5EF4-FFF2-40B4-BE49-F238E27FC236}">
              <a16:creationId xmlns:a16="http://schemas.microsoft.com/office/drawing/2014/main" id="{FC4BE66E-EF49-4331-B46B-EC077B404D12}"/>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5" name="テキスト ボックス 434">
          <a:extLst>
            <a:ext uri="{FF2B5EF4-FFF2-40B4-BE49-F238E27FC236}">
              <a16:creationId xmlns:a16="http://schemas.microsoft.com/office/drawing/2014/main" id="{2FED8CB1-02AC-46B6-9836-D064EC4D23D1}"/>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6" name="直線コネクタ 435">
          <a:extLst>
            <a:ext uri="{FF2B5EF4-FFF2-40B4-BE49-F238E27FC236}">
              <a16:creationId xmlns:a16="http://schemas.microsoft.com/office/drawing/2014/main" id="{433F592A-BD90-4854-B6AD-24DA55A6DC00}"/>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7" name="テキスト ボックス 436">
          <a:extLst>
            <a:ext uri="{FF2B5EF4-FFF2-40B4-BE49-F238E27FC236}">
              <a16:creationId xmlns:a16="http://schemas.microsoft.com/office/drawing/2014/main" id="{3F463017-F549-4969-8618-2D2AAD6B9A7D}"/>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8" name="直線コネクタ 437">
          <a:extLst>
            <a:ext uri="{FF2B5EF4-FFF2-40B4-BE49-F238E27FC236}">
              <a16:creationId xmlns:a16="http://schemas.microsoft.com/office/drawing/2014/main" id="{0A0BEDFA-E818-4837-978F-18ABA8B665D9}"/>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9" name="テキスト ボックス 438">
          <a:extLst>
            <a:ext uri="{FF2B5EF4-FFF2-40B4-BE49-F238E27FC236}">
              <a16:creationId xmlns:a16="http://schemas.microsoft.com/office/drawing/2014/main" id="{0AB8208F-0028-4B45-9180-5CBF565A5A1E}"/>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0" name="直線コネクタ 439">
          <a:extLst>
            <a:ext uri="{FF2B5EF4-FFF2-40B4-BE49-F238E27FC236}">
              <a16:creationId xmlns:a16="http://schemas.microsoft.com/office/drawing/2014/main" id="{A75E1CD5-CB93-44CB-8ADD-62FF8D54F2C6}"/>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1" name="テキスト ボックス 440">
          <a:extLst>
            <a:ext uri="{FF2B5EF4-FFF2-40B4-BE49-F238E27FC236}">
              <a16:creationId xmlns:a16="http://schemas.microsoft.com/office/drawing/2014/main" id="{2A773FC9-F486-40FA-9124-A6C2A19D758F}"/>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2" name="直線コネクタ 441">
          <a:extLst>
            <a:ext uri="{FF2B5EF4-FFF2-40B4-BE49-F238E27FC236}">
              <a16:creationId xmlns:a16="http://schemas.microsoft.com/office/drawing/2014/main" id="{41589FC0-D1B2-48BE-9723-FA0DD7D9460A}"/>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id="{77622596-7F7A-431D-AAEE-E6C7D0147A72}"/>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4" name="【消防施設】&#10;一人当たり面積グラフ枠">
          <a:extLst>
            <a:ext uri="{FF2B5EF4-FFF2-40B4-BE49-F238E27FC236}">
              <a16:creationId xmlns:a16="http://schemas.microsoft.com/office/drawing/2014/main" id="{EC47207F-6CF3-4B2A-8005-6DD6384A5A77}"/>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45" name="直線コネクタ 444">
          <a:extLst>
            <a:ext uri="{FF2B5EF4-FFF2-40B4-BE49-F238E27FC236}">
              <a16:creationId xmlns:a16="http://schemas.microsoft.com/office/drawing/2014/main" id="{6DB9747B-A217-4A3E-8B4E-78BEBA0DDD9D}"/>
            </a:ext>
          </a:extLst>
        </xdr:cNvPr>
        <xdr:cNvCxnSpPr/>
      </xdr:nvCxnSpPr>
      <xdr:spPr>
        <a:xfrm flipV="1">
          <a:off x="19951064" y="12979908"/>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46" name="【消防施設】&#10;一人当たり面積最小値テキスト">
          <a:extLst>
            <a:ext uri="{FF2B5EF4-FFF2-40B4-BE49-F238E27FC236}">
              <a16:creationId xmlns:a16="http://schemas.microsoft.com/office/drawing/2014/main" id="{C72CFA97-0128-4579-8B2D-5C2B7971CD5B}"/>
            </a:ext>
          </a:extLst>
        </xdr:cNvPr>
        <xdr:cNvSpPr txBox="1"/>
      </xdr:nvSpPr>
      <xdr:spPr>
        <a:xfrm>
          <a:off x="19989800" y="1431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47" name="直線コネクタ 446">
          <a:extLst>
            <a:ext uri="{FF2B5EF4-FFF2-40B4-BE49-F238E27FC236}">
              <a16:creationId xmlns:a16="http://schemas.microsoft.com/office/drawing/2014/main" id="{A11E6902-4039-4E55-B0F8-9C9B42D29F45}"/>
            </a:ext>
          </a:extLst>
        </xdr:cNvPr>
        <xdr:cNvCxnSpPr/>
      </xdr:nvCxnSpPr>
      <xdr:spPr>
        <a:xfrm>
          <a:off x="19881850" y="14308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48" name="【消防施設】&#10;一人当たり面積最大値テキスト">
          <a:extLst>
            <a:ext uri="{FF2B5EF4-FFF2-40B4-BE49-F238E27FC236}">
              <a16:creationId xmlns:a16="http://schemas.microsoft.com/office/drawing/2014/main" id="{019F9204-3EF6-4B06-B04A-E90E7C3937D7}"/>
            </a:ext>
          </a:extLst>
        </xdr:cNvPr>
        <xdr:cNvSpPr txBox="1"/>
      </xdr:nvSpPr>
      <xdr:spPr>
        <a:xfrm>
          <a:off x="19989800" y="127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49" name="直線コネクタ 448">
          <a:extLst>
            <a:ext uri="{FF2B5EF4-FFF2-40B4-BE49-F238E27FC236}">
              <a16:creationId xmlns:a16="http://schemas.microsoft.com/office/drawing/2014/main" id="{83175B35-EE45-4A6F-B427-696829DC1E81}"/>
            </a:ext>
          </a:extLst>
        </xdr:cNvPr>
        <xdr:cNvCxnSpPr/>
      </xdr:nvCxnSpPr>
      <xdr:spPr>
        <a:xfrm>
          <a:off x="19881850" y="12979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50" name="【消防施設】&#10;一人当たり面積平均値テキスト">
          <a:extLst>
            <a:ext uri="{FF2B5EF4-FFF2-40B4-BE49-F238E27FC236}">
              <a16:creationId xmlns:a16="http://schemas.microsoft.com/office/drawing/2014/main" id="{504B7630-BD3A-4113-AE74-42A8B5FC13C9}"/>
            </a:ext>
          </a:extLst>
        </xdr:cNvPr>
        <xdr:cNvSpPr txBox="1"/>
      </xdr:nvSpPr>
      <xdr:spPr>
        <a:xfrm>
          <a:off x="19989800" y="13991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51" name="フローチャート: 判断 450">
          <a:extLst>
            <a:ext uri="{FF2B5EF4-FFF2-40B4-BE49-F238E27FC236}">
              <a16:creationId xmlns:a16="http://schemas.microsoft.com/office/drawing/2014/main" id="{2D2372CA-3AC4-4ABE-89FB-1034D4AC7A37}"/>
            </a:ext>
          </a:extLst>
        </xdr:cNvPr>
        <xdr:cNvSpPr/>
      </xdr:nvSpPr>
      <xdr:spPr>
        <a:xfrm>
          <a:off x="19900900" y="14012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52" name="フローチャート: 判断 451">
          <a:extLst>
            <a:ext uri="{FF2B5EF4-FFF2-40B4-BE49-F238E27FC236}">
              <a16:creationId xmlns:a16="http://schemas.microsoft.com/office/drawing/2014/main" id="{2F8F8A0D-5B7D-48BF-BDAE-B67ED6868029}"/>
            </a:ext>
          </a:extLst>
        </xdr:cNvPr>
        <xdr:cNvSpPr/>
      </xdr:nvSpPr>
      <xdr:spPr>
        <a:xfrm>
          <a:off x="19157950" y="14017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53" name="フローチャート: 判断 452">
          <a:extLst>
            <a:ext uri="{FF2B5EF4-FFF2-40B4-BE49-F238E27FC236}">
              <a16:creationId xmlns:a16="http://schemas.microsoft.com/office/drawing/2014/main" id="{F7011950-2849-44C6-A431-232E89C84D56}"/>
            </a:ext>
          </a:extLst>
        </xdr:cNvPr>
        <xdr:cNvSpPr/>
      </xdr:nvSpPr>
      <xdr:spPr>
        <a:xfrm>
          <a:off x="18345150" y="140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54" name="フローチャート: 判断 453">
          <a:extLst>
            <a:ext uri="{FF2B5EF4-FFF2-40B4-BE49-F238E27FC236}">
              <a16:creationId xmlns:a16="http://schemas.microsoft.com/office/drawing/2014/main" id="{AC8AF7DE-FD0B-4C51-907C-CA77FA46C4D4}"/>
            </a:ext>
          </a:extLst>
        </xdr:cNvPr>
        <xdr:cNvSpPr/>
      </xdr:nvSpPr>
      <xdr:spPr>
        <a:xfrm>
          <a:off x="17551400" y="1404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55" name="フローチャート: 判断 454">
          <a:extLst>
            <a:ext uri="{FF2B5EF4-FFF2-40B4-BE49-F238E27FC236}">
              <a16:creationId xmlns:a16="http://schemas.microsoft.com/office/drawing/2014/main" id="{979ADFCB-D7AD-479A-8618-E614B430B6DF}"/>
            </a:ext>
          </a:extLst>
        </xdr:cNvPr>
        <xdr:cNvSpPr/>
      </xdr:nvSpPr>
      <xdr:spPr>
        <a:xfrm>
          <a:off x="16757650" y="14040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DA8BD51B-5A7D-4605-B039-91BDB1DD45C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DBF87685-9C78-4A64-8C48-0807A98B32B1}"/>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49BAFD44-7271-41B4-AFE8-8D775A72D22E}"/>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81F8927D-8B5C-45D0-A092-C4A46B704013}"/>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27524B5E-15BC-4A88-A938-D8F6C39AF788}"/>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29972</xdr:rowOff>
    </xdr:from>
    <xdr:to>
      <xdr:col>107</xdr:col>
      <xdr:colOff>101600</xdr:colOff>
      <xdr:row>86</xdr:row>
      <xdr:rowOff>131572</xdr:rowOff>
    </xdr:to>
    <xdr:sp macro="" textlink="">
      <xdr:nvSpPr>
        <xdr:cNvPr id="461" name="楕円 460">
          <a:extLst>
            <a:ext uri="{FF2B5EF4-FFF2-40B4-BE49-F238E27FC236}">
              <a16:creationId xmlns:a16="http://schemas.microsoft.com/office/drawing/2014/main" id="{098D5363-C48A-4091-9EFE-7D096D1CB4D7}"/>
            </a:ext>
          </a:extLst>
        </xdr:cNvPr>
        <xdr:cNvSpPr/>
      </xdr:nvSpPr>
      <xdr:spPr>
        <a:xfrm>
          <a:off x="18345150" y="142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30735</xdr:rowOff>
    </xdr:from>
    <xdr:to>
      <xdr:col>102</xdr:col>
      <xdr:colOff>165100</xdr:colOff>
      <xdr:row>86</xdr:row>
      <xdr:rowOff>132335</xdr:rowOff>
    </xdr:to>
    <xdr:sp macro="" textlink="">
      <xdr:nvSpPr>
        <xdr:cNvPr id="462" name="楕円 461">
          <a:extLst>
            <a:ext uri="{FF2B5EF4-FFF2-40B4-BE49-F238E27FC236}">
              <a16:creationId xmlns:a16="http://schemas.microsoft.com/office/drawing/2014/main" id="{2052FFAE-2CDD-44D0-B44A-33243443AFAC}"/>
            </a:ext>
          </a:extLst>
        </xdr:cNvPr>
        <xdr:cNvSpPr/>
      </xdr:nvSpPr>
      <xdr:spPr>
        <a:xfrm>
          <a:off x="17551400" y="142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80772</xdr:rowOff>
    </xdr:from>
    <xdr:to>
      <xdr:col>107</xdr:col>
      <xdr:colOff>50800</xdr:colOff>
      <xdr:row>86</xdr:row>
      <xdr:rowOff>81535</xdr:rowOff>
    </xdr:to>
    <xdr:cxnSp macro="">
      <xdr:nvCxnSpPr>
        <xdr:cNvPr id="463" name="直線コネクタ 462">
          <a:extLst>
            <a:ext uri="{FF2B5EF4-FFF2-40B4-BE49-F238E27FC236}">
              <a16:creationId xmlns:a16="http://schemas.microsoft.com/office/drawing/2014/main" id="{4CAF8BA8-EB95-4A5D-9D62-E9F2458A0072}"/>
            </a:ext>
          </a:extLst>
        </xdr:cNvPr>
        <xdr:cNvCxnSpPr/>
      </xdr:nvCxnSpPr>
      <xdr:spPr>
        <a:xfrm flipV="1">
          <a:off x="17602200" y="14279372"/>
          <a:ext cx="7937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464" name="n_1aveValue【消防施設】&#10;一人当たり面積">
          <a:extLst>
            <a:ext uri="{FF2B5EF4-FFF2-40B4-BE49-F238E27FC236}">
              <a16:creationId xmlns:a16="http://schemas.microsoft.com/office/drawing/2014/main" id="{C87FB65D-B538-4118-A88C-47E2E7AF5920}"/>
            </a:ext>
          </a:extLst>
        </xdr:cNvPr>
        <xdr:cNvSpPr txBox="1"/>
      </xdr:nvSpPr>
      <xdr:spPr>
        <a:xfrm>
          <a:off x="18980227" y="1379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465" name="n_2aveValue【消防施設】&#10;一人当たり面積">
          <a:extLst>
            <a:ext uri="{FF2B5EF4-FFF2-40B4-BE49-F238E27FC236}">
              <a16:creationId xmlns:a16="http://schemas.microsoft.com/office/drawing/2014/main" id="{F8F1FBCC-67B1-4EC5-8A93-F0AD22DB9AB0}"/>
            </a:ext>
          </a:extLst>
        </xdr:cNvPr>
        <xdr:cNvSpPr txBox="1"/>
      </xdr:nvSpPr>
      <xdr:spPr>
        <a:xfrm>
          <a:off x="18180127" y="138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466" name="n_3aveValue【消防施設】&#10;一人当たり面積">
          <a:extLst>
            <a:ext uri="{FF2B5EF4-FFF2-40B4-BE49-F238E27FC236}">
              <a16:creationId xmlns:a16="http://schemas.microsoft.com/office/drawing/2014/main" id="{1F143910-5C87-48EF-BB63-A6EF6DD7AFAF}"/>
            </a:ext>
          </a:extLst>
        </xdr:cNvPr>
        <xdr:cNvSpPr txBox="1"/>
      </xdr:nvSpPr>
      <xdr:spPr>
        <a:xfrm>
          <a:off x="17386377" y="1383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467" name="n_4aveValue【消防施設】&#10;一人当たり面積">
          <a:extLst>
            <a:ext uri="{FF2B5EF4-FFF2-40B4-BE49-F238E27FC236}">
              <a16:creationId xmlns:a16="http://schemas.microsoft.com/office/drawing/2014/main" id="{F6DCEC42-7A0F-40E4-8D26-FE69BDE4AE25}"/>
            </a:ext>
          </a:extLst>
        </xdr:cNvPr>
        <xdr:cNvSpPr txBox="1"/>
      </xdr:nvSpPr>
      <xdr:spPr>
        <a:xfrm>
          <a:off x="16592627" y="138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122699</xdr:rowOff>
    </xdr:from>
    <xdr:ext cx="469744" cy="259045"/>
    <xdr:sp macro="" textlink="">
      <xdr:nvSpPr>
        <xdr:cNvPr id="468" name="n_2mainValue【消防施設】&#10;一人当たり面積">
          <a:extLst>
            <a:ext uri="{FF2B5EF4-FFF2-40B4-BE49-F238E27FC236}">
              <a16:creationId xmlns:a16="http://schemas.microsoft.com/office/drawing/2014/main" id="{DE693A71-11EB-4B86-A40E-CB9192F1D82F}"/>
            </a:ext>
          </a:extLst>
        </xdr:cNvPr>
        <xdr:cNvSpPr txBox="1"/>
      </xdr:nvSpPr>
      <xdr:spPr>
        <a:xfrm>
          <a:off x="18180127"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123462</xdr:rowOff>
    </xdr:from>
    <xdr:ext cx="469744" cy="259045"/>
    <xdr:sp macro="" textlink="">
      <xdr:nvSpPr>
        <xdr:cNvPr id="469" name="n_3mainValue【消防施設】&#10;一人当たり面積">
          <a:extLst>
            <a:ext uri="{FF2B5EF4-FFF2-40B4-BE49-F238E27FC236}">
              <a16:creationId xmlns:a16="http://schemas.microsoft.com/office/drawing/2014/main" id="{698C1D1F-7F42-48B3-B043-F5F6355F7B2C}"/>
            </a:ext>
          </a:extLst>
        </xdr:cNvPr>
        <xdr:cNvSpPr txBox="1"/>
      </xdr:nvSpPr>
      <xdr:spPr>
        <a:xfrm>
          <a:off x="1738637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0" name="正方形/長方形 469">
          <a:extLst>
            <a:ext uri="{FF2B5EF4-FFF2-40B4-BE49-F238E27FC236}">
              <a16:creationId xmlns:a16="http://schemas.microsoft.com/office/drawing/2014/main" id="{4A3E350A-4CB0-4540-B7D3-7CCD014B0A7D}"/>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1" name="正方形/長方形 470">
          <a:extLst>
            <a:ext uri="{FF2B5EF4-FFF2-40B4-BE49-F238E27FC236}">
              <a16:creationId xmlns:a16="http://schemas.microsoft.com/office/drawing/2014/main" id="{966FDB81-C0E0-454E-BB57-93295209FA46}"/>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2" name="正方形/長方形 471">
          <a:extLst>
            <a:ext uri="{FF2B5EF4-FFF2-40B4-BE49-F238E27FC236}">
              <a16:creationId xmlns:a16="http://schemas.microsoft.com/office/drawing/2014/main" id="{3FCCD73D-4C59-4BB9-BDFA-E70EBABC8DE7}"/>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3" name="正方形/長方形 472">
          <a:extLst>
            <a:ext uri="{FF2B5EF4-FFF2-40B4-BE49-F238E27FC236}">
              <a16:creationId xmlns:a16="http://schemas.microsoft.com/office/drawing/2014/main" id="{2C7794A7-BE03-4A82-981C-2AD05C685116}"/>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4" name="正方形/長方形 473">
          <a:extLst>
            <a:ext uri="{FF2B5EF4-FFF2-40B4-BE49-F238E27FC236}">
              <a16:creationId xmlns:a16="http://schemas.microsoft.com/office/drawing/2014/main" id="{63E6471C-03A7-4A55-A339-AD1F5EB670BF}"/>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5" name="正方形/長方形 474">
          <a:extLst>
            <a:ext uri="{FF2B5EF4-FFF2-40B4-BE49-F238E27FC236}">
              <a16:creationId xmlns:a16="http://schemas.microsoft.com/office/drawing/2014/main" id="{FC4E305D-FC90-4E99-A970-8AB28850B927}"/>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6" name="正方形/長方形 475">
          <a:extLst>
            <a:ext uri="{FF2B5EF4-FFF2-40B4-BE49-F238E27FC236}">
              <a16:creationId xmlns:a16="http://schemas.microsoft.com/office/drawing/2014/main" id="{6E99BD40-975D-4840-B737-352C9B5E9AF4}"/>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7" name="正方形/長方形 476">
          <a:extLst>
            <a:ext uri="{FF2B5EF4-FFF2-40B4-BE49-F238E27FC236}">
              <a16:creationId xmlns:a16="http://schemas.microsoft.com/office/drawing/2014/main" id="{398C745B-0C2E-429C-9338-85EE17337F2D}"/>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8" name="テキスト ボックス 477">
          <a:extLst>
            <a:ext uri="{FF2B5EF4-FFF2-40B4-BE49-F238E27FC236}">
              <a16:creationId xmlns:a16="http://schemas.microsoft.com/office/drawing/2014/main" id="{D3F2036D-B296-4211-8A69-7D7D763A67D1}"/>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9" name="直線コネクタ 478">
          <a:extLst>
            <a:ext uri="{FF2B5EF4-FFF2-40B4-BE49-F238E27FC236}">
              <a16:creationId xmlns:a16="http://schemas.microsoft.com/office/drawing/2014/main" id="{1B68BCC5-19BF-4DAE-AE3C-83BCC52830F5}"/>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0" name="テキスト ボックス 479">
          <a:extLst>
            <a:ext uri="{FF2B5EF4-FFF2-40B4-BE49-F238E27FC236}">
              <a16:creationId xmlns:a16="http://schemas.microsoft.com/office/drawing/2014/main" id="{A9F29E30-DAB7-46A6-8A8F-69398689927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1" name="直線コネクタ 480">
          <a:extLst>
            <a:ext uri="{FF2B5EF4-FFF2-40B4-BE49-F238E27FC236}">
              <a16:creationId xmlns:a16="http://schemas.microsoft.com/office/drawing/2014/main" id="{46C38A63-7EF8-4C7D-9308-F5617CE523D9}"/>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82" name="テキスト ボックス 481">
          <a:extLst>
            <a:ext uri="{FF2B5EF4-FFF2-40B4-BE49-F238E27FC236}">
              <a16:creationId xmlns:a16="http://schemas.microsoft.com/office/drawing/2014/main" id="{7792D3AD-5E9A-4533-AD80-E380F1EADA7A}"/>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3" name="直線コネクタ 482">
          <a:extLst>
            <a:ext uri="{FF2B5EF4-FFF2-40B4-BE49-F238E27FC236}">
              <a16:creationId xmlns:a16="http://schemas.microsoft.com/office/drawing/2014/main" id="{1D95E598-9BCE-4701-8F5B-21C8423A21CA}"/>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4" name="テキスト ボックス 483">
          <a:extLst>
            <a:ext uri="{FF2B5EF4-FFF2-40B4-BE49-F238E27FC236}">
              <a16:creationId xmlns:a16="http://schemas.microsoft.com/office/drawing/2014/main" id="{53E828C9-EDC0-4B18-B201-3F32A7D0C0F8}"/>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5" name="直線コネクタ 484">
          <a:extLst>
            <a:ext uri="{FF2B5EF4-FFF2-40B4-BE49-F238E27FC236}">
              <a16:creationId xmlns:a16="http://schemas.microsoft.com/office/drawing/2014/main" id="{8CABC092-7064-422B-BF59-B19068221364}"/>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6" name="テキスト ボックス 485">
          <a:extLst>
            <a:ext uri="{FF2B5EF4-FFF2-40B4-BE49-F238E27FC236}">
              <a16:creationId xmlns:a16="http://schemas.microsoft.com/office/drawing/2014/main" id="{D8D4588C-DB28-4D03-B0A7-6678A3282DCC}"/>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7" name="直線コネクタ 486">
          <a:extLst>
            <a:ext uri="{FF2B5EF4-FFF2-40B4-BE49-F238E27FC236}">
              <a16:creationId xmlns:a16="http://schemas.microsoft.com/office/drawing/2014/main" id="{C56065B4-D514-4DF6-9E28-C4B439B96701}"/>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8" name="テキスト ボックス 487">
          <a:extLst>
            <a:ext uri="{FF2B5EF4-FFF2-40B4-BE49-F238E27FC236}">
              <a16:creationId xmlns:a16="http://schemas.microsoft.com/office/drawing/2014/main" id="{4A56B2CB-4926-4300-9114-67BC4B54F932}"/>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9" name="直線コネクタ 488">
          <a:extLst>
            <a:ext uri="{FF2B5EF4-FFF2-40B4-BE49-F238E27FC236}">
              <a16:creationId xmlns:a16="http://schemas.microsoft.com/office/drawing/2014/main" id="{9C24BC4A-FB6F-45A1-B73B-2C2F6AD25DBA}"/>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90" name="テキスト ボックス 489">
          <a:extLst>
            <a:ext uri="{FF2B5EF4-FFF2-40B4-BE49-F238E27FC236}">
              <a16:creationId xmlns:a16="http://schemas.microsoft.com/office/drawing/2014/main" id="{C9D4BB5F-F208-4226-84D7-C7B1280D6C55}"/>
            </a:ext>
          </a:extLst>
        </xdr:cNvPr>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1" name="直線コネクタ 490">
          <a:extLst>
            <a:ext uri="{FF2B5EF4-FFF2-40B4-BE49-F238E27FC236}">
              <a16:creationId xmlns:a16="http://schemas.microsoft.com/office/drawing/2014/main" id="{7F3FBC8E-653F-47C0-8D5C-B6FB1F0F55A8}"/>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庁舎】&#10;有形固定資産減価償却率グラフ枠">
          <a:extLst>
            <a:ext uri="{FF2B5EF4-FFF2-40B4-BE49-F238E27FC236}">
              <a16:creationId xmlns:a16="http://schemas.microsoft.com/office/drawing/2014/main" id="{61072124-2CED-49A8-954A-843E9F727F22}"/>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93" name="直線コネクタ 492">
          <a:extLst>
            <a:ext uri="{FF2B5EF4-FFF2-40B4-BE49-F238E27FC236}">
              <a16:creationId xmlns:a16="http://schemas.microsoft.com/office/drawing/2014/main" id="{50138236-5C2B-4C2C-84CB-4956C66844D3}"/>
            </a:ext>
          </a:extLst>
        </xdr:cNvPr>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94" name="【庁舎】&#10;有形固定資産減価償却率最小値テキスト">
          <a:extLst>
            <a:ext uri="{FF2B5EF4-FFF2-40B4-BE49-F238E27FC236}">
              <a16:creationId xmlns:a16="http://schemas.microsoft.com/office/drawing/2014/main" id="{2AC261A0-5DC1-4511-A505-608DAAA837EF}"/>
            </a:ext>
          </a:extLst>
        </xdr:cNvPr>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95" name="直線コネクタ 494">
          <a:extLst>
            <a:ext uri="{FF2B5EF4-FFF2-40B4-BE49-F238E27FC236}">
              <a16:creationId xmlns:a16="http://schemas.microsoft.com/office/drawing/2014/main" id="{4805B05F-5C1A-4CB9-A323-CD88A3886948}"/>
            </a:ext>
          </a:extLst>
        </xdr:cNvPr>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96" name="【庁舎】&#10;有形固定資産減価償却率最大値テキスト">
          <a:extLst>
            <a:ext uri="{FF2B5EF4-FFF2-40B4-BE49-F238E27FC236}">
              <a16:creationId xmlns:a16="http://schemas.microsoft.com/office/drawing/2014/main" id="{A6908BD9-8458-4F6C-8AE8-4D07EB1254A7}"/>
            </a:ext>
          </a:extLst>
        </xdr:cNvPr>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7" name="直線コネクタ 496">
          <a:extLst>
            <a:ext uri="{FF2B5EF4-FFF2-40B4-BE49-F238E27FC236}">
              <a16:creationId xmlns:a16="http://schemas.microsoft.com/office/drawing/2014/main" id="{F434C6D3-9334-4D5C-90E3-FFB60CE6A918}"/>
            </a:ext>
          </a:extLst>
        </xdr:cNvPr>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498" name="【庁舎】&#10;有形固定資産減価償却率平均値テキスト">
          <a:extLst>
            <a:ext uri="{FF2B5EF4-FFF2-40B4-BE49-F238E27FC236}">
              <a16:creationId xmlns:a16="http://schemas.microsoft.com/office/drawing/2014/main" id="{7F06B6E3-9196-4664-9524-B249029167DE}"/>
            </a:ext>
          </a:extLst>
        </xdr:cNvPr>
        <xdr:cNvSpPr txBox="1"/>
      </xdr:nvSpPr>
      <xdr:spPr>
        <a:xfrm>
          <a:off x="14738350" y="17108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99" name="フローチャート: 判断 498">
          <a:extLst>
            <a:ext uri="{FF2B5EF4-FFF2-40B4-BE49-F238E27FC236}">
              <a16:creationId xmlns:a16="http://schemas.microsoft.com/office/drawing/2014/main" id="{75032271-04CC-4768-90FD-998A8F24B784}"/>
            </a:ext>
          </a:extLst>
        </xdr:cNvPr>
        <xdr:cNvSpPr/>
      </xdr:nvSpPr>
      <xdr:spPr>
        <a:xfrm>
          <a:off x="14649450" y="171297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00" name="フローチャート: 判断 499">
          <a:extLst>
            <a:ext uri="{FF2B5EF4-FFF2-40B4-BE49-F238E27FC236}">
              <a16:creationId xmlns:a16="http://schemas.microsoft.com/office/drawing/2014/main" id="{657E07C1-6843-44EC-8E58-F7E1800A2EE5}"/>
            </a:ext>
          </a:extLst>
        </xdr:cNvPr>
        <xdr:cNvSpPr/>
      </xdr:nvSpPr>
      <xdr:spPr>
        <a:xfrm>
          <a:off x="13887450" y="17151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01" name="フローチャート: 判断 500">
          <a:extLst>
            <a:ext uri="{FF2B5EF4-FFF2-40B4-BE49-F238E27FC236}">
              <a16:creationId xmlns:a16="http://schemas.microsoft.com/office/drawing/2014/main" id="{B143B31D-8946-4B8A-93EB-F61878108DF5}"/>
            </a:ext>
          </a:extLst>
        </xdr:cNvPr>
        <xdr:cNvSpPr/>
      </xdr:nvSpPr>
      <xdr:spPr>
        <a:xfrm>
          <a:off x="13093700" y="1717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02" name="フローチャート: 判断 501">
          <a:extLst>
            <a:ext uri="{FF2B5EF4-FFF2-40B4-BE49-F238E27FC236}">
              <a16:creationId xmlns:a16="http://schemas.microsoft.com/office/drawing/2014/main" id="{D154818D-7761-44BC-85A0-FBA226546CCE}"/>
            </a:ext>
          </a:extLst>
        </xdr:cNvPr>
        <xdr:cNvSpPr/>
      </xdr:nvSpPr>
      <xdr:spPr>
        <a:xfrm>
          <a:off x="12299950" y="17194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03" name="フローチャート: 判断 502">
          <a:extLst>
            <a:ext uri="{FF2B5EF4-FFF2-40B4-BE49-F238E27FC236}">
              <a16:creationId xmlns:a16="http://schemas.microsoft.com/office/drawing/2014/main" id="{7C110474-F8E9-4D79-B659-CBB0D8B63025}"/>
            </a:ext>
          </a:extLst>
        </xdr:cNvPr>
        <xdr:cNvSpPr/>
      </xdr:nvSpPr>
      <xdr:spPr>
        <a:xfrm>
          <a:off x="11487150"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39D59C85-CF21-48FE-8041-8ABEE1D4BCF5}"/>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F8E27EE4-052D-4B5B-A36A-E0010FCB1296}"/>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13492190-E76E-44FA-863D-9B0E2919EE85}"/>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70202989-191B-4060-B174-7CCC5359FAC4}"/>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725730D6-8552-4F3A-98B3-3D3612865521}"/>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111761</xdr:rowOff>
    </xdr:from>
    <xdr:to>
      <xdr:col>76</xdr:col>
      <xdr:colOff>165100</xdr:colOff>
      <xdr:row>107</xdr:row>
      <xdr:rowOff>41911</xdr:rowOff>
    </xdr:to>
    <xdr:sp macro="" textlink="">
      <xdr:nvSpPr>
        <xdr:cNvPr id="509" name="楕円 508">
          <a:extLst>
            <a:ext uri="{FF2B5EF4-FFF2-40B4-BE49-F238E27FC236}">
              <a16:creationId xmlns:a16="http://schemas.microsoft.com/office/drawing/2014/main" id="{FA2AD552-B814-4910-9A1A-C0469477CC83}"/>
            </a:ext>
          </a:extLst>
        </xdr:cNvPr>
        <xdr:cNvSpPr/>
      </xdr:nvSpPr>
      <xdr:spPr>
        <a:xfrm>
          <a:off x="13093700" y="17612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26670</xdr:rowOff>
    </xdr:from>
    <xdr:to>
      <xdr:col>72</xdr:col>
      <xdr:colOff>38100</xdr:colOff>
      <xdr:row>106</xdr:row>
      <xdr:rowOff>128270</xdr:rowOff>
    </xdr:to>
    <xdr:sp macro="" textlink="">
      <xdr:nvSpPr>
        <xdr:cNvPr id="510" name="楕円 509">
          <a:extLst>
            <a:ext uri="{FF2B5EF4-FFF2-40B4-BE49-F238E27FC236}">
              <a16:creationId xmlns:a16="http://schemas.microsoft.com/office/drawing/2014/main" id="{2687B498-FA26-4C20-9F37-2627B4D1A37E}"/>
            </a:ext>
          </a:extLst>
        </xdr:cNvPr>
        <xdr:cNvSpPr/>
      </xdr:nvSpPr>
      <xdr:spPr>
        <a:xfrm>
          <a:off x="12299950" y="17527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77470</xdr:rowOff>
    </xdr:from>
    <xdr:to>
      <xdr:col>76</xdr:col>
      <xdr:colOff>114300</xdr:colOff>
      <xdr:row>106</xdr:row>
      <xdr:rowOff>162561</xdr:rowOff>
    </xdr:to>
    <xdr:cxnSp macro="">
      <xdr:nvCxnSpPr>
        <xdr:cNvPr id="511" name="直線コネクタ 510">
          <a:extLst>
            <a:ext uri="{FF2B5EF4-FFF2-40B4-BE49-F238E27FC236}">
              <a16:creationId xmlns:a16="http://schemas.microsoft.com/office/drawing/2014/main" id="{F5970048-BCF6-4E63-9610-2477B6F3280E}"/>
            </a:ext>
          </a:extLst>
        </xdr:cNvPr>
        <xdr:cNvCxnSpPr/>
      </xdr:nvCxnSpPr>
      <xdr:spPr>
        <a:xfrm>
          <a:off x="12344400" y="17578070"/>
          <a:ext cx="80010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12" name="n_1aveValue【庁舎】&#10;有形固定資産減価償却率">
          <a:extLst>
            <a:ext uri="{FF2B5EF4-FFF2-40B4-BE49-F238E27FC236}">
              <a16:creationId xmlns:a16="http://schemas.microsoft.com/office/drawing/2014/main" id="{295691B8-5244-49E0-9514-2AFA6E2B2F22}"/>
            </a:ext>
          </a:extLst>
        </xdr:cNvPr>
        <xdr:cNvSpPr txBox="1"/>
      </xdr:nvSpPr>
      <xdr:spPr>
        <a:xfrm>
          <a:off x="13742044"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13" name="n_2aveValue【庁舎】&#10;有形固定資産減価償却率">
          <a:extLst>
            <a:ext uri="{FF2B5EF4-FFF2-40B4-BE49-F238E27FC236}">
              <a16:creationId xmlns:a16="http://schemas.microsoft.com/office/drawing/2014/main" id="{3B217447-5BCE-460C-8BA6-12DFDBA0BBDA}"/>
            </a:ext>
          </a:extLst>
        </xdr:cNvPr>
        <xdr:cNvSpPr txBox="1"/>
      </xdr:nvSpPr>
      <xdr:spPr>
        <a:xfrm>
          <a:off x="12960994" y="1695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14" name="n_3aveValue【庁舎】&#10;有形固定資産減価償却率">
          <a:extLst>
            <a:ext uri="{FF2B5EF4-FFF2-40B4-BE49-F238E27FC236}">
              <a16:creationId xmlns:a16="http://schemas.microsoft.com/office/drawing/2014/main" id="{2FDE84AB-DD0E-473F-861C-CEE2FA851992}"/>
            </a:ext>
          </a:extLst>
        </xdr:cNvPr>
        <xdr:cNvSpPr txBox="1"/>
      </xdr:nvSpPr>
      <xdr:spPr>
        <a:xfrm>
          <a:off x="12167244"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15" name="n_4aveValue【庁舎】&#10;有形固定資産減価償却率">
          <a:extLst>
            <a:ext uri="{FF2B5EF4-FFF2-40B4-BE49-F238E27FC236}">
              <a16:creationId xmlns:a16="http://schemas.microsoft.com/office/drawing/2014/main" id="{F02E18B4-2F7B-49F0-A839-C47AEFF3A33D}"/>
            </a:ext>
          </a:extLst>
        </xdr:cNvPr>
        <xdr:cNvSpPr txBox="1"/>
      </xdr:nvSpPr>
      <xdr:spPr>
        <a:xfrm>
          <a:off x="11354444"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33038</xdr:rowOff>
    </xdr:from>
    <xdr:ext cx="405111" cy="259045"/>
    <xdr:sp macro="" textlink="">
      <xdr:nvSpPr>
        <xdr:cNvPr id="516" name="n_2mainValue【庁舎】&#10;有形固定資産減価償却率">
          <a:extLst>
            <a:ext uri="{FF2B5EF4-FFF2-40B4-BE49-F238E27FC236}">
              <a16:creationId xmlns:a16="http://schemas.microsoft.com/office/drawing/2014/main" id="{2A9C73BE-7D02-4B83-A48A-1527CB0CE541}"/>
            </a:ext>
          </a:extLst>
        </xdr:cNvPr>
        <xdr:cNvSpPr txBox="1"/>
      </xdr:nvSpPr>
      <xdr:spPr>
        <a:xfrm>
          <a:off x="12960994"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119397</xdr:rowOff>
    </xdr:from>
    <xdr:ext cx="405111" cy="259045"/>
    <xdr:sp macro="" textlink="">
      <xdr:nvSpPr>
        <xdr:cNvPr id="517" name="n_3mainValue【庁舎】&#10;有形固定資産減価償却率">
          <a:extLst>
            <a:ext uri="{FF2B5EF4-FFF2-40B4-BE49-F238E27FC236}">
              <a16:creationId xmlns:a16="http://schemas.microsoft.com/office/drawing/2014/main" id="{C994FBE2-B8C9-465A-ADB9-89188988D5FB}"/>
            </a:ext>
          </a:extLst>
        </xdr:cNvPr>
        <xdr:cNvSpPr txBox="1"/>
      </xdr:nvSpPr>
      <xdr:spPr>
        <a:xfrm>
          <a:off x="121672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a:extLst>
            <a:ext uri="{FF2B5EF4-FFF2-40B4-BE49-F238E27FC236}">
              <a16:creationId xmlns:a16="http://schemas.microsoft.com/office/drawing/2014/main" id="{E56D31C0-E813-490C-893C-A1F501970307}"/>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a:extLst>
            <a:ext uri="{FF2B5EF4-FFF2-40B4-BE49-F238E27FC236}">
              <a16:creationId xmlns:a16="http://schemas.microsoft.com/office/drawing/2014/main" id="{AF6FA588-C1B7-4F07-99DD-4F06EC54465F}"/>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a:extLst>
            <a:ext uri="{FF2B5EF4-FFF2-40B4-BE49-F238E27FC236}">
              <a16:creationId xmlns:a16="http://schemas.microsoft.com/office/drawing/2014/main" id="{6C9DCA59-EEB3-46A1-861D-9BB99F894BCB}"/>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a:extLst>
            <a:ext uri="{FF2B5EF4-FFF2-40B4-BE49-F238E27FC236}">
              <a16:creationId xmlns:a16="http://schemas.microsoft.com/office/drawing/2014/main" id="{2ED91CB4-4E2E-4EA0-8619-4C318ED55E35}"/>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a:extLst>
            <a:ext uri="{FF2B5EF4-FFF2-40B4-BE49-F238E27FC236}">
              <a16:creationId xmlns:a16="http://schemas.microsoft.com/office/drawing/2014/main" id="{BD10D409-F20D-4487-8D3B-E9CAE8DD31DF}"/>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a:extLst>
            <a:ext uri="{FF2B5EF4-FFF2-40B4-BE49-F238E27FC236}">
              <a16:creationId xmlns:a16="http://schemas.microsoft.com/office/drawing/2014/main" id="{7A25F21D-FBC9-4327-805C-74C28437167F}"/>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a:extLst>
            <a:ext uri="{FF2B5EF4-FFF2-40B4-BE49-F238E27FC236}">
              <a16:creationId xmlns:a16="http://schemas.microsoft.com/office/drawing/2014/main" id="{FC63CA5F-4213-4FE7-BB4C-4995DCC2E97E}"/>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a:extLst>
            <a:ext uri="{FF2B5EF4-FFF2-40B4-BE49-F238E27FC236}">
              <a16:creationId xmlns:a16="http://schemas.microsoft.com/office/drawing/2014/main" id="{4361BD98-76DD-4401-839D-1854C6593D8C}"/>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a:extLst>
            <a:ext uri="{FF2B5EF4-FFF2-40B4-BE49-F238E27FC236}">
              <a16:creationId xmlns:a16="http://schemas.microsoft.com/office/drawing/2014/main" id="{911849C6-7DC1-4C41-BCCF-9A75718DA8E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a:extLst>
            <a:ext uri="{FF2B5EF4-FFF2-40B4-BE49-F238E27FC236}">
              <a16:creationId xmlns:a16="http://schemas.microsoft.com/office/drawing/2014/main" id="{56BFCBF6-035A-4617-9088-1A753B219E1F}"/>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a:extLst>
            <a:ext uri="{FF2B5EF4-FFF2-40B4-BE49-F238E27FC236}">
              <a16:creationId xmlns:a16="http://schemas.microsoft.com/office/drawing/2014/main" id="{E2292CBA-4DB1-4CA1-A177-58C92A90C54A}"/>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a:extLst>
            <a:ext uri="{FF2B5EF4-FFF2-40B4-BE49-F238E27FC236}">
              <a16:creationId xmlns:a16="http://schemas.microsoft.com/office/drawing/2014/main" id="{9D8F6CEB-6203-4DE9-88C9-08EACBC4EAB0}"/>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a:extLst>
            <a:ext uri="{FF2B5EF4-FFF2-40B4-BE49-F238E27FC236}">
              <a16:creationId xmlns:a16="http://schemas.microsoft.com/office/drawing/2014/main" id="{C9A6C916-DCFF-4B6C-AC77-0C29F0DEAACF}"/>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a:extLst>
            <a:ext uri="{FF2B5EF4-FFF2-40B4-BE49-F238E27FC236}">
              <a16:creationId xmlns:a16="http://schemas.microsoft.com/office/drawing/2014/main" id="{F0C9C694-3054-4D25-95EC-25459A7EF893}"/>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a:extLst>
            <a:ext uri="{FF2B5EF4-FFF2-40B4-BE49-F238E27FC236}">
              <a16:creationId xmlns:a16="http://schemas.microsoft.com/office/drawing/2014/main" id="{FACD6F16-B5EE-473E-A05E-4CA99A8A8439}"/>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a:extLst>
            <a:ext uri="{FF2B5EF4-FFF2-40B4-BE49-F238E27FC236}">
              <a16:creationId xmlns:a16="http://schemas.microsoft.com/office/drawing/2014/main" id="{AD2C5704-1A47-4F88-91D5-38F17A12FFA5}"/>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a:extLst>
            <a:ext uri="{FF2B5EF4-FFF2-40B4-BE49-F238E27FC236}">
              <a16:creationId xmlns:a16="http://schemas.microsoft.com/office/drawing/2014/main" id="{7DA72392-01B6-4DBC-A0FA-1DE8FC2912FD}"/>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a:extLst>
            <a:ext uri="{FF2B5EF4-FFF2-40B4-BE49-F238E27FC236}">
              <a16:creationId xmlns:a16="http://schemas.microsoft.com/office/drawing/2014/main" id="{7F92413C-EB4A-4B3F-A0B1-514F1A2655B4}"/>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a:extLst>
            <a:ext uri="{FF2B5EF4-FFF2-40B4-BE49-F238E27FC236}">
              <a16:creationId xmlns:a16="http://schemas.microsoft.com/office/drawing/2014/main" id="{9FFED413-5117-4844-9877-7902428A3AE2}"/>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a:extLst>
            <a:ext uri="{FF2B5EF4-FFF2-40B4-BE49-F238E27FC236}">
              <a16:creationId xmlns:a16="http://schemas.microsoft.com/office/drawing/2014/main" id="{9DE4BAAF-1FAB-4852-B183-90BA69FB9381}"/>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a:extLst>
            <a:ext uri="{FF2B5EF4-FFF2-40B4-BE49-F238E27FC236}">
              <a16:creationId xmlns:a16="http://schemas.microsoft.com/office/drawing/2014/main" id="{A84B2E02-F0B7-47D1-8A78-F53271218FCA}"/>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a:extLst>
            <a:ext uri="{FF2B5EF4-FFF2-40B4-BE49-F238E27FC236}">
              <a16:creationId xmlns:a16="http://schemas.microsoft.com/office/drawing/2014/main" id="{875753C8-C27D-487B-B08C-829F50BBA291}"/>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庁舎】&#10;一人当たり面積グラフ枠">
          <a:extLst>
            <a:ext uri="{FF2B5EF4-FFF2-40B4-BE49-F238E27FC236}">
              <a16:creationId xmlns:a16="http://schemas.microsoft.com/office/drawing/2014/main" id="{94EC8CE6-E563-47FD-9522-6C4F3DA82815}"/>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41" name="直線コネクタ 540">
          <a:extLst>
            <a:ext uri="{FF2B5EF4-FFF2-40B4-BE49-F238E27FC236}">
              <a16:creationId xmlns:a16="http://schemas.microsoft.com/office/drawing/2014/main" id="{90E3AFBC-0B16-4F93-9D90-E59DE7414A16}"/>
            </a:ext>
          </a:extLst>
        </xdr:cNvPr>
        <xdr:cNvCxnSpPr/>
      </xdr:nvCxnSpPr>
      <xdr:spPr>
        <a:xfrm flipV="1">
          <a:off x="19951064" y="16606393"/>
          <a:ext cx="0" cy="12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42" name="【庁舎】&#10;一人当たり面積最小値テキスト">
          <a:extLst>
            <a:ext uri="{FF2B5EF4-FFF2-40B4-BE49-F238E27FC236}">
              <a16:creationId xmlns:a16="http://schemas.microsoft.com/office/drawing/2014/main" id="{60FEF1A4-F374-4995-A3B5-77F43BB227FF}"/>
            </a:ext>
          </a:extLst>
        </xdr:cNvPr>
        <xdr:cNvSpPr txBox="1"/>
      </xdr:nvSpPr>
      <xdr:spPr>
        <a:xfrm>
          <a:off x="19989800" y="1786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43" name="直線コネクタ 542">
          <a:extLst>
            <a:ext uri="{FF2B5EF4-FFF2-40B4-BE49-F238E27FC236}">
              <a16:creationId xmlns:a16="http://schemas.microsoft.com/office/drawing/2014/main" id="{750F0C33-01A9-4CD1-B7F3-8C03E452F68A}"/>
            </a:ext>
          </a:extLst>
        </xdr:cNvPr>
        <xdr:cNvCxnSpPr/>
      </xdr:nvCxnSpPr>
      <xdr:spPr>
        <a:xfrm>
          <a:off x="19881850" y="1786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44" name="【庁舎】&#10;一人当たり面積最大値テキスト">
          <a:extLst>
            <a:ext uri="{FF2B5EF4-FFF2-40B4-BE49-F238E27FC236}">
              <a16:creationId xmlns:a16="http://schemas.microsoft.com/office/drawing/2014/main" id="{6B0BDC9D-1C0F-490B-A7A2-07A59199EA26}"/>
            </a:ext>
          </a:extLst>
        </xdr:cNvPr>
        <xdr:cNvSpPr txBox="1"/>
      </xdr:nvSpPr>
      <xdr:spPr>
        <a:xfrm>
          <a:off x="19989800" y="1638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45" name="直線コネクタ 544">
          <a:extLst>
            <a:ext uri="{FF2B5EF4-FFF2-40B4-BE49-F238E27FC236}">
              <a16:creationId xmlns:a16="http://schemas.microsoft.com/office/drawing/2014/main" id="{E5AAE4BA-1CE1-433E-B21F-7010CA4B7D2B}"/>
            </a:ext>
          </a:extLst>
        </xdr:cNvPr>
        <xdr:cNvCxnSpPr/>
      </xdr:nvCxnSpPr>
      <xdr:spPr>
        <a:xfrm>
          <a:off x="19881850" y="16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546" name="【庁舎】&#10;一人当たり面積平均値テキスト">
          <a:extLst>
            <a:ext uri="{FF2B5EF4-FFF2-40B4-BE49-F238E27FC236}">
              <a16:creationId xmlns:a16="http://schemas.microsoft.com/office/drawing/2014/main" id="{5B38DE6A-3460-4DFE-BAA2-DE1D80CCF9E2}"/>
            </a:ext>
          </a:extLst>
        </xdr:cNvPr>
        <xdr:cNvSpPr txBox="1"/>
      </xdr:nvSpPr>
      <xdr:spPr>
        <a:xfrm>
          <a:off x="19989800" y="17534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47" name="フローチャート: 判断 546">
          <a:extLst>
            <a:ext uri="{FF2B5EF4-FFF2-40B4-BE49-F238E27FC236}">
              <a16:creationId xmlns:a16="http://schemas.microsoft.com/office/drawing/2014/main" id="{EF72711C-40B6-45D9-A6BA-F50EEA7F8314}"/>
            </a:ext>
          </a:extLst>
        </xdr:cNvPr>
        <xdr:cNvSpPr/>
      </xdr:nvSpPr>
      <xdr:spPr>
        <a:xfrm>
          <a:off x="19900900" y="175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48" name="フローチャート: 判断 547">
          <a:extLst>
            <a:ext uri="{FF2B5EF4-FFF2-40B4-BE49-F238E27FC236}">
              <a16:creationId xmlns:a16="http://schemas.microsoft.com/office/drawing/2014/main" id="{7A8DF9D4-5607-4BF4-8111-0468A10E6782}"/>
            </a:ext>
          </a:extLst>
        </xdr:cNvPr>
        <xdr:cNvSpPr/>
      </xdr:nvSpPr>
      <xdr:spPr>
        <a:xfrm>
          <a:off x="19157950" y="175778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49" name="フローチャート: 判断 548">
          <a:extLst>
            <a:ext uri="{FF2B5EF4-FFF2-40B4-BE49-F238E27FC236}">
              <a16:creationId xmlns:a16="http://schemas.microsoft.com/office/drawing/2014/main" id="{315E3CD9-75B7-4BC1-808C-9537BB5BA308}"/>
            </a:ext>
          </a:extLst>
        </xdr:cNvPr>
        <xdr:cNvSpPr/>
      </xdr:nvSpPr>
      <xdr:spPr>
        <a:xfrm>
          <a:off x="18345150" y="1759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50" name="フローチャート: 判断 549">
          <a:extLst>
            <a:ext uri="{FF2B5EF4-FFF2-40B4-BE49-F238E27FC236}">
              <a16:creationId xmlns:a16="http://schemas.microsoft.com/office/drawing/2014/main" id="{A3D74548-E868-486D-AA2B-825A385EAC01}"/>
            </a:ext>
          </a:extLst>
        </xdr:cNvPr>
        <xdr:cNvSpPr/>
      </xdr:nvSpPr>
      <xdr:spPr>
        <a:xfrm>
          <a:off x="17551400" y="1760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51" name="フローチャート: 判断 550">
          <a:extLst>
            <a:ext uri="{FF2B5EF4-FFF2-40B4-BE49-F238E27FC236}">
              <a16:creationId xmlns:a16="http://schemas.microsoft.com/office/drawing/2014/main" id="{8F8FE340-DC4D-4F80-812B-6213CDFAB31A}"/>
            </a:ext>
          </a:extLst>
        </xdr:cNvPr>
        <xdr:cNvSpPr/>
      </xdr:nvSpPr>
      <xdr:spPr>
        <a:xfrm>
          <a:off x="16757650" y="176094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C1D0A3A4-C121-42E8-8F18-609C4A417B2C}"/>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513CA84-E247-448F-B181-3E9253E786AA}"/>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A6F72044-3FA8-4543-BDFA-E44F63D1C6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3615F5A6-3517-4101-97F5-5C61C18926D9}"/>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A8908486-9D9D-435E-9427-4D38D458125E}"/>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103887</xdr:rowOff>
    </xdr:from>
    <xdr:to>
      <xdr:col>107</xdr:col>
      <xdr:colOff>101600</xdr:colOff>
      <xdr:row>106</xdr:row>
      <xdr:rowOff>34037</xdr:rowOff>
    </xdr:to>
    <xdr:sp macro="" textlink="">
      <xdr:nvSpPr>
        <xdr:cNvPr id="557" name="楕円 556">
          <a:extLst>
            <a:ext uri="{FF2B5EF4-FFF2-40B4-BE49-F238E27FC236}">
              <a16:creationId xmlns:a16="http://schemas.microsoft.com/office/drawing/2014/main" id="{2D2C8330-C787-4608-9DF8-E02428B123E5}"/>
            </a:ext>
          </a:extLst>
        </xdr:cNvPr>
        <xdr:cNvSpPr/>
      </xdr:nvSpPr>
      <xdr:spPr>
        <a:xfrm>
          <a:off x="18345150" y="17439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113412</xdr:rowOff>
    </xdr:from>
    <xdr:to>
      <xdr:col>102</xdr:col>
      <xdr:colOff>165100</xdr:colOff>
      <xdr:row>106</xdr:row>
      <xdr:rowOff>43562</xdr:rowOff>
    </xdr:to>
    <xdr:sp macro="" textlink="">
      <xdr:nvSpPr>
        <xdr:cNvPr id="558" name="楕円 557">
          <a:extLst>
            <a:ext uri="{FF2B5EF4-FFF2-40B4-BE49-F238E27FC236}">
              <a16:creationId xmlns:a16="http://schemas.microsoft.com/office/drawing/2014/main" id="{9AF7C393-5EB2-4A77-96E2-D04650D912CD}"/>
            </a:ext>
          </a:extLst>
        </xdr:cNvPr>
        <xdr:cNvSpPr/>
      </xdr:nvSpPr>
      <xdr:spPr>
        <a:xfrm>
          <a:off x="17551400" y="17448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154687</xdr:rowOff>
    </xdr:from>
    <xdr:to>
      <xdr:col>107</xdr:col>
      <xdr:colOff>50800</xdr:colOff>
      <xdr:row>105</xdr:row>
      <xdr:rowOff>164212</xdr:rowOff>
    </xdr:to>
    <xdr:cxnSp macro="">
      <xdr:nvCxnSpPr>
        <xdr:cNvPr id="559" name="直線コネクタ 558">
          <a:extLst>
            <a:ext uri="{FF2B5EF4-FFF2-40B4-BE49-F238E27FC236}">
              <a16:creationId xmlns:a16="http://schemas.microsoft.com/office/drawing/2014/main" id="{49FE395A-4FDB-49EC-BABE-0BA319CFBDCA}"/>
            </a:ext>
          </a:extLst>
        </xdr:cNvPr>
        <xdr:cNvCxnSpPr/>
      </xdr:nvCxnSpPr>
      <xdr:spPr>
        <a:xfrm flipV="1">
          <a:off x="17602200" y="17490187"/>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60" name="n_1aveValue【庁舎】&#10;一人当たり面積">
          <a:extLst>
            <a:ext uri="{FF2B5EF4-FFF2-40B4-BE49-F238E27FC236}">
              <a16:creationId xmlns:a16="http://schemas.microsoft.com/office/drawing/2014/main" id="{5BA8349F-DACF-4C4B-82A8-0A598A0A46E1}"/>
            </a:ext>
          </a:extLst>
        </xdr:cNvPr>
        <xdr:cNvSpPr txBox="1"/>
      </xdr:nvSpPr>
      <xdr:spPr>
        <a:xfrm>
          <a:off x="189802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61" name="n_2aveValue【庁舎】&#10;一人当たり面積">
          <a:extLst>
            <a:ext uri="{FF2B5EF4-FFF2-40B4-BE49-F238E27FC236}">
              <a16:creationId xmlns:a16="http://schemas.microsoft.com/office/drawing/2014/main" id="{BCD11E2D-779A-46E9-87D9-90A27003825C}"/>
            </a:ext>
          </a:extLst>
        </xdr:cNvPr>
        <xdr:cNvSpPr txBox="1"/>
      </xdr:nvSpPr>
      <xdr:spPr>
        <a:xfrm>
          <a:off x="181801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562" name="n_3aveValue【庁舎】&#10;一人当たり面積">
          <a:extLst>
            <a:ext uri="{FF2B5EF4-FFF2-40B4-BE49-F238E27FC236}">
              <a16:creationId xmlns:a16="http://schemas.microsoft.com/office/drawing/2014/main" id="{2CE778F4-3A94-44C0-90A6-6D2481AA69A3}"/>
            </a:ext>
          </a:extLst>
        </xdr:cNvPr>
        <xdr:cNvSpPr txBox="1"/>
      </xdr:nvSpPr>
      <xdr:spPr>
        <a:xfrm>
          <a:off x="17386377" y="176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63" name="n_4aveValue【庁舎】&#10;一人当たり面積">
          <a:extLst>
            <a:ext uri="{FF2B5EF4-FFF2-40B4-BE49-F238E27FC236}">
              <a16:creationId xmlns:a16="http://schemas.microsoft.com/office/drawing/2014/main" id="{7F0E45F3-7CCB-4AE6-B94C-06225C345B22}"/>
            </a:ext>
          </a:extLst>
        </xdr:cNvPr>
        <xdr:cNvSpPr txBox="1"/>
      </xdr:nvSpPr>
      <xdr:spPr>
        <a:xfrm>
          <a:off x="16592627" y="173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50564</xdr:rowOff>
    </xdr:from>
    <xdr:ext cx="469744" cy="259045"/>
    <xdr:sp macro="" textlink="">
      <xdr:nvSpPr>
        <xdr:cNvPr id="564" name="n_2mainValue【庁舎】&#10;一人当たり面積">
          <a:extLst>
            <a:ext uri="{FF2B5EF4-FFF2-40B4-BE49-F238E27FC236}">
              <a16:creationId xmlns:a16="http://schemas.microsoft.com/office/drawing/2014/main" id="{5B4D08B1-CB87-4FD8-AE9C-1FBD5586D3F5}"/>
            </a:ext>
          </a:extLst>
        </xdr:cNvPr>
        <xdr:cNvSpPr txBox="1"/>
      </xdr:nvSpPr>
      <xdr:spPr>
        <a:xfrm>
          <a:off x="18180127" y="1722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60089</xdr:rowOff>
    </xdr:from>
    <xdr:ext cx="469744" cy="259045"/>
    <xdr:sp macro="" textlink="">
      <xdr:nvSpPr>
        <xdr:cNvPr id="565" name="n_3mainValue【庁舎】&#10;一人当たり面積">
          <a:extLst>
            <a:ext uri="{FF2B5EF4-FFF2-40B4-BE49-F238E27FC236}">
              <a16:creationId xmlns:a16="http://schemas.microsoft.com/office/drawing/2014/main" id="{49C4F82D-4F71-4C5F-9B03-5356814CC09A}"/>
            </a:ext>
          </a:extLst>
        </xdr:cNvPr>
        <xdr:cNvSpPr txBox="1"/>
      </xdr:nvSpPr>
      <xdr:spPr>
        <a:xfrm>
          <a:off x="17386377" y="1723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a:extLst>
            <a:ext uri="{FF2B5EF4-FFF2-40B4-BE49-F238E27FC236}">
              <a16:creationId xmlns:a16="http://schemas.microsoft.com/office/drawing/2014/main" id="{6B710260-5457-4D72-A80D-EF4773FA0008}"/>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a:extLst>
            <a:ext uri="{FF2B5EF4-FFF2-40B4-BE49-F238E27FC236}">
              <a16:creationId xmlns:a16="http://schemas.microsoft.com/office/drawing/2014/main" id="{7FBE429D-408A-44B6-905D-B244F59EE984}"/>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a:extLst>
            <a:ext uri="{FF2B5EF4-FFF2-40B4-BE49-F238E27FC236}">
              <a16:creationId xmlns:a16="http://schemas.microsoft.com/office/drawing/2014/main" id="{AFDC6524-4DB0-4E3A-91E9-480D1E72182D}"/>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有形固定資産減価償却率は類似団体平均を上回る類型が多いため、経費の増加に留意しつつ、長期修繕計画に基づいて適切に修繕を行っていきたい。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3956198</v>
      </c>
      <c r="BO4" s="371"/>
      <c r="BP4" s="371"/>
      <c r="BQ4" s="371"/>
      <c r="BR4" s="371"/>
      <c r="BS4" s="371"/>
      <c r="BT4" s="371"/>
      <c r="BU4" s="372"/>
      <c r="BV4" s="370">
        <v>4063551</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16.2</v>
      </c>
      <c r="CU4" s="377"/>
      <c r="CV4" s="377"/>
      <c r="CW4" s="377"/>
      <c r="CX4" s="377"/>
      <c r="CY4" s="377"/>
      <c r="CZ4" s="377"/>
      <c r="DA4" s="378"/>
      <c r="DB4" s="376">
        <v>5.0999999999999996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3652756</v>
      </c>
      <c r="BO5" s="408"/>
      <c r="BP5" s="408"/>
      <c r="BQ5" s="408"/>
      <c r="BR5" s="408"/>
      <c r="BS5" s="408"/>
      <c r="BT5" s="408"/>
      <c r="BU5" s="409"/>
      <c r="BV5" s="407">
        <v>3925195</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70.7</v>
      </c>
      <c r="CU5" s="405"/>
      <c r="CV5" s="405"/>
      <c r="CW5" s="405"/>
      <c r="CX5" s="405"/>
      <c r="CY5" s="405"/>
      <c r="CZ5" s="405"/>
      <c r="DA5" s="406"/>
      <c r="DB5" s="404">
        <v>70.2</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303442</v>
      </c>
      <c r="BO6" s="408"/>
      <c r="BP6" s="408"/>
      <c r="BQ6" s="408"/>
      <c r="BR6" s="408"/>
      <c r="BS6" s="408"/>
      <c r="BT6" s="408"/>
      <c r="BU6" s="409"/>
      <c r="BV6" s="407">
        <v>138356</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73.7</v>
      </c>
      <c r="CU6" s="445"/>
      <c r="CV6" s="445"/>
      <c r="CW6" s="445"/>
      <c r="CX6" s="445"/>
      <c r="CY6" s="445"/>
      <c r="CZ6" s="445"/>
      <c r="DA6" s="446"/>
      <c r="DB6" s="444">
        <v>80.7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32551</v>
      </c>
      <c r="BO7" s="408"/>
      <c r="BP7" s="408"/>
      <c r="BQ7" s="408"/>
      <c r="BR7" s="408"/>
      <c r="BS7" s="408"/>
      <c r="BT7" s="408"/>
      <c r="BU7" s="409"/>
      <c r="BV7" s="407">
        <v>44855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1672348</v>
      </c>
      <c r="CU7" s="408"/>
      <c r="CV7" s="408"/>
      <c r="CW7" s="408"/>
      <c r="CX7" s="408"/>
      <c r="CY7" s="408"/>
      <c r="CZ7" s="408"/>
      <c r="DA7" s="409"/>
      <c r="DB7" s="407">
        <v>1824338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270891</v>
      </c>
      <c r="BO8" s="408"/>
      <c r="BP8" s="408"/>
      <c r="BQ8" s="408"/>
      <c r="BR8" s="408"/>
      <c r="BS8" s="408"/>
      <c r="BT8" s="408"/>
      <c r="BU8" s="409"/>
      <c r="BV8" s="407">
        <v>93501</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0.85</v>
      </c>
      <c r="CU8" s="448"/>
      <c r="CV8" s="448"/>
      <c r="CW8" s="448"/>
      <c r="CX8" s="448"/>
      <c r="CY8" s="448"/>
      <c r="CZ8" s="448"/>
      <c r="DA8" s="449"/>
      <c r="DB8" s="447">
        <v>0.91</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1128</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95</v>
      </c>
      <c r="AV9" s="440"/>
      <c r="AW9" s="440"/>
      <c r="AX9" s="440"/>
      <c r="AY9" s="441" t="s">
        <v>116</v>
      </c>
      <c r="AZ9" s="442"/>
      <c r="BA9" s="442"/>
      <c r="BB9" s="442"/>
      <c r="BC9" s="442"/>
      <c r="BD9" s="442"/>
      <c r="BE9" s="442"/>
      <c r="BF9" s="442"/>
      <c r="BG9" s="442"/>
      <c r="BH9" s="442"/>
      <c r="BI9" s="442"/>
      <c r="BJ9" s="442"/>
      <c r="BK9" s="442"/>
      <c r="BL9" s="442"/>
      <c r="BM9" s="443"/>
      <c r="BN9" s="407">
        <v>177390</v>
      </c>
      <c r="BO9" s="408"/>
      <c r="BP9" s="408"/>
      <c r="BQ9" s="408"/>
      <c r="BR9" s="408"/>
      <c r="BS9" s="408"/>
      <c r="BT9" s="408"/>
      <c r="BU9" s="409"/>
      <c r="BV9" s="407">
        <v>-79480</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17.399999999999999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118</v>
      </c>
      <c r="M10" s="437"/>
      <c r="N10" s="437"/>
      <c r="O10" s="437"/>
      <c r="P10" s="437"/>
      <c r="Q10" s="438"/>
      <c r="R10" s="458">
        <v>1230</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95</v>
      </c>
      <c r="AV10" s="440"/>
      <c r="AW10" s="440"/>
      <c r="AX10" s="440"/>
      <c r="AY10" s="441" t="s">
        <v>120</v>
      </c>
      <c r="AZ10" s="442"/>
      <c r="BA10" s="442"/>
      <c r="BB10" s="442"/>
      <c r="BC10" s="442"/>
      <c r="BD10" s="442"/>
      <c r="BE10" s="442"/>
      <c r="BF10" s="442"/>
      <c r="BG10" s="442"/>
      <c r="BH10" s="442"/>
      <c r="BI10" s="442"/>
      <c r="BJ10" s="442"/>
      <c r="BK10" s="442"/>
      <c r="BL10" s="442"/>
      <c r="BM10" s="443"/>
      <c r="BN10" s="407">
        <v>8</v>
      </c>
      <c r="BO10" s="408"/>
      <c r="BP10" s="408"/>
      <c r="BQ10" s="408"/>
      <c r="BR10" s="408"/>
      <c r="BS10" s="408"/>
      <c r="BT10" s="408"/>
      <c r="BU10" s="409"/>
      <c r="BV10" s="407">
        <v>4008</v>
      </c>
      <c r="BW10" s="408"/>
      <c r="BX10" s="408"/>
      <c r="BY10" s="408"/>
      <c r="BZ10" s="408"/>
      <c r="CA10" s="408"/>
      <c r="CB10" s="408"/>
      <c r="CC10" s="409"/>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6" t="s">
        <v>124</v>
      </c>
      <c r="AN11" s="437"/>
      <c r="AO11" s="437"/>
      <c r="AP11" s="437"/>
      <c r="AQ11" s="437"/>
      <c r="AR11" s="437"/>
      <c r="AS11" s="437"/>
      <c r="AT11" s="438"/>
      <c r="AU11" s="439" t="s">
        <v>125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1075</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50000</v>
      </c>
      <c r="BO12" s="408"/>
      <c r="BP12" s="408"/>
      <c r="BQ12" s="408"/>
      <c r="BR12" s="408"/>
      <c r="BS12" s="408"/>
      <c r="BT12" s="408"/>
      <c r="BU12" s="409"/>
      <c r="BV12" s="407">
        <v>33826</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1054</v>
      </c>
      <c r="S13" s="492"/>
      <c r="T13" s="492"/>
      <c r="U13" s="492"/>
      <c r="V13" s="493"/>
      <c r="W13" s="423" t="s">
        <v>139</v>
      </c>
      <c r="X13" s="424"/>
      <c r="Y13" s="424"/>
      <c r="Z13" s="424"/>
      <c r="AA13" s="424"/>
      <c r="AB13" s="414"/>
      <c r="AC13" s="458">
        <v>114</v>
      </c>
      <c r="AD13" s="459"/>
      <c r="AE13" s="459"/>
      <c r="AF13" s="459"/>
      <c r="AG13" s="501"/>
      <c r="AH13" s="458">
        <v>128</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127398</v>
      </c>
      <c r="BO13" s="408"/>
      <c r="BP13" s="408"/>
      <c r="BQ13" s="408"/>
      <c r="BR13" s="408"/>
      <c r="BS13" s="408"/>
      <c r="BT13" s="408"/>
      <c r="BU13" s="409"/>
      <c r="BV13" s="407">
        <v>-109298</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6.1</v>
      </c>
      <c r="CU13" s="405"/>
      <c r="CV13" s="405"/>
      <c r="CW13" s="405"/>
      <c r="CX13" s="405"/>
      <c r="CY13" s="405"/>
      <c r="CZ13" s="405"/>
      <c r="DA13" s="406"/>
      <c r="DB13" s="404">
        <v>7.2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1138</v>
      </c>
      <c r="S14" s="492"/>
      <c r="T14" s="492"/>
      <c r="U14" s="492"/>
      <c r="V14" s="493"/>
      <c r="W14" s="397"/>
      <c r="X14" s="398"/>
      <c r="Y14" s="398"/>
      <c r="Z14" s="398"/>
      <c r="AA14" s="398"/>
      <c r="AB14" s="387"/>
      <c r="AC14" s="494">
        <v>21.2</v>
      </c>
      <c r="AD14" s="495"/>
      <c r="AE14" s="495"/>
      <c r="AF14" s="495"/>
      <c r="AG14" s="496"/>
      <c r="AH14" s="494">
        <v>22.2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146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1118</v>
      </c>
      <c r="S15" s="492"/>
      <c r="T15" s="492"/>
      <c r="U15" s="492"/>
      <c r="V15" s="493"/>
      <c r="W15" s="423" t="s">
        <v>148</v>
      </c>
      <c r="X15" s="424"/>
      <c r="Y15" s="424"/>
      <c r="Z15" s="424"/>
      <c r="AA15" s="424"/>
      <c r="AB15" s="414"/>
      <c r="AC15" s="458">
        <v>106</v>
      </c>
      <c r="AD15" s="459"/>
      <c r="AE15" s="459"/>
      <c r="AF15" s="459"/>
      <c r="AG15" s="501"/>
      <c r="AH15" s="458">
        <v>116</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1016041</v>
      </c>
      <c r="BO15" s="371"/>
      <c r="BP15" s="371"/>
      <c r="BQ15" s="371"/>
      <c r="BR15" s="371"/>
      <c r="BS15" s="371"/>
      <c r="BT15" s="371"/>
      <c r="BU15" s="372"/>
      <c r="BV15" s="370">
        <v>1054679</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19.7</v>
      </c>
      <c r="AD16" s="495"/>
      <c r="AE16" s="495"/>
      <c r="AF16" s="495"/>
      <c r="AG16" s="496"/>
      <c r="AH16" s="494">
        <v>20.100000000000001</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1296140</v>
      </c>
      <c r="BO16" s="408"/>
      <c r="BP16" s="408"/>
      <c r="BQ16" s="408"/>
      <c r="BR16" s="408"/>
      <c r="BS16" s="408"/>
      <c r="BT16" s="408"/>
      <c r="BU16" s="409"/>
      <c r="BV16" s="407">
        <v>1262262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319</v>
      </c>
      <c r="AD17" s="459"/>
      <c r="AE17" s="459"/>
      <c r="AF17" s="459"/>
      <c r="AG17" s="501"/>
      <c r="AH17" s="458">
        <v>333</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1324105</v>
      </c>
      <c r="BO17" s="408"/>
      <c r="BP17" s="408"/>
      <c r="BQ17" s="408"/>
      <c r="BR17" s="408"/>
      <c r="BS17" s="408"/>
      <c r="BT17" s="408"/>
      <c r="BU17" s="409"/>
      <c r="BV17" s="407">
        <v>1377150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181.85</v>
      </c>
      <c r="M18" s="531"/>
      <c r="N18" s="531"/>
      <c r="O18" s="531"/>
      <c r="P18" s="531"/>
      <c r="Q18" s="531"/>
      <c r="R18" s="532"/>
      <c r="S18" s="532"/>
      <c r="T18" s="532"/>
      <c r="U18" s="532"/>
      <c r="V18" s="533"/>
      <c r="W18" s="425"/>
      <c r="X18" s="426"/>
      <c r="Y18" s="426"/>
      <c r="Z18" s="426"/>
      <c r="AA18" s="426"/>
      <c r="AB18" s="417"/>
      <c r="AC18" s="534">
        <v>59.2</v>
      </c>
      <c r="AD18" s="535"/>
      <c r="AE18" s="535"/>
      <c r="AF18" s="535"/>
      <c r="AG18" s="536"/>
      <c r="AH18" s="534">
        <v>57.7</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1187445</v>
      </c>
      <c r="BO18" s="408"/>
      <c r="BP18" s="408"/>
      <c r="BQ18" s="408"/>
      <c r="BR18" s="408"/>
      <c r="BS18" s="408"/>
      <c r="BT18" s="408"/>
      <c r="BU18" s="409"/>
      <c r="BV18" s="407">
        <v>1289056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2240559</v>
      </c>
      <c r="BO19" s="408"/>
      <c r="BP19" s="408"/>
      <c r="BQ19" s="408"/>
      <c r="BR19" s="408"/>
      <c r="BS19" s="408"/>
      <c r="BT19" s="408"/>
      <c r="BU19" s="409"/>
      <c r="BV19" s="407">
        <v>2276989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552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3944903</v>
      </c>
      <c r="BO22" s="371"/>
      <c r="BP22" s="371"/>
      <c r="BQ22" s="371"/>
      <c r="BR22" s="371"/>
      <c r="BS22" s="371"/>
      <c r="BT22" s="371"/>
      <c r="BU22" s="372"/>
      <c r="BV22" s="370">
        <v>3633933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3881546</v>
      </c>
      <c r="BO23" s="408"/>
      <c r="BP23" s="408"/>
      <c r="BQ23" s="408"/>
      <c r="BR23" s="408"/>
      <c r="BS23" s="408"/>
      <c r="BT23" s="408"/>
      <c r="BU23" s="409"/>
      <c r="BV23" s="407">
        <v>3563063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5500</v>
      </c>
      <c r="R24" s="459"/>
      <c r="S24" s="459"/>
      <c r="T24" s="459"/>
      <c r="U24" s="459"/>
      <c r="V24" s="501"/>
      <c r="W24" s="553"/>
      <c r="X24" s="554"/>
      <c r="Y24" s="555"/>
      <c r="Z24" s="457" t="s">
        <v>173</v>
      </c>
      <c r="AA24" s="437"/>
      <c r="AB24" s="437"/>
      <c r="AC24" s="437"/>
      <c r="AD24" s="437"/>
      <c r="AE24" s="437"/>
      <c r="AF24" s="437"/>
      <c r="AG24" s="438"/>
      <c r="AH24" s="458">
        <v>34</v>
      </c>
      <c r="AI24" s="459"/>
      <c r="AJ24" s="459"/>
      <c r="AK24" s="459"/>
      <c r="AL24" s="501"/>
      <c r="AM24" s="458">
        <v>88502</v>
      </c>
      <c r="AN24" s="459"/>
      <c r="AO24" s="459"/>
      <c r="AP24" s="459"/>
      <c r="AQ24" s="459"/>
      <c r="AR24" s="501"/>
      <c r="AS24" s="458">
        <v>2603</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3362996</v>
      </c>
      <c r="BO24" s="408"/>
      <c r="BP24" s="408"/>
      <c r="BQ24" s="408"/>
      <c r="BR24" s="408"/>
      <c r="BS24" s="408"/>
      <c r="BT24" s="408"/>
      <c r="BU24" s="409"/>
      <c r="BV24" s="407">
        <v>3064315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t="s">
        <v>129</v>
      </c>
      <c r="M25" s="459"/>
      <c r="N25" s="459"/>
      <c r="O25" s="459"/>
      <c r="P25" s="501"/>
      <c r="Q25" s="458" t="s">
        <v>176</v>
      </c>
      <c r="R25" s="459"/>
      <c r="S25" s="459"/>
      <c r="T25" s="459"/>
      <c r="U25" s="459"/>
      <c r="V25" s="501"/>
      <c r="W25" s="553"/>
      <c r="X25" s="554"/>
      <c r="Y25" s="555"/>
      <c r="Z25" s="457" t="s">
        <v>177</v>
      </c>
      <c r="AA25" s="437"/>
      <c r="AB25" s="437"/>
      <c r="AC25" s="437"/>
      <c r="AD25" s="437"/>
      <c r="AE25" s="437"/>
      <c r="AF25" s="437"/>
      <c r="AG25" s="438"/>
      <c r="AH25" s="458" t="s">
        <v>129</v>
      </c>
      <c r="AI25" s="459"/>
      <c r="AJ25" s="459"/>
      <c r="AK25" s="459"/>
      <c r="AL25" s="501"/>
      <c r="AM25" s="458" t="s">
        <v>129</v>
      </c>
      <c r="AN25" s="459"/>
      <c r="AO25" s="459"/>
      <c r="AP25" s="459"/>
      <c r="AQ25" s="459"/>
      <c r="AR25" s="501"/>
      <c r="AS25" s="458" t="s">
        <v>146</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25</v>
      </c>
      <c r="BO25" s="371"/>
      <c r="BP25" s="371"/>
      <c r="BQ25" s="371"/>
      <c r="BR25" s="371"/>
      <c r="BS25" s="371"/>
      <c r="BT25" s="371"/>
      <c r="BU25" s="372"/>
      <c r="BV25" s="370">
        <v>94459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4300</v>
      </c>
      <c r="R26" s="459"/>
      <c r="S26" s="459"/>
      <c r="T26" s="459"/>
      <c r="U26" s="459"/>
      <c r="V26" s="501"/>
      <c r="W26" s="553"/>
      <c r="X26" s="554"/>
      <c r="Y26" s="555"/>
      <c r="Z26" s="457" t="s">
        <v>180</v>
      </c>
      <c r="AA26" s="559"/>
      <c r="AB26" s="559"/>
      <c r="AC26" s="559"/>
      <c r="AD26" s="559"/>
      <c r="AE26" s="559"/>
      <c r="AF26" s="559"/>
      <c r="AG26" s="560"/>
      <c r="AH26" s="458" t="s">
        <v>176</v>
      </c>
      <c r="AI26" s="459"/>
      <c r="AJ26" s="459"/>
      <c r="AK26" s="459"/>
      <c r="AL26" s="501"/>
      <c r="AM26" s="458" t="s">
        <v>181</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176</v>
      </c>
      <c r="BO26" s="408"/>
      <c r="BP26" s="408"/>
      <c r="BQ26" s="408"/>
      <c r="BR26" s="408"/>
      <c r="BS26" s="408"/>
      <c r="BT26" s="408"/>
      <c r="BU26" s="409"/>
      <c r="BV26" s="407" t="s">
        <v>176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2470</v>
      </c>
      <c r="R27" s="459"/>
      <c r="S27" s="459"/>
      <c r="T27" s="459"/>
      <c r="U27" s="459"/>
      <c r="V27" s="501"/>
      <c r="W27" s="553"/>
      <c r="X27" s="554"/>
      <c r="Y27" s="555"/>
      <c r="Z27" s="457" t="s">
        <v>185</v>
      </c>
      <c r="AA27" s="437"/>
      <c r="AB27" s="437"/>
      <c r="AC27" s="437"/>
      <c r="AD27" s="437"/>
      <c r="AE27" s="437"/>
      <c r="AF27" s="437"/>
      <c r="AG27" s="438"/>
      <c r="AH27" s="458" t="s">
        <v>181</v>
      </c>
      <c r="AI27" s="459"/>
      <c r="AJ27" s="459"/>
      <c r="AK27" s="459"/>
      <c r="AL27" s="501"/>
      <c r="AM27" s="458" t="s">
        <v>128</v>
      </c>
      <c r="AN27" s="459"/>
      <c r="AO27" s="459"/>
      <c r="AP27" s="459"/>
      <c r="AQ27" s="459"/>
      <c r="AR27" s="501"/>
      <c r="AS27" s="458" t="s">
        <v>182</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91531</v>
      </c>
      <c r="BO27" s="527"/>
      <c r="BP27" s="527"/>
      <c r="BQ27" s="527"/>
      <c r="BR27" s="527"/>
      <c r="BS27" s="527"/>
      <c r="BT27" s="527"/>
      <c r="BU27" s="528"/>
      <c r="BV27" s="526">
        <v>91530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1850</v>
      </c>
      <c r="R28" s="459"/>
      <c r="S28" s="459"/>
      <c r="T28" s="459"/>
      <c r="U28" s="459"/>
      <c r="V28" s="501"/>
      <c r="W28" s="553"/>
      <c r="X28" s="554"/>
      <c r="Y28" s="555"/>
      <c r="Z28" s="457" t="s">
        <v>188</v>
      </c>
      <c r="AA28" s="437"/>
      <c r="AB28" s="437"/>
      <c r="AC28" s="437"/>
      <c r="AD28" s="437"/>
      <c r="AE28" s="437"/>
      <c r="AF28" s="437"/>
      <c r="AG28" s="438"/>
      <c r="AH28" s="458" t="s">
        <v>129</v>
      </c>
      <c r="AI28" s="459"/>
      <c r="AJ28" s="459"/>
      <c r="AK28" s="459"/>
      <c r="AL28" s="501"/>
      <c r="AM28" s="458" t="s">
        <v>146</v>
      </c>
      <c r="AN28" s="459"/>
      <c r="AO28" s="459"/>
      <c r="AP28" s="459"/>
      <c r="AQ28" s="459"/>
      <c r="AR28" s="501"/>
      <c r="AS28" s="458" t="s">
        <v>128</v>
      </c>
      <c r="AT28" s="459"/>
      <c r="AU28" s="459"/>
      <c r="AV28" s="459"/>
      <c r="AW28" s="459"/>
      <c r="AX28" s="460"/>
      <c r="AY28" s="561" t="s">
        <v>189</v>
      </c>
      <c r="AZ28" s="562"/>
      <c r="BA28" s="562"/>
      <c r="BB28" s="563"/>
      <c r="BC28" s="367" t="s">
        <v>49</v>
      </c>
      <c r="BD28" s="368"/>
      <c r="BE28" s="368"/>
      <c r="BF28" s="368"/>
      <c r="BG28" s="368"/>
      <c r="BH28" s="368"/>
      <c r="BI28" s="368"/>
      <c r="BJ28" s="368"/>
      <c r="BK28" s="368"/>
      <c r="BL28" s="368"/>
      <c r="BM28" s="369"/>
      <c r="BN28" s="370">
        <v>963149</v>
      </c>
      <c r="BO28" s="371"/>
      <c r="BP28" s="371"/>
      <c r="BQ28" s="371"/>
      <c r="BR28" s="371"/>
      <c r="BS28" s="371"/>
      <c r="BT28" s="371"/>
      <c r="BU28" s="372"/>
      <c r="BV28" s="370">
        <v>940240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6</v>
      </c>
      <c r="M29" s="459"/>
      <c r="N29" s="459"/>
      <c r="O29" s="459"/>
      <c r="P29" s="501"/>
      <c r="Q29" s="458">
        <v>1680</v>
      </c>
      <c r="R29" s="459"/>
      <c r="S29" s="459"/>
      <c r="T29" s="459"/>
      <c r="U29" s="459"/>
      <c r="V29" s="501"/>
      <c r="W29" s="556"/>
      <c r="X29" s="557"/>
      <c r="Y29" s="558"/>
      <c r="Z29" s="457" t="s">
        <v>191</v>
      </c>
      <c r="AA29" s="437"/>
      <c r="AB29" s="437"/>
      <c r="AC29" s="437"/>
      <c r="AD29" s="437"/>
      <c r="AE29" s="437"/>
      <c r="AF29" s="437"/>
      <c r="AG29" s="438"/>
      <c r="AH29" s="458">
        <v>34</v>
      </c>
      <c r="AI29" s="459"/>
      <c r="AJ29" s="459"/>
      <c r="AK29" s="459"/>
      <c r="AL29" s="501"/>
      <c r="AM29" s="458">
        <v>88502</v>
      </c>
      <c r="AN29" s="459"/>
      <c r="AO29" s="459"/>
      <c r="AP29" s="459"/>
      <c r="AQ29" s="459"/>
      <c r="AR29" s="501"/>
      <c r="AS29" s="458">
        <v>2603</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460865</v>
      </c>
      <c r="BO29" s="408"/>
      <c r="BP29" s="408"/>
      <c r="BQ29" s="408"/>
      <c r="BR29" s="408"/>
      <c r="BS29" s="408"/>
      <c r="BT29" s="408"/>
      <c r="BU29" s="409"/>
      <c r="BV29" s="407">
        <v>505862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90</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4038922</v>
      </c>
      <c r="BO30" s="527"/>
      <c r="BP30" s="527"/>
      <c r="BQ30" s="527"/>
      <c r="BR30" s="527"/>
      <c r="BS30" s="527"/>
      <c r="BT30" s="527"/>
      <c r="BU30" s="528"/>
      <c r="BV30" s="526">
        <v>4057369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201</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202</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多野藤岡広域市町村圏振興整備組合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上野振興公社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へき地診療所事業特別会計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IF('各会計、関係団体の財政状況及び健全化判断比率'!B32="","",'各会計、関係団体の財政状況及び健全化判断比率'!B32)</f>
        <v>生活排水処理事業特別会計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多野藤岡医療事務市町村組合（病院事業会計）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慰霊の園</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上野村産業振興事業特別会計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上野村後期高齢者医療特別会計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多野藤岡医療事務市町村組合（老健施設会計）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上野村きのこセンター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群馬県市町村会館管理組合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ゆーぱる上野</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群馬県後期高齢者医療広域連合（一般会計）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群馬県後期高齢者医療広域連合（事業会計）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QOZNwmXnKeIvoDyCPr+HSHnOa5M5ifAsIxC8zgX6Gf3gsg9qplzrhFehkptc0TTh8tGgKVRq0b8z4FF07+Y5A==" saltValue="34mTuB7XORskBqYmN9MY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115" zoomScaleNormal="11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1222573</v>
      </c>
      <c r="S5" s="613"/>
      <c r="T5" s="613"/>
      <c r="U5" s="613"/>
      <c r="V5" s="613"/>
      <c r="W5" s="613"/>
      <c r="X5" s="613"/>
      <c r="Y5" s="614"/>
      <c r="Z5" s="615">
        <v>30.9</v>
      </c>
      <c r="AA5" s="615"/>
      <c r="AB5" s="615"/>
      <c r="AC5" s="615"/>
      <c r="AD5" s="616">
        <v>1222573</v>
      </c>
      <c r="AE5" s="616"/>
      <c r="AF5" s="616"/>
      <c r="AG5" s="616"/>
      <c r="AH5" s="616"/>
      <c r="AI5" s="616"/>
      <c r="AJ5" s="616"/>
      <c r="AK5" s="616"/>
      <c r="AL5" s="617">
        <v>75.900000000000006</v>
      </c>
      <c r="AM5" s="618"/>
      <c r="AN5" s="618"/>
      <c r="AO5" s="619"/>
      <c r="AP5" s="609" t="s">
        <v>233</v>
      </c>
      <c r="AQ5" s="610"/>
      <c r="AR5" s="610"/>
      <c r="AS5" s="610"/>
      <c r="AT5" s="610"/>
      <c r="AU5" s="610"/>
      <c r="AV5" s="610"/>
      <c r="AW5" s="610"/>
      <c r="AX5" s="610"/>
      <c r="AY5" s="610"/>
      <c r="AZ5" s="610"/>
      <c r="BA5" s="610"/>
      <c r="BB5" s="610"/>
      <c r="BC5" s="610"/>
      <c r="BD5" s="610"/>
      <c r="BE5" s="610"/>
      <c r="BF5" s="611"/>
      <c r="BG5" s="623">
        <v>1221657</v>
      </c>
      <c r="BH5" s="624"/>
      <c r="BI5" s="624"/>
      <c r="BJ5" s="624"/>
      <c r="BK5" s="624"/>
      <c r="BL5" s="624"/>
      <c r="BM5" s="624"/>
      <c r="BN5" s="625"/>
      <c r="BO5" s="626">
        <v>99.9</v>
      </c>
      <c r="BP5" s="626"/>
      <c r="BQ5" s="626"/>
      <c r="BR5" s="626"/>
      <c r="BS5" s="627" t="s">
        <v>129</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66587</v>
      </c>
      <c r="S6" s="624"/>
      <c r="T6" s="624"/>
      <c r="U6" s="624"/>
      <c r="V6" s="624"/>
      <c r="W6" s="624"/>
      <c r="X6" s="624"/>
      <c r="Y6" s="625"/>
      <c r="Z6" s="626">
        <v>1.7</v>
      </c>
      <c r="AA6" s="626"/>
      <c r="AB6" s="626"/>
      <c r="AC6" s="626"/>
      <c r="AD6" s="627">
        <v>66587</v>
      </c>
      <c r="AE6" s="627"/>
      <c r="AF6" s="627"/>
      <c r="AG6" s="627"/>
      <c r="AH6" s="627"/>
      <c r="AI6" s="627"/>
      <c r="AJ6" s="627"/>
      <c r="AK6" s="627"/>
      <c r="AL6" s="628">
        <v>4.0999999999999996</v>
      </c>
      <c r="AM6" s="629"/>
      <c r="AN6" s="629"/>
      <c r="AO6" s="630"/>
      <c r="AP6" s="620" t="s">
        <v>238</v>
      </c>
      <c r="AQ6" s="621"/>
      <c r="AR6" s="621"/>
      <c r="AS6" s="621"/>
      <c r="AT6" s="621"/>
      <c r="AU6" s="621"/>
      <c r="AV6" s="621"/>
      <c r="AW6" s="621"/>
      <c r="AX6" s="621"/>
      <c r="AY6" s="621"/>
      <c r="AZ6" s="621"/>
      <c r="BA6" s="621"/>
      <c r="BB6" s="621"/>
      <c r="BC6" s="621"/>
      <c r="BD6" s="621"/>
      <c r="BE6" s="621"/>
      <c r="BF6" s="622"/>
      <c r="BG6" s="623">
        <v>1221657</v>
      </c>
      <c r="BH6" s="624"/>
      <c r="BI6" s="624"/>
      <c r="BJ6" s="624"/>
      <c r="BK6" s="624"/>
      <c r="BL6" s="624"/>
      <c r="BM6" s="624"/>
      <c r="BN6" s="625"/>
      <c r="BO6" s="626">
        <v>99.9</v>
      </c>
      <c r="BP6" s="626"/>
      <c r="BQ6" s="626"/>
      <c r="BR6" s="626"/>
      <c r="BS6" s="627" t="s">
        <v>129</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36006</v>
      </c>
      <c r="CS6" s="624"/>
      <c r="CT6" s="624"/>
      <c r="CU6" s="624"/>
      <c r="CV6" s="624"/>
      <c r="CW6" s="624"/>
      <c r="CX6" s="624"/>
      <c r="CY6" s="625"/>
      <c r="CZ6" s="617">
        <v>1</v>
      </c>
      <c r="DA6" s="618"/>
      <c r="DB6" s="618"/>
      <c r="DC6" s="634"/>
      <c r="DD6" s="632" t="s">
        <v>129</v>
      </c>
      <c r="DE6" s="624"/>
      <c r="DF6" s="624"/>
      <c r="DG6" s="624"/>
      <c r="DH6" s="624"/>
      <c r="DI6" s="624"/>
      <c r="DJ6" s="624"/>
      <c r="DK6" s="624"/>
      <c r="DL6" s="624"/>
      <c r="DM6" s="624"/>
      <c r="DN6" s="624"/>
      <c r="DO6" s="624"/>
      <c r="DP6" s="625"/>
      <c r="DQ6" s="632">
        <v>36006</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31</v>
      </c>
      <c r="S7" s="624"/>
      <c r="T7" s="624"/>
      <c r="U7" s="624"/>
      <c r="V7" s="624"/>
      <c r="W7" s="624"/>
      <c r="X7" s="624"/>
      <c r="Y7" s="625"/>
      <c r="Z7" s="626">
        <v>0</v>
      </c>
      <c r="AA7" s="626"/>
      <c r="AB7" s="626"/>
      <c r="AC7" s="626"/>
      <c r="AD7" s="627">
        <v>31</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39815</v>
      </c>
      <c r="BH7" s="624"/>
      <c r="BI7" s="624"/>
      <c r="BJ7" s="624"/>
      <c r="BK7" s="624"/>
      <c r="BL7" s="624"/>
      <c r="BM7" s="624"/>
      <c r="BN7" s="625"/>
      <c r="BO7" s="626">
        <v>3.3</v>
      </c>
      <c r="BP7" s="626"/>
      <c r="BQ7" s="626"/>
      <c r="BR7" s="626"/>
      <c r="BS7" s="627" t="s">
        <v>129</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606864</v>
      </c>
      <c r="CS7" s="624"/>
      <c r="CT7" s="624"/>
      <c r="CU7" s="624"/>
      <c r="CV7" s="624"/>
      <c r="CW7" s="624"/>
      <c r="CX7" s="624"/>
      <c r="CY7" s="625"/>
      <c r="CZ7" s="626">
        <v>16.600000000000001</v>
      </c>
      <c r="DA7" s="626"/>
      <c r="DB7" s="626"/>
      <c r="DC7" s="626"/>
      <c r="DD7" s="632">
        <v>146595</v>
      </c>
      <c r="DE7" s="624"/>
      <c r="DF7" s="624"/>
      <c r="DG7" s="624"/>
      <c r="DH7" s="624"/>
      <c r="DI7" s="624"/>
      <c r="DJ7" s="624"/>
      <c r="DK7" s="624"/>
      <c r="DL7" s="624"/>
      <c r="DM7" s="624"/>
      <c r="DN7" s="624"/>
      <c r="DO7" s="624"/>
      <c r="DP7" s="625"/>
      <c r="DQ7" s="632">
        <v>411539</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429</v>
      </c>
      <c r="S8" s="624"/>
      <c r="T8" s="624"/>
      <c r="U8" s="624"/>
      <c r="V8" s="624"/>
      <c r="W8" s="624"/>
      <c r="X8" s="624"/>
      <c r="Y8" s="625"/>
      <c r="Z8" s="626">
        <v>0</v>
      </c>
      <c r="AA8" s="626"/>
      <c r="AB8" s="626"/>
      <c r="AC8" s="626"/>
      <c r="AD8" s="627">
        <v>429</v>
      </c>
      <c r="AE8" s="627"/>
      <c r="AF8" s="627"/>
      <c r="AG8" s="627"/>
      <c r="AH8" s="627"/>
      <c r="AI8" s="627"/>
      <c r="AJ8" s="627"/>
      <c r="AK8" s="627"/>
      <c r="AL8" s="628">
        <v>0</v>
      </c>
      <c r="AM8" s="629"/>
      <c r="AN8" s="629"/>
      <c r="AO8" s="630"/>
      <c r="AP8" s="620" t="s">
        <v>244</v>
      </c>
      <c r="AQ8" s="621"/>
      <c r="AR8" s="621"/>
      <c r="AS8" s="621"/>
      <c r="AT8" s="621"/>
      <c r="AU8" s="621"/>
      <c r="AV8" s="621"/>
      <c r="AW8" s="621"/>
      <c r="AX8" s="621"/>
      <c r="AY8" s="621"/>
      <c r="AZ8" s="621"/>
      <c r="BA8" s="621"/>
      <c r="BB8" s="621"/>
      <c r="BC8" s="621"/>
      <c r="BD8" s="621"/>
      <c r="BE8" s="621"/>
      <c r="BF8" s="622"/>
      <c r="BG8" s="623">
        <v>1861</v>
      </c>
      <c r="BH8" s="624"/>
      <c r="BI8" s="624"/>
      <c r="BJ8" s="624"/>
      <c r="BK8" s="624"/>
      <c r="BL8" s="624"/>
      <c r="BM8" s="624"/>
      <c r="BN8" s="625"/>
      <c r="BO8" s="626">
        <v>0.2</v>
      </c>
      <c r="BP8" s="626"/>
      <c r="BQ8" s="626"/>
      <c r="BR8" s="626"/>
      <c r="BS8" s="627" t="s">
        <v>129</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341016</v>
      </c>
      <c r="CS8" s="624"/>
      <c r="CT8" s="624"/>
      <c r="CU8" s="624"/>
      <c r="CV8" s="624"/>
      <c r="CW8" s="624"/>
      <c r="CX8" s="624"/>
      <c r="CY8" s="625"/>
      <c r="CZ8" s="626">
        <v>9.3000000000000007</v>
      </c>
      <c r="DA8" s="626"/>
      <c r="DB8" s="626"/>
      <c r="DC8" s="626"/>
      <c r="DD8" s="632">
        <v>5411</v>
      </c>
      <c r="DE8" s="624"/>
      <c r="DF8" s="624"/>
      <c r="DG8" s="624"/>
      <c r="DH8" s="624"/>
      <c r="DI8" s="624"/>
      <c r="DJ8" s="624"/>
      <c r="DK8" s="624"/>
      <c r="DL8" s="624"/>
      <c r="DM8" s="624"/>
      <c r="DN8" s="624"/>
      <c r="DO8" s="624"/>
      <c r="DP8" s="625"/>
      <c r="DQ8" s="632">
        <v>218931</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328</v>
      </c>
      <c r="S9" s="624"/>
      <c r="T9" s="624"/>
      <c r="U9" s="624"/>
      <c r="V9" s="624"/>
      <c r="W9" s="624"/>
      <c r="X9" s="624"/>
      <c r="Y9" s="625"/>
      <c r="Z9" s="626">
        <v>0</v>
      </c>
      <c r="AA9" s="626"/>
      <c r="AB9" s="626"/>
      <c r="AC9" s="626"/>
      <c r="AD9" s="627">
        <v>328</v>
      </c>
      <c r="AE9" s="627"/>
      <c r="AF9" s="627"/>
      <c r="AG9" s="627"/>
      <c r="AH9" s="627"/>
      <c r="AI9" s="627"/>
      <c r="AJ9" s="627"/>
      <c r="AK9" s="627"/>
      <c r="AL9" s="628">
        <v>0</v>
      </c>
      <c r="AM9" s="629"/>
      <c r="AN9" s="629"/>
      <c r="AO9" s="630"/>
      <c r="AP9" s="620" t="s">
        <v>247</v>
      </c>
      <c r="AQ9" s="621"/>
      <c r="AR9" s="621"/>
      <c r="AS9" s="621"/>
      <c r="AT9" s="621"/>
      <c r="AU9" s="621"/>
      <c r="AV9" s="621"/>
      <c r="AW9" s="621"/>
      <c r="AX9" s="621"/>
      <c r="AY9" s="621"/>
      <c r="AZ9" s="621"/>
      <c r="BA9" s="621"/>
      <c r="BB9" s="621"/>
      <c r="BC9" s="621"/>
      <c r="BD9" s="621"/>
      <c r="BE9" s="621"/>
      <c r="BF9" s="622"/>
      <c r="BG9" s="623">
        <v>33082</v>
      </c>
      <c r="BH9" s="624"/>
      <c r="BI9" s="624"/>
      <c r="BJ9" s="624"/>
      <c r="BK9" s="624"/>
      <c r="BL9" s="624"/>
      <c r="BM9" s="624"/>
      <c r="BN9" s="625"/>
      <c r="BO9" s="626">
        <v>2.7</v>
      </c>
      <c r="BP9" s="626"/>
      <c r="BQ9" s="626"/>
      <c r="BR9" s="626"/>
      <c r="BS9" s="627" t="s">
        <v>129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505928</v>
      </c>
      <c r="CS9" s="624"/>
      <c r="CT9" s="624"/>
      <c r="CU9" s="624"/>
      <c r="CV9" s="624"/>
      <c r="CW9" s="624"/>
      <c r="CX9" s="624"/>
      <c r="CY9" s="625"/>
      <c r="CZ9" s="626">
        <v>13.9</v>
      </c>
      <c r="DA9" s="626"/>
      <c r="DB9" s="626"/>
      <c r="DC9" s="626"/>
      <c r="DD9" s="632">
        <v>213621</v>
      </c>
      <c r="DE9" s="624"/>
      <c r="DF9" s="624"/>
      <c r="DG9" s="624"/>
      <c r="DH9" s="624"/>
      <c r="DI9" s="624"/>
      <c r="DJ9" s="624"/>
      <c r="DK9" s="624"/>
      <c r="DL9" s="624"/>
      <c r="DM9" s="624"/>
      <c r="DN9" s="624"/>
      <c r="DO9" s="624"/>
      <c r="DP9" s="625"/>
      <c r="DQ9" s="632">
        <v>190404</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250</v>
      </c>
      <c r="S10" s="624"/>
      <c r="T10" s="624"/>
      <c r="U10" s="624"/>
      <c r="V10" s="624"/>
      <c r="W10" s="624"/>
      <c r="X10" s="624"/>
      <c r="Y10" s="625"/>
      <c r="Z10" s="626" t="s">
        <v>250</v>
      </c>
      <c r="AA10" s="626"/>
      <c r="AB10" s="626"/>
      <c r="AC10" s="626"/>
      <c r="AD10" s="627" t="s">
        <v>129</v>
      </c>
      <c r="AE10" s="627"/>
      <c r="AF10" s="627"/>
      <c r="AG10" s="627"/>
      <c r="AH10" s="627"/>
      <c r="AI10" s="627"/>
      <c r="AJ10" s="627"/>
      <c r="AK10" s="627"/>
      <c r="AL10" s="628" t="s">
        <v>250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2906</v>
      </c>
      <c r="BH10" s="624"/>
      <c r="BI10" s="624"/>
      <c r="BJ10" s="624"/>
      <c r="BK10" s="624"/>
      <c r="BL10" s="624"/>
      <c r="BM10" s="624"/>
      <c r="BN10" s="625"/>
      <c r="BO10" s="626">
        <v>0.2</v>
      </c>
      <c r="BP10" s="626"/>
      <c r="BQ10" s="626"/>
      <c r="BR10" s="626"/>
      <c r="BS10" s="627" t="s">
        <v>129</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176</v>
      </c>
      <c r="CS10" s="624"/>
      <c r="CT10" s="624"/>
      <c r="CU10" s="624"/>
      <c r="CV10" s="624"/>
      <c r="CW10" s="624"/>
      <c r="CX10" s="624"/>
      <c r="CY10" s="625"/>
      <c r="CZ10" s="626" t="s">
        <v>129</v>
      </c>
      <c r="DA10" s="626"/>
      <c r="DB10" s="626"/>
      <c r="DC10" s="626"/>
      <c r="DD10" s="632" t="s">
        <v>129</v>
      </c>
      <c r="DE10" s="624"/>
      <c r="DF10" s="624"/>
      <c r="DG10" s="624"/>
      <c r="DH10" s="624"/>
      <c r="DI10" s="624"/>
      <c r="DJ10" s="624"/>
      <c r="DK10" s="624"/>
      <c r="DL10" s="624"/>
      <c r="DM10" s="624"/>
      <c r="DN10" s="624"/>
      <c r="DO10" s="624"/>
      <c r="DP10" s="625"/>
      <c r="DQ10" s="632" t="s">
        <v>176</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29284</v>
      </c>
      <c r="S11" s="624"/>
      <c r="T11" s="624"/>
      <c r="U11" s="624"/>
      <c r="V11" s="624"/>
      <c r="W11" s="624"/>
      <c r="X11" s="624"/>
      <c r="Y11" s="625"/>
      <c r="Z11" s="628">
        <v>0.7</v>
      </c>
      <c r="AA11" s="629"/>
      <c r="AB11" s="629"/>
      <c r="AC11" s="635"/>
      <c r="AD11" s="632">
        <v>29284</v>
      </c>
      <c r="AE11" s="624"/>
      <c r="AF11" s="624"/>
      <c r="AG11" s="624"/>
      <c r="AH11" s="624"/>
      <c r="AI11" s="624"/>
      <c r="AJ11" s="624"/>
      <c r="AK11" s="625"/>
      <c r="AL11" s="628">
        <v>1.8</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1966</v>
      </c>
      <c r="BH11" s="624"/>
      <c r="BI11" s="624"/>
      <c r="BJ11" s="624"/>
      <c r="BK11" s="624"/>
      <c r="BL11" s="624"/>
      <c r="BM11" s="624"/>
      <c r="BN11" s="625"/>
      <c r="BO11" s="626">
        <v>0.2</v>
      </c>
      <c r="BP11" s="626"/>
      <c r="BQ11" s="626"/>
      <c r="BR11" s="626"/>
      <c r="BS11" s="627" t="s">
        <v>129</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611440</v>
      </c>
      <c r="CS11" s="624"/>
      <c r="CT11" s="624"/>
      <c r="CU11" s="624"/>
      <c r="CV11" s="624"/>
      <c r="CW11" s="624"/>
      <c r="CX11" s="624"/>
      <c r="CY11" s="625"/>
      <c r="CZ11" s="626">
        <v>16.7</v>
      </c>
      <c r="DA11" s="626"/>
      <c r="DB11" s="626"/>
      <c r="DC11" s="626"/>
      <c r="DD11" s="632">
        <v>262436</v>
      </c>
      <c r="DE11" s="624"/>
      <c r="DF11" s="624"/>
      <c r="DG11" s="624"/>
      <c r="DH11" s="624"/>
      <c r="DI11" s="624"/>
      <c r="DJ11" s="624"/>
      <c r="DK11" s="624"/>
      <c r="DL11" s="624"/>
      <c r="DM11" s="624"/>
      <c r="DN11" s="624"/>
      <c r="DO11" s="624"/>
      <c r="DP11" s="625"/>
      <c r="DQ11" s="632">
        <v>253691</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t="s">
        <v>250</v>
      </c>
      <c r="S12" s="624"/>
      <c r="T12" s="624"/>
      <c r="U12" s="624"/>
      <c r="V12" s="624"/>
      <c r="W12" s="624"/>
      <c r="X12" s="624"/>
      <c r="Y12" s="625"/>
      <c r="Z12" s="626" t="s">
        <v>129</v>
      </c>
      <c r="AA12" s="626"/>
      <c r="AB12" s="626"/>
      <c r="AC12" s="626"/>
      <c r="AD12" s="627" t="s">
        <v>176</v>
      </c>
      <c r="AE12" s="627"/>
      <c r="AF12" s="627"/>
      <c r="AG12" s="627"/>
      <c r="AH12" s="627"/>
      <c r="AI12" s="627"/>
      <c r="AJ12" s="627"/>
      <c r="AK12" s="627"/>
      <c r="AL12" s="628" t="s">
        <v>250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1173844</v>
      </c>
      <c r="BH12" s="624"/>
      <c r="BI12" s="624"/>
      <c r="BJ12" s="624"/>
      <c r="BK12" s="624"/>
      <c r="BL12" s="624"/>
      <c r="BM12" s="624"/>
      <c r="BN12" s="625"/>
      <c r="BO12" s="626">
        <v>96</v>
      </c>
      <c r="BP12" s="626"/>
      <c r="BQ12" s="626"/>
      <c r="BR12" s="626"/>
      <c r="BS12" s="627" t="s">
        <v>258</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294856</v>
      </c>
      <c r="CS12" s="624"/>
      <c r="CT12" s="624"/>
      <c r="CU12" s="624"/>
      <c r="CV12" s="624"/>
      <c r="CW12" s="624"/>
      <c r="CX12" s="624"/>
      <c r="CY12" s="625"/>
      <c r="CZ12" s="626">
        <v>8.1</v>
      </c>
      <c r="DA12" s="626"/>
      <c r="DB12" s="626"/>
      <c r="DC12" s="626"/>
      <c r="DD12" s="632">
        <v>60514</v>
      </c>
      <c r="DE12" s="624"/>
      <c r="DF12" s="624"/>
      <c r="DG12" s="624"/>
      <c r="DH12" s="624"/>
      <c r="DI12" s="624"/>
      <c r="DJ12" s="624"/>
      <c r="DK12" s="624"/>
      <c r="DL12" s="624"/>
      <c r="DM12" s="624"/>
      <c r="DN12" s="624"/>
      <c r="DO12" s="624"/>
      <c r="DP12" s="625"/>
      <c r="DQ12" s="632">
        <v>114863</v>
      </c>
      <c r="DR12" s="624"/>
      <c r="DS12" s="624"/>
      <c r="DT12" s="624"/>
      <c r="DU12" s="624"/>
      <c r="DV12" s="624"/>
      <c r="DW12" s="624"/>
      <c r="DX12" s="624"/>
      <c r="DY12" s="624"/>
      <c r="DZ12" s="624"/>
      <c r="EA12" s="624"/>
      <c r="EB12" s="624"/>
      <c r="EC12" s="633"/>
    </row>
    <row r="13" spans="2:143" ht="11.25" customHeight="1" x14ac:dyDescent="0.2">
      <c r="B13" s="620" t="s">
        <v>260</v>
      </c>
      <c r="C13" s="621"/>
      <c r="D13" s="621"/>
      <c r="E13" s="621"/>
      <c r="F13" s="621"/>
      <c r="G13" s="621"/>
      <c r="H13" s="621"/>
      <c r="I13" s="621"/>
      <c r="J13" s="621"/>
      <c r="K13" s="621"/>
      <c r="L13" s="621"/>
      <c r="M13" s="621"/>
      <c r="N13" s="621"/>
      <c r="O13" s="621"/>
      <c r="P13" s="621"/>
      <c r="Q13" s="622"/>
      <c r="R13" s="623" t="s">
        <v>176</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1165258</v>
      </c>
      <c r="BH13" s="624"/>
      <c r="BI13" s="624"/>
      <c r="BJ13" s="624"/>
      <c r="BK13" s="624"/>
      <c r="BL13" s="624"/>
      <c r="BM13" s="624"/>
      <c r="BN13" s="625"/>
      <c r="BO13" s="626">
        <v>95.3</v>
      </c>
      <c r="BP13" s="626"/>
      <c r="BQ13" s="626"/>
      <c r="BR13" s="626"/>
      <c r="BS13" s="627" t="s">
        <v>258</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228432</v>
      </c>
      <c r="CS13" s="624"/>
      <c r="CT13" s="624"/>
      <c r="CU13" s="624"/>
      <c r="CV13" s="624"/>
      <c r="CW13" s="624"/>
      <c r="CX13" s="624"/>
      <c r="CY13" s="625"/>
      <c r="CZ13" s="626">
        <v>6.3</v>
      </c>
      <c r="DA13" s="626"/>
      <c r="DB13" s="626"/>
      <c r="DC13" s="626"/>
      <c r="DD13" s="632">
        <v>171588</v>
      </c>
      <c r="DE13" s="624"/>
      <c r="DF13" s="624"/>
      <c r="DG13" s="624"/>
      <c r="DH13" s="624"/>
      <c r="DI13" s="624"/>
      <c r="DJ13" s="624"/>
      <c r="DK13" s="624"/>
      <c r="DL13" s="624"/>
      <c r="DM13" s="624"/>
      <c r="DN13" s="624"/>
      <c r="DO13" s="624"/>
      <c r="DP13" s="625"/>
      <c r="DQ13" s="632">
        <v>100719</v>
      </c>
      <c r="DR13" s="624"/>
      <c r="DS13" s="624"/>
      <c r="DT13" s="624"/>
      <c r="DU13" s="624"/>
      <c r="DV13" s="624"/>
      <c r="DW13" s="624"/>
      <c r="DX13" s="624"/>
      <c r="DY13" s="624"/>
      <c r="DZ13" s="624"/>
      <c r="EA13" s="624"/>
      <c r="EB13" s="624"/>
      <c r="EC13" s="633"/>
    </row>
    <row r="14" spans="2:143" ht="11.25" customHeight="1" x14ac:dyDescent="0.2">
      <c r="B14" s="620" t="s">
        <v>263</v>
      </c>
      <c r="C14" s="621"/>
      <c r="D14" s="621"/>
      <c r="E14" s="621"/>
      <c r="F14" s="621"/>
      <c r="G14" s="621"/>
      <c r="H14" s="621"/>
      <c r="I14" s="621"/>
      <c r="J14" s="621"/>
      <c r="K14" s="621"/>
      <c r="L14" s="621"/>
      <c r="M14" s="621"/>
      <c r="N14" s="621"/>
      <c r="O14" s="621"/>
      <c r="P14" s="621"/>
      <c r="Q14" s="622"/>
      <c r="R14" s="623">
        <v>83</v>
      </c>
      <c r="S14" s="624"/>
      <c r="T14" s="624"/>
      <c r="U14" s="624"/>
      <c r="V14" s="624"/>
      <c r="W14" s="624"/>
      <c r="X14" s="624"/>
      <c r="Y14" s="625"/>
      <c r="Z14" s="626">
        <v>0</v>
      </c>
      <c r="AA14" s="626"/>
      <c r="AB14" s="626"/>
      <c r="AC14" s="626"/>
      <c r="AD14" s="627">
        <v>83</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4389</v>
      </c>
      <c r="BH14" s="624"/>
      <c r="BI14" s="624"/>
      <c r="BJ14" s="624"/>
      <c r="BK14" s="624"/>
      <c r="BL14" s="624"/>
      <c r="BM14" s="624"/>
      <c r="BN14" s="625"/>
      <c r="BO14" s="626">
        <v>0.4</v>
      </c>
      <c r="BP14" s="626"/>
      <c r="BQ14" s="626"/>
      <c r="BR14" s="626"/>
      <c r="BS14" s="627" t="s">
        <v>258</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235601</v>
      </c>
      <c r="CS14" s="624"/>
      <c r="CT14" s="624"/>
      <c r="CU14" s="624"/>
      <c r="CV14" s="624"/>
      <c r="CW14" s="624"/>
      <c r="CX14" s="624"/>
      <c r="CY14" s="625"/>
      <c r="CZ14" s="626">
        <v>6.4</v>
      </c>
      <c r="DA14" s="626"/>
      <c r="DB14" s="626"/>
      <c r="DC14" s="626"/>
      <c r="DD14" s="632">
        <v>146126</v>
      </c>
      <c r="DE14" s="624"/>
      <c r="DF14" s="624"/>
      <c r="DG14" s="624"/>
      <c r="DH14" s="624"/>
      <c r="DI14" s="624"/>
      <c r="DJ14" s="624"/>
      <c r="DK14" s="624"/>
      <c r="DL14" s="624"/>
      <c r="DM14" s="624"/>
      <c r="DN14" s="624"/>
      <c r="DO14" s="624"/>
      <c r="DP14" s="625"/>
      <c r="DQ14" s="632">
        <v>100988</v>
      </c>
      <c r="DR14" s="624"/>
      <c r="DS14" s="624"/>
      <c r="DT14" s="624"/>
      <c r="DU14" s="624"/>
      <c r="DV14" s="624"/>
      <c r="DW14" s="624"/>
      <c r="DX14" s="624"/>
      <c r="DY14" s="624"/>
      <c r="DZ14" s="624"/>
      <c r="EA14" s="624"/>
      <c r="EB14" s="624"/>
      <c r="EC14" s="633"/>
    </row>
    <row r="15" spans="2:143" ht="11.25" customHeight="1" x14ac:dyDescent="0.2">
      <c r="B15" s="620" t="s">
        <v>266</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258</v>
      </c>
      <c r="AA15" s="626"/>
      <c r="AB15" s="626"/>
      <c r="AC15" s="626"/>
      <c r="AD15" s="627" t="s">
        <v>129</v>
      </c>
      <c r="AE15" s="627"/>
      <c r="AF15" s="627"/>
      <c r="AG15" s="627"/>
      <c r="AH15" s="627"/>
      <c r="AI15" s="627"/>
      <c r="AJ15" s="627"/>
      <c r="AK15" s="627"/>
      <c r="AL15" s="628" t="s">
        <v>250</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3609</v>
      </c>
      <c r="BH15" s="624"/>
      <c r="BI15" s="624"/>
      <c r="BJ15" s="624"/>
      <c r="BK15" s="624"/>
      <c r="BL15" s="624"/>
      <c r="BM15" s="624"/>
      <c r="BN15" s="625"/>
      <c r="BO15" s="626">
        <v>0.3</v>
      </c>
      <c r="BP15" s="626"/>
      <c r="BQ15" s="626"/>
      <c r="BR15" s="626"/>
      <c r="BS15" s="627" t="s">
        <v>129</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169219</v>
      </c>
      <c r="CS15" s="624"/>
      <c r="CT15" s="624"/>
      <c r="CU15" s="624"/>
      <c r="CV15" s="624"/>
      <c r="CW15" s="624"/>
      <c r="CX15" s="624"/>
      <c r="CY15" s="625"/>
      <c r="CZ15" s="626">
        <v>4.5999999999999996</v>
      </c>
      <c r="DA15" s="626"/>
      <c r="DB15" s="626"/>
      <c r="DC15" s="626"/>
      <c r="DD15" s="632">
        <v>5023</v>
      </c>
      <c r="DE15" s="624"/>
      <c r="DF15" s="624"/>
      <c r="DG15" s="624"/>
      <c r="DH15" s="624"/>
      <c r="DI15" s="624"/>
      <c r="DJ15" s="624"/>
      <c r="DK15" s="624"/>
      <c r="DL15" s="624"/>
      <c r="DM15" s="624"/>
      <c r="DN15" s="624"/>
      <c r="DO15" s="624"/>
      <c r="DP15" s="625"/>
      <c r="DQ15" s="632">
        <v>142532</v>
      </c>
      <c r="DR15" s="624"/>
      <c r="DS15" s="624"/>
      <c r="DT15" s="624"/>
      <c r="DU15" s="624"/>
      <c r="DV15" s="624"/>
      <c r="DW15" s="624"/>
      <c r="DX15" s="624"/>
      <c r="DY15" s="624"/>
      <c r="DZ15" s="624"/>
      <c r="EA15" s="624"/>
      <c r="EB15" s="624"/>
      <c r="EC15" s="633"/>
    </row>
    <row r="16" spans="2:143" ht="11.25" customHeight="1" x14ac:dyDescent="0.2">
      <c r="B16" s="620" t="s">
        <v>269</v>
      </c>
      <c r="C16" s="621"/>
      <c r="D16" s="621"/>
      <c r="E16" s="621"/>
      <c r="F16" s="621"/>
      <c r="G16" s="621"/>
      <c r="H16" s="621"/>
      <c r="I16" s="621"/>
      <c r="J16" s="621"/>
      <c r="K16" s="621"/>
      <c r="L16" s="621"/>
      <c r="M16" s="621"/>
      <c r="N16" s="621"/>
      <c r="O16" s="621"/>
      <c r="P16" s="621"/>
      <c r="Q16" s="622"/>
      <c r="R16" s="623">
        <v>5324</v>
      </c>
      <c r="S16" s="624"/>
      <c r="T16" s="624"/>
      <c r="U16" s="624"/>
      <c r="V16" s="624"/>
      <c r="W16" s="624"/>
      <c r="X16" s="624"/>
      <c r="Y16" s="625"/>
      <c r="Z16" s="626">
        <v>0.1</v>
      </c>
      <c r="AA16" s="626"/>
      <c r="AB16" s="626"/>
      <c r="AC16" s="626"/>
      <c r="AD16" s="627">
        <v>5324</v>
      </c>
      <c r="AE16" s="627"/>
      <c r="AF16" s="627"/>
      <c r="AG16" s="627"/>
      <c r="AH16" s="627"/>
      <c r="AI16" s="627"/>
      <c r="AJ16" s="627"/>
      <c r="AK16" s="627"/>
      <c r="AL16" s="628">
        <v>0.3</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250</v>
      </c>
      <c r="BH16" s="624"/>
      <c r="BI16" s="624"/>
      <c r="BJ16" s="624"/>
      <c r="BK16" s="624"/>
      <c r="BL16" s="624"/>
      <c r="BM16" s="624"/>
      <c r="BN16" s="625"/>
      <c r="BO16" s="626" t="s">
        <v>258</v>
      </c>
      <c r="BP16" s="626"/>
      <c r="BQ16" s="626"/>
      <c r="BR16" s="626"/>
      <c r="BS16" s="627" t="s">
        <v>129</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318383</v>
      </c>
      <c r="CS16" s="624"/>
      <c r="CT16" s="624"/>
      <c r="CU16" s="624"/>
      <c r="CV16" s="624"/>
      <c r="CW16" s="624"/>
      <c r="CX16" s="624"/>
      <c r="CY16" s="625"/>
      <c r="CZ16" s="626">
        <v>8.6999999999999993</v>
      </c>
      <c r="DA16" s="626"/>
      <c r="DB16" s="626"/>
      <c r="DC16" s="626"/>
      <c r="DD16" s="632" t="s">
        <v>129</v>
      </c>
      <c r="DE16" s="624"/>
      <c r="DF16" s="624"/>
      <c r="DG16" s="624"/>
      <c r="DH16" s="624"/>
      <c r="DI16" s="624"/>
      <c r="DJ16" s="624"/>
      <c r="DK16" s="624"/>
      <c r="DL16" s="624"/>
      <c r="DM16" s="624"/>
      <c r="DN16" s="624"/>
      <c r="DO16" s="624"/>
      <c r="DP16" s="625"/>
      <c r="DQ16" s="632">
        <v>62433</v>
      </c>
      <c r="DR16" s="624"/>
      <c r="DS16" s="624"/>
      <c r="DT16" s="624"/>
      <c r="DU16" s="624"/>
      <c r="DV16" s="624"/>
      <c r="DW16" s="624"/>
      <c r="DX16" s="624"/>
      <c r="DY16" s="624"/>
      <c r="DZ16" s="624"/>
      <c r="EA16" s="624"/>
      <c r="EB16" s="624"/>
      <c r="EC16" s="633"/>
    </row>
    <row r="17" spans="2:133" ht="11.25" customHeight="1" x14ac:dyDescent="0.2">
      <c r="B17" s="620" t="s">
        <v>272</v>
      </c>
      <c r="C17" s="621"/>
      <c r="D17" s="621"/>
      <c r="E17" s="621"/>
      <c r="F17" s="621"/>
      <c r="G17" s="621"/>
      <c r="H17" s="621"/>
      <c r="I17" s="621"/>
      <c r="J17" s="621"/>
      <c r="K17" s="621"/>
      <c r="L17" s="621"/>
      <c r="M17" s="621"/>
      <c r="N17" s="621"/>
      <c r="O17" s="621"/>
      <c r="P17" s="621"/>
      <c r="Q17" s="622"/>
      <c r="R17" s="623">
        <v>2156</v>
      </c>
      <c r="S17" s="624"/>
      <c r="T17" s="624"/>
      <c r="U17" s="624"/>
      <c r="V17" s="624"/>
      <c r="W17" s="624"/>
      <c r="X17" s="624"/>
      <c r="Y17" s="625"/>
      <c r="Z17" s="626">
        <v>0.1</v>
      </c>
      <c r="AA17" s="626"/>
      <c r="AB17" s="626"/>
      <c r="AC17" s="626"/>
      <c r="AD17" s="627">
        <v>2156</v>
      </c>
      <c r="AE17" s="627"/>
      <c r="AF17" s="627"/>
      <c r="AG17" s="627"/>
      <c r="AH17" s="627"/>
      <c r="AI17" s="627"/>
      <c r="AJ17" s="627"/>
      <c r="AK17" s="627"/>
      <c r="AL17" s="628">
        <v>0.1</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176</v>
      </c>
      <c r="BH17" s="624"/>
      <c r="BI17" s="624"/>
      <c r="BJ17" s="624"/>
      <c r="BK17" s="624"/>
      <c r="BL17" s="624"/>
      <c r="BM17" s="624"/>
      <c r="BN17" s="625"/>
      <c r="BO17" s="626" t="s">
        <v>176</v>
      </c>
      <c r="BP17" s="626"/>
      <c r="BQ17" s="626"/>
      <c r="BR17" s="626"/>
      <c r="BS17" s="627" t="s">
        <v>129</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305011</v>
      </c>
      <c r="CS17" s="624"/>
      <c r="CT17" s="624"/>
      <c r="CU17" s="624"/>
      <c r="CV17" s="624"/>
      <c r="CW17" s="624"/>
      <c r="CX17" s="624"/>
      <c r="CY17" s="625"/>
      <c r="CZ17" s="626">
        <v>8.4</v>
      </c>
      <c r="DA17" s="626"/>
      <c r="DB17" s="626"/>
      <c r="DC17" s="626"/>
      <c r="DD17" s="632" t="s">
        <v>176</v>
      </c>
      <c r="DE17" s="624"/>
      <c r="DF17" s="624"/>
      <c r="DG17" s="624"/>
      <c r="DH17" s="624"/>
      <c r="DI17" s="624"/>
      <c r="DJ17" s="624"/>
      <c r="DK17" s="624"/>
      <c r="DL17" s="624"/>
      <c r="DM17" s="624"/>
      <c r="DN17" s="624"/>
      <c r="DO17" s="624"/>
      <c r="DP17" s="625"/>
      <c r="DQ17" s="632">
        <v>305011</v>
      </c>
      <c r="DR17" s="624"/>
      <c r="DS17" s="624"/>
      <c r="DT17" s="624"/>
      <c r="DU17" s="624"/>
      <c r="DV17" s="624"/>
      <c r="DW17" s="624"/>
      <c r="DX17" s="624"/>
      <c r="DY17" s="624"/>
      <c r="DZ17" s="624"/>
      <c r="EA17" s="624"/>
      <c r="EB17" s="624"/>
      <c r="EC17" s="633"/>
    </row>
    <row r="18" spans="2:133" ht="11.25" customHeight="1" x14ac:dyDescent="0.2">
      <c r="B18" s="620" t="s">
        <v>275</v>
      </c>
      <c r="C18" s="621"/>
      <c r="D18" s="621"/>
      <c r="E18" s="621"/>
      <c r="F18" s="621"/>
      <c r="G18" s="621"/>
      <c r="H18" s="621"/>
      <c r="I18" s="621"/>
      <c r="J18" s="621"/>
      <c r="K18" s="621"/>
      <c r="L18" s="621"/>
      <c r="M18" s="621"/>
      <c r="N18" s="621"/>
      <c r="O18" s="621"/>
      <c r="P18" s="621"/>
      <c r="Q18" s="622"/>
      <c r="R18" s="623">
        <v>25</v>
      </c>
      <c r="S18" s="624"/>
      <c r="T18" s="624"/>
      <c r="U18" s="624"/>
      <c r="V18" s="624"/>
      <c r="W18" s="624"/>
      <c r="X18" s="624"/>
      <c r="Y18" s="625"/>
      <c r="Z18" s="626">
        <v>0</v>
      </c>
      <c r="AA18" s="626"/>
      <c r="AB18" s="626"/>
      <c r="AC18" s="626"/>
      <c r="AD18" s="627">
        <v>25</v>
      </c>
      <c r="AE18" s="627"/>
      <c r="AF18" s="627"/>
      <c r="AG18" s="627"/>
      <c r="AH18" s="627"/>
      <c r="AI18" s="627"/>
      <c r="AJ18" s="627"/>
      <c r="AK18" s="627"/>
      <c r="AL18" s="628">
        <v>0</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250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250</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2">
      <c r="B19" s="620" t="s">
        <v>278</v>
      </c>
      <c r="C19" s="621"/>
      <c r="D19" s="621"/>
      <c r="E19" s="621"/>
      <c r="F19" s="621"/>
      <c r="G19" s="621"/>
      <c r="H19" s="621"/>
      <c r="I19" s="621"/>
      <c r="J19" s="621"/>
      <c r="K19" s="621"/>
      <c r="L19" s="621"/>
      <c r="M19" s="621"/>
      <c r="N19" s="621"/>
      <c r="O19" s="621"/>
      <c r="P19" s="621"/>
      <c r="Q19" s="622"/>
      <c r="R19" s="623">
        <v>25</v>
      </c>
      <c r="S19" s="624"/>
      <c r="T19" s="624"/>
      <c r="U19" s="624"/>
      <c r="V19" s="624"/>
      <c r="W19" s="624"/>
      <c r="X19" s="624"/>
      <c r="Y19" s="625"/>
      <c r="Z19" s="626">
        <v>0</v>
      </c>
      <c r="AA19" s="626"/>
      <c r="AB19" s="626"/>
      <c r="AC19" s="626"/>
      <c r="AD19" s="627">
        <v>25</v>
      </c>
      <c r="AE19" s="627"/>
      <c r="AF19" s="627"/>
      <c r="AG19" s="627"/>
      <c r="AH19" s="627"/>
      <c r="AI19" s="627"/>
      <c r="AJ19" s="627"/>
      <c r="AK19" s="627"/>
      <c r="AL19" s="628">
        <v>0</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916</v>
      </c>
      <c r="BH19" s="624"/>
      <c r="BI19" s="624"/>
      <c r="BJ19" s="624"/>
      <c r="BK19" s="624"/>
      <c r="BL19" s="624"/>
      <c r="BM19" s="624"/>
      <c r="BN19" s="625"/>
      <c r="BO19" s="626">
        <v>0.1</v>
      </c>
      <c r="BP19" s="626"/>
      <c r="BQ19" s="626"/>
      <c r="BR19" s="626"/>
      <c r="BS19" s="627" t="s">
        <v>258</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176</v>
      </c>
      <c r="DA19" s="626"/>
      <c r="DB19" s="626"/>
      <c r="DC19" s="626"/>
      <c r="DD19" s="632" t="s">
        <v>250</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2">
      <c r="B20" s="636" t="s">
        <v>281</v>
      </c>
      <c r="C20" s="637"/>
      <c r="D20" s="637"/>
      <c r="E20" s="637"/>
      <c r="F20" s="637"/>
      <c r="G20" s="637"/>
      <c r="H20" s="637"/>
      <c r="I20" s="637"/>
      <c r="J20" s="637"/>
      <c r="K20" s="637"/>
      <c r="L20" s="637"/>
      <c r="M20" s="637"/>
      <c r="N20" s="637"/>
      <c r="O20" s="637"/>
      <c r="P20" s="637"/>
      <c r="Q20" s="638"/>
      <c r="R20" s="623" t="s">
        <v>129</v>
      </c>
      <c r="S20" s="624"/>
      <c r="T20" s="624"/>
      <c r="U20" s="624"/>
      <c r="V20" s="624"/>
      <c r="W20" s="624"/>
      <c r="X20" s="624"/>
      <c r="Y20" s="625"/>
      <c r="Z20" s="626" t="s">
        <v>250</v>
      </c>
      <c r="AA20" s="626"/>
      <c r="AB20" s="626"/>
      <c r="AC20" s="626"/>
      <c r="AD20" s="627" t="s">
        <v>129</v>
      </c>
      <c r="AE20" s="627"/>
      <c r="AF20" s="627"/>
      <c r="AG20" s="627"/>
      <c r="AH20" s="627"/>
      <c r="AI20" s="627"/>
      <c r="AJ20" s="627"/>
      <c r="AK20" s="627"/>
      <c r="AL20" s="628" t="s">
        <v>176</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916</v>
      </c>
      <c r="BH20" s="624"/>
      <c r="BI20" s="624"/>
      <c r="BJ20" s="624"/>
      <c r="BK20" s="624"/>
      <c r="BL20" s="624"/>
      <c r="BM20" s="624"/>
      <c r="BN20" s="625"/>
      <c r="BO20" s="626">
        <v>0.1</v>
      </c>
      <c r="BP20" s="626"/>
      <c r="BQ20" s="626"/>
      <c r="BR20" s="626"/>
      <c r="BS20" s="627" t="s">
        <v>250</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3652756</v>
      </c>
      <c r="CS20" s="624"/>
      <c r="CT20" s="624"/>
      <c r="CU20" s="624"/>
      <c r="CV20" s="624"/>
      <c r="CW20" s="624"/>
      <c r="CX20" s="624"/>
      <c r="CY20" s="625"/>
      <c r="CZ20" s="626">
        <v>100</v>
      </c>
      <c r="DA20" s="626"/>
      <c r="DB20" s="626"/>
      <c r="DC20" s="626"/>
      <c r="DD20" s="632">
        <v>1011314</v>
      </c>
      <c r="DE20" s="624"/>
      <c r="DF20" s="624"/>
      <c r="DG20" s="624"/>
      <c r="DH20" s="624"/>
      <c r="DI20" s="624"/>
      <c r="DJ20" s="624"/>
      <c r="DK20" s="624"/>
      <c r="DL20" s="624"/>
      <c r="DM20" s="624"/>
      <c r="DN20" s="624"/>
      <c r="DO20" s="624"/>
      <c r="DP20" s="625"/>
      <c r="DQ20" s="632">
        <v>1937117</v>
      </c>
      <c r="DR20" s="624"/>
      <c r="DS20" s="624"/>
      <c r="DT20" s="624"/>
      <c r="DU20" s="624"/>
      <c r="DV20" s="624"/>
      <c r="DW20" s="624"/>
      <c r="DX20" s="624"/>
      <c r="DY20" s="624"/>
      <c r="DZ20" s="624"/>
      <c r="EA20" s="624"/>
      <c r="EB20" s="624"/>
      <c r="EC20" s="633"/>
    </row>
    <row r="21" spans="2:133" ht="11.25" customHeight="1" x14ac:dyDescent="0.2">
      <c r="B21" s="620" t="s">
        <v>284</v>
      </c>
      <c r="C21" s="621"/>
      <c r="D21" s="621"/>
      <c r="E21" s="621"/>
      <c r="F21" s="621"/>
      <c r="G21" s="621"/>
      <c r="H21" s="621"/>
      <c r="I21" s="621"/>
      <c r="J21" s="621"/>
      <c r="K21" s="621"/>
      <c r="L21" s="621"/>
      <c r="M21" s="621"/>
      <c r="N21" s="621"/>
      <c r="O21" s="621"/>
      <c r="P21" s="621"/>
      <c r="Q21" s="622"/>
      <c r="R21" s="623">
        <v>521502</v>
      </c>
      <c r="S21" s="624"/>
      <c r="T21" s="624"/>
      <c r="U21" s="624"/>
      <c r="V21" s="624"/>
      <c r="W21" s="624"/>
      <c r="X21" s="624"/>
      <c r="Y21" s="625"/>
      <c r="Z21" s="626">
        <v>13.2</v>
      </c>
      <c r="AA21" s="626"/>
      <c r="AB21" s="626"/>
      <c r="AC21" s="626"/>
      <c r="AD21" s="627">
        <v>280099</v>
      </c>
      <c r="AE21" s="627"/>
      <c r="AF21" s="627"/>
      <c r="AG21" s="627"/>
      <c r="AH21" s="627"/>
      <c r="AI21" s="627"/>
      <c r="AJ21" s="627"/>
      <c r="AK21" s="627"/>
      <c r="AL21" s="628">
        <v>17.399999999999999</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916</v>
      </c>
      <c r="BH21" s="624"/>
      <c r="BI21" s="624"/>
      <c r="BJ21" s="624"/>
      <c r="BK21" s="624"/>
      <c r="BL21" s="624"/>
      <c r="BM21" s="624"/>
      <c r="BN21" s="625"/>
      <c r="BO21" s="626">
        <v>0.1</v>
      </c>
      <c r="BP21" s="626"/>
      <c r="BQ21" s="626"/>
      <c r="BR21" s="626"/>
      <c r="BS21" s="627" t="s">
        <v>250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286</v>
      </c>
      <c r="C22" s="621"/>
      <c r="D22" s="621"/>
      <c r="E22" s="621"/>
      <c r="F22" s="621"/>
      <c r="G22" s="621"/>
      <c r="H22" s="621"/>
      <c r="I22" s="621"/>
      <c r="J22" s="621"/>
      <c r="K22" s="621"/>
      <c r="L22" s="621"/>
      <c r="M22" s="621"/>
      <c r="N22" s="621"/>
      <c r="O22" s="621"/>
      <c r="P22" s="621"/>
      <c r="Q22" s="622"/>
      <c r="R22" s="623">
        <v>280099</v>
      </c>
      <c r="S22" s="624"/>
      <c r="T22" s="624"/>
      <c r="U22" s="624"/>
      <c r="V22" s="624"/>
      <c r="W22" s="624"/>
      <c r="X22" s="624"/>
      <c r="Y22" s="625"/>
      <c r="Z22" s="626">
        <v>7.1</v>
      </c>
      <c r="AA22" s="626"/>
      <c r="AB22" s="626"/>
      <c r="AC22" s="626"/>
      <c r="AD22" s="627">
        <v>280099</v>
      </c>
      <c r="AE22" s="627"/>
      <c r="AF22" s="627"/>
      <c r="AG22" s="627"/>
      <c r="AH22" s="627"/>
      <c r="AI22" s="627"/>
      <c r="AJ22" s="627"/>
      <c r="AK22" s="627"/>
      <c r="AL22" s="628">
        <v>17.399999999999999</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176</v>
      </c>
      <c r="BP22" s="626"/>
      <c r="BQ22" s="626"/>
      <c r="BR22" s="626"/>
      <c r="BS22" s="627" t="s">
        <v>176</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289</v>
      </c>
      <c r="C23" s="621"/>
      <c r="D23" s="621"/>
      <c r="E23" s="621"/>
      <c r="F23" s="621"/>
      <c r="G23" s="621"/>
      <c r="H23" s="621"/>
      <c r="I23" s="621"/>
      <c r="J23" s="621"/>
      <c r="K23" s="621"/>
      <c r="L23" s="621"/>
      <c r="M23" s="621"/>
      <c r="N23" s="621"/>
      <c r="O23" s="621"/>
      <c r="P23" s="621"/>
      <c r="Q23" s="622"/>
      <c r="R23" s="623">
        <v>241403</v>
      </c>
      <c r="S23" s="624"/>
      <c r="T23" s="624"/>
      <c r="U23" s="624"/>
      <c r="V23" s="624"/>
      <c r="W23" s="624"/>
      <c r="X23" s="624"/>
      <c r="Y23" s="625"/>
      <c r="Z23" s="626">
        <v>6.1</v>
      </c>
      <c r="AA23" s="626"/>
      <c r="AB23" s="626"/>
      <c r="AC23" s="626"/>
      <c r="AD23" s="627" t="s">
        <v>129</v>
      </c>
      <c r="AE23" s="627"/>
      <c r="AF23" s="627"/>
      <c r="AG23" s="627"/>
      <c r="AH23" s="627"/>
      <c r="AI23" s="627"/>
      <c r="AJ23" s="627"/>
      <c r="AK23" s="627"/>
      <c r="AL23" s="628" t="s">
        <v>129</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250</v>
      </c>
      <c r="BH23" s="624"/>
      <c r="BI23" s="624"/>
      <c r="BJ23" s="624"/>
      <c r="BK23" s="624"/>
      <c r="BL23" s="624"/>
      <c r="BM23" s="624"/>
      <c r="BN23" s="625"/>
      <c r="BO23" s="626" t="s">
        <v>176</v>
      </c>
      <c r="BP23" s="626"/>
      <c r="BQ23" s="626"/>
      <c r="BR23" s="626"/>
      <c r="BS23" s="627" t="s">
        <v>258</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2" t="s">
        <v>294</v>
      </c>
      <c r="DM23" s="653"/>
      <c r="DN23" s="653"/>
      <c r="DO23" s="653"/>
      <c r="DP23" s="653"/>
      <c r="DQ23" s="653"/>
      <c r="DR23" s="653"/>
      <c r="DS23" s="653"/>
      <c r="DT23" s="653"/>
      <c r="DU23" s="653"/>
      <c r="DV23" s="654"/>
      <c r="DW23" s="605" t="s">
        <v>295</v>
      </c>
      <c r="DX23" s="606"/>
      <c r="DY23" s="606"/>
      <c r="DZ23" s="606"/>
      <c r="EA23" s="606"/>
      <c r="EB23" s="606"/>
      <c r="EC23" s="607"/>
    </row>
    <row r="24" spans="2:133" ht="11.25" customHeight="1" x14ac:dyDescent="0.2">
      <c r="B24" s="620" t="s">
        <v>296</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250</v>
      </c>
      <c r="BH24" s="624"/>
      <c r="BI24" s="624"/>
      <c r="BJ24" s="624"/>
      <c r="BK24" s="624"/>
      <c r="BL24" s="624"/>
      <c r="BM24" s="624"/>
      <c r="BN24" s="625"/>
      <c r="BO24" s="626" t="s">
        <v>129</v>
      </c>
      <c r="BP24" s="626"/>
      <c r="BQ24" s="626"/>
      <c r="BR24" s="626"/>
      <c r="BS24" s="627" t="s">
        <v>250</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798819</v>
      </c>
      <c r="CS24" s="613"/>
      <c r="CT24" s="613"/>
      <c r="CU24" s="613"/>
      <c r="CV24" s="613"/>
      <c r="CW24" s="613"/>
      <c r="CX24" s="613"/>
      <c r="CY24" s="614"/>
      <c r="CZ24" s="617">
        <v>21.9</v>
      </c>
      <c r="DA24" s="618"/>
      <c r="DB24" s="618"/>
      <c r="DC24" s="634"/>
      <c r="DD24" s="655">
        <v>677636</v>
      </c>
      <c r="DE24" s="613"/>
      <c r="DF24" s="613"/>
      <c r="DG24" s="613"/>
      <c r="DH24" s="613"/>
      <c r="DI24" s="613"/>
      <c r="DJ24" s="613"/>
      <c r="DK24" s="614"/>
      <c r="DL24" s="655">
        <v>583831</v>
      </c>
      <c r="DM24" s="613"/>
      <c r="DN24" s="613"/>
      <c r="DO24" s="613"/>
      <c r="DP24" s="613"/>
      <c r="DQ24" s="613"/>
      <c r="DR24" s="613"/>
      <c r="DS24" s="613"/>
      <c r="DT24" s="613"/>
      <c r="DU24" s="613"/>
      <c r="DV24" s="614"/>
      <c r="DW24" s="617">
        <v>34.799999999999997</v>
      </c>
      <c r="DX24" s="618"/>
      <c r="DY24" s="618"/>
      <c r="DZ24" s="618"/>
      <c r="EA24" s="618"/>
      <c r="EB24" s="618"/>
      <c r="EC24" s="619"/>
    </row>
    <row r="25" spans="2:133" ht="11.25" customHeight="1" x14ac:dyDescent="0.2">
      <c r="B25" s="620" t="s">
        <v>299</v>
      </c>
      <c r="C25" s="621"/>
      <c r="D25" s="621"/>
      <c r="E25" s="621"/>
      <c r="F25" s="621"/>
      <c r="G25" s="621"/>
      <c r="H25" s="621"/>
      <c r="I25" s="621"/>
      <c r="J25" s="621"/>
      <c r="K25" s="621"/>
      <c r="L25" s="621"/>
      <c r="M25" s="621"/>
      <c r="N25" s="621"/>
      <c r="O25" s="621"/>
      <c r="P25" s="621"/>
      <c r="Q25" s="622"/>
      <c r="R25" s="623">
        <v>1848322</v>
      </c>
      <c r="S25" s="624"/>
      <c r="T25" s="624"/>
      <c r="U25" s="624"/>
      <c r="V25" s="624"/>
      <c r="W25" s="624"/>
      <c r="X25" s="624"/>
      <c r="Y25" s="625"/>
      <c r="Z25" s="626">
        <v>46.7</v>
      </c>
      <c r="AA25" s="626"/>
      <c r="AB25" s="626"/>
      <c r="AC25" s="626"/>
      <c r="AD25" s="627">
        <v>1606919</v>
      </c>
      <c r="AE25" s="627"/>
      <c r="AF25" s="627"/>
      <c r="AG25" s="627"/>
      <c r="AH25" s="627"/>
      <c r="AI25" s="627"/>
      <c r="AJ25" s="627"/>
      <c r="AK25" s="627"/>
      <c r="AL25" s="628">
        <v>99.7</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258</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378326</v>
      </c>
      <c r="CS25" s="644"/>
      <c r="CT25" s="644"/>
      <c r="CU25" s="644"/>
      <c r="CV25" s="644"/>
      <c r="CW25" s="644"/>
      <c r="CX25" s="644"/>
      <c r="CY25" s="645"/>
      <c r="CZ25" s="628">
        <v>10.4</v>
      </c>
      <c r="DA25" s="656"/>
      <c r="DB25" s="656"/>
      <c r="DC25" s="658"/>
      <c r="DD25" s="632">
        <v>313796</v>
      </c>
      <c r="DE25" s="644"/>
      <c r="DF25" s="644"/>
      <c r="DG25" s="644"/>
      <c r="DH25" s="644"/>
      <c r="DI25" s="644"/>
      <c r="DJ25" s="644"/>
      <c r="DK25" s="645"/>
      <c r="DL25" s="632">
        <v>258518</v>
      </c>
      <c r="DM25" s="644"/>
      <c r="DN25" s="644"/>
      <c r="DO25" s="644"/>
      <c r="DP25" s="644"/>
      <c r="DQ25" s="644"/>
      <c r="DR25" s="644"/>
      <c r="DS25" s="644"/>
      <c r="DT25" s="644"/>
      <c r="DU25" s="644"/>
      <c r="DV25" s="645"/>
      <c r="DW25" s="628">
        <v>15.4</v>
      </c>
      <c r="DX25" s="656"/>
      <c r="DY25" s="656"/>
      <c r="DZ25" s="656"/>
      <c r="EA25" s="656"/>
      <c r="EB25" s="656"/>
      <c r="EC25" s="657"/>
    </row>
    <row r="26" spans="2:133" ht="11.25" customHeight="1" x14ac:dyDescent="0.2">
      <c r="B26" s="620" t="s">
        <v>302</v>
      </c>
      <c r="C26" s="621"/>
      <c r="D26" s="621"/>
      <c r="E26" s="621"/>
      <c r="F26" s="621"/>
      <c r="G26" s="621"/>
      <c r="H26" s="621"/>
      <c r="I26" s="621"/>
      <c r="J26" s="621"/>
      <c r="K26" s="621"/>
      <c r="L26" s="621"/>
      <c r="M26" s="621"/>
      <c r="N26" s="621"/>
      <c r="O26" s="621"/>
      <c r="P26" s="621"/>
      <c r="Q26" s="622"/>
      <c r="R26" s="623">
        <v>675</v>
      </c>
      <c r="S26" s="624"/>
      <c r="T26" s="624"/>
      <c r="U26" s="624"/>
      <c r="V26" s="624"/>
      <c r="W26" s="624"/>
      <c r="X26" s="624"/>
      <c r="Y26" s="625"/>
      <c r="Z26" s="626">
        <v>0</v>
      </c>
      <c r="AA26" s="626"/>
      <c r="AB26" s="626"/>
      <c r="AC26" s="626"/>
      <c r="AD26" s="627">
        <v>675</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176</v>
      </c>
      <c r="BH26" s="624"/>
      <c r="BI26" s="624"/>
      <c r="BJ26" s="624"/>
      <c r="BK26" s="624"/>
      <c r="BL26" s="624"/>
      <c r="BM26" s="624"/>
      <c r="BN26" s="625"/>
      <c r="BO26" s="626" t="s">
        <v>129</v>
      </c>
      <c r="BP26" s="626"/>
      <c r="BQ26" s="626"/>
      <c r="BR26" s="626"/>
      <c r="BS26" s="627" t="s">
        <v>250</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206544</v>
      </c>
      <c r="CS26" s="624"/>
      <c r="CT26" s="624"/>
      <c r="CU26" s="624"/>
      <c r="CV26" s="624"/>
      <c r="CW26" s="624"/>
      <c r="CX26" s="624"/>
      <c r="CY26" s="625"/>
      <c r="CZ26" s="628">
        <v>5.7</v>
      </c>
      <c r="DA26" s="656"/>
      <c r="DB26" s="656"/>
      <c r="DC26" s="658"/>
      <c r="DD26" s="632">
        <v>172419</v>
      </c>
      <c r="DE26" s="624"/>
      <c r="DF26" s="624"/>
      <c r="DG26" s="624"/>
      <c r="DH26" s="624"/>
      <c r="DI26" s="624"/>
      <c r="DJ26" s="624"/>
      <c r="DK26" s="625"/>
      <c r="DL26" s="632" t="s">
        <v>258</v>
      </c>
      <c r="DM26" s="624"/>
      <c r="DN26" s="624"/>
      <c r="DO26" s="624"/>
      <c r="DP26" s="624"/>
      <c r="DQ26" s="624"/>
      <c r="DR26" s="624"/>
      <c r="DS26" s="624"/>
      <c r="DT26" s="624"/>
      <c r="DU26" s="624"/>
      <c r="DV26" s="625"/>
      <c r="DW26" s="628" t="s">
        <v>129</v>
      </c>
      <c r="DX26" s="656"/>
      <c r="DY26" s="656"/>
      <c r="DZ26" s="656"/>
      <c r="EA26" s="656"/>
      <c r="EB26" s="656"/>
      <c r="EC26" s="657"/>
    </row>
    <row r="27" spans="2:133" ht="11.25" customHeight="1" x14ac:dyDescent="0.2">
      <c r="B27" s="620" t="s">
        <v>305</v>
      </c>
      <c r="C27" s="621"/>
      <c r="D27" s="621"/>
      <c r="E27" s="621"/>
      <c r="F27" s="621"/>
      <c r="G27" s="621"/>
      <c r="H27" s="621"/>
      <c r="I27" s="621"/>
      <c r="J27" s="621"/>
      <c r="K27" s="621"/>
      <c r="L27" s="621"/>
      <c r="M27" s="621"/>
      <c r="N27" s="621"/>
      <c r="O27" s="621"/>
      <c r="P27" s="621"/>
      <c r="Q27" s="622"/>
      <c r="R27" s="623">
        <v>193</v>
      </c>
      <c r="S27" s="624"/>
      <c r="T27" s="624"/>
      <c r="U27" s="624"/>
      <c r="V27" s="624"/>
      <c r="W27" s="624"/>
      <c r="X27" s="624"/>
      <c r="Y27" s="625"/>
      <c r="Z27" s="626">
        <v>0</v>
      </c>
      <c r="AA27" s="626"/>
      <c r="AB27" s="626"/>
      <c r="AC27" s="626"/>
      <c r="AD27" s="627" t="s">
        <v>250</v>
      </c>
      <c r="AE27" s="627"/>
      <c r="AF27" s="627"/>
      <c r="AG27" s="627"/>
      <c r="AH27" s="627"/>
      <c r="AI27" s="627"/>
      <c r="AJ27" s="627"/>
      <c r="AK27" s="627"/>
      <c r="AL27" s="628" t="s">
        <v>250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1222573</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115482</v>
      </c>
      <c r="CS27" s="644"/>
      <c r="CT27" s="644"/>
      <c r="CU27" s="644"/>
      <c r="CV27" s="644"/>
      <c r="CW27" s="644"/>
      <c r="CX27" s="644"/>
      <c r="CY27" s="645"/>
      <c r="CZ27" s="628">
        <v>3.2</v>
      </c>
      <c r="DA27" s="656"/>
      <c r="DB27" s="656"/>
      <c r="DC27" s="658"/>
      <c r="DD27" s="632">
        <v>58829</v>
      </c>
      <c r="DE27" s="644"/>
      <c r="DF27" s="644"/>
      <c r="DG27" s="644"/>
      <c r="DH27" s="644"/>
      <c r="DI27" s="644"/>
      <c r="DJ27" s="644"/>
      <c r="DK27" s="645"/>
      <c r="DL27" s="632">
        <v>20302</v>
      </c>
      <c r="DM27" s="644"/>
      <c r="DN27" s="644"/>
      <c r="DO27" s="644"/>
      <c r="DP27" s="644"/>
      <c r="DQ27" s="644"/>
      <c r="DR27" s="644"/>
      <c r="DS27" s="644"/>
      <c r="DT27" s="644"/>
      <c r="DU27" s="644"/>
      <c r="DV27" s="645"/>
      <c r="DW27" s="628">
        <v>1.2</v>
      </c>
      <c r="DX27" s="656"/>
      <c r="DY27" s="656"/>
      <c r="DZ27" s="656"/>
      <c r="EA27" s="656"/>
      <c r="EB27" s="656"/>
      <c r="EC27" s="657"/>
    </row>
    <row r="28" spans="2:133" ht="11.25" customHeight="1" x14ac:dyDescent="0.2">
      <c r="B28" s="620" t="s">
        <v>308</v>
      </c>
      <c r="C28" s="621"/>
      <c r="D28" s="621"/>
      <c r="E28" s="621"/>
      <c r="F28" s="621"/>
      <c r="G28" s="621"/>
      <c r="H28" s="621"/>
      <c r="I28" s="621"/>
      <c r="J28" s="621"/>
      <c r="K28" s="621"/>
      <c r="L28" s="621"/>
      <c r="M28" s="621"/>
      <c r="N28" s="621"/>
      <c r="O28" s="621"/>
      <c r="P28" s="621"/>
      <c r="Q28" s="622"/>
      <c r="R28" s="623">
        <v>81422</v>
      </c>
      <c r="S28" s="624"/>
      <c r="T28" s="624"/>
      <c r="U28" s="624"/>
      <c r="V28" s="624"/>
      <c r="W28" s="624"/>
      <c r="X28" s="624"/>
      <c r="Y28" s="625"/>
      <c r="Z28" s="626">
        <v>2.1</v>
      </c>
      <c r="AA28" s="626"/>
      <c r="AB28" s="626"/>
      <c r="AC28" s="626"/>
      <c r="AD28" s="627">
        <v>1838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305011</v>
      </c>
      <c r="CS28" s="624"/>
      <c r="CT28" s="624"/>
      <c r="CU28" s="624"/>
      <c r="CV28" s="624"/>
      <c r="CW28" s="624"/>
      <c r="CX28" s="624"/>
      <c r="CY28" s="625"/>
      <c r="CZ28" s="628">
        <v>8.4</v>
      </c>
      <c r="DA28" s="656"/>
      <c r="DB28" s="656"/>
      <c r="DC28" s="658"/>
      <c r="DD28" s="632">
        <v>305011</v>
      </c>
      <c r="DE28" s="624"/>
      <c r="DF28" s="624"/>
      <c r="DG28" s="624"/>
      <c r="DH28" s="624"/>
      <c r="DI28" s="624"/>
      <c r="DJ28" s="624"/>
      <c r="DK28" s="625"/>
      <c r="DL28" s="632">
        <v>305011</v>
      </c>
      <c r="DM28" s="624"/>
      <c r="DN28" s="624"/>
      <c r="DO28" s="624"/>
      <c r="DP28" s="624"/>
      <c r="DQ28" s="624"/>
      <c r="DR28" s="624"/>
      <c r="DS28" s="624"/>
      <c r="DT28" s="624"/>
      <c r="DU28" s="624"/>
      <c r="DV28" s="625"/>
      <c r="DW28" s="628">
        <v>18.2</v>
      </c>
      <c r="DX28" s="656"/>
      <c r="DY28" s="656"/>
      <c r="DZ28" s="656"/>
      <c r="EA28" s="656"/>
      <c r="EB28" s="656"/>
      <c r="EC28" s="657"/>
    </row>
    <row r="29" spans="2:133" ht="11.25" customHeight="1" x14ac:dyDescent="0.2">
      <c r="B29" s="620" t="s">
        <v>310</v>
      </c>
      <c r="C29" s="621"/>
      <c r="D29" s="621"/>
      <c r="E29" s="621"/>
      <c r="F29" s="621"/>
      <c r="G29" s="621"/>
      <c r="H29" s="621"/>
      <c r="I29" s="621"/>
      <c r="J29" s="621"/>
      <c r="K29" s="621"/>
      <c r="L29" s="621"/>
      <c r="M29" s="621"/>
      <c r="N29" s="621"/>
      <c r="O29" s="621"/>
      <c r="P29" s="621"/>
      <c r="Q29" s="622"/>
      <c r="R29" s="623">
        <v>1092</v>
      </c>
      <c r="S29" s="624"/>
      <c r="T29" s="624"/>
      <c r="U29" s="624"/>
      <c r="V29" s="624"/>
      <c r="W29" s="624"/>
      <c r="X29" s="624"/>
      <c r="Y29" s="625"/>
      <c r="Z29" s="626">
        <v>0</v>
      </c>
      <c r="AA29" s="626"/>
      <c r="AB29" s="626"/>
      <c r="AC29" s="626"/>
      <c r="AD29" s="627" t="s">
        <v>176</v>
      </c>
      <c r="AE29" s="627"/>
      <c r="AF29" s="627"/>
      <c r="AG29" s="627"/>
      <c r="AH29" s="627"/>
      <c r="AI29" s="627"/>
      <c r="AJ29" s="627"/>
      <c r="AK29" s="627"/>
      <c r="AL29" s="628" t="s">
        <v>129</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312</v>
      </c>
      <c r="CG29" s="621"/>
      <c r="CH29" s="621"/>
      <c r="CI29" s="621"/>
      <c r="CJ29" s="621"/>
      <c r="CK29" s="621"/>
      <c r="CL29" s="621"/>
      <c r="CM29" s="621"/>
      <c r="CN29" s="621"/>
      <c r="CO29" s="621"/>
      <c r="CP29" s="621"/>
      <c r="CQ29" s="622"/>
      <c r="CR29" s="623">
        <v>305011</v>
      </c>
      <c r="CS29" s="644"/>
      <c r="CT29" s="644"/>
      <c r="CU29" s="644"/>
      <c r="CV29" s="644"/>
      <c r="CW29" s="644"/>
      <c r="CX29" s="644"/>
      <c r="CY29" s="645"/>
      <c r="CZ29" s="628">
        <v>8.4</v>
      </c>
      <c r="DA29" s="656"/>
      <c r="DB29" s="656"/>
      <c r="DC29" s="658"/>
      <c r="DD29" s="632">
        <v>305011</v>
      </c>
      <c r="DE29" s="644"/>
      <c r="DF29" s="644"/>
      <c r="DG29" s="644"/>
      <c r="DH29" s="644"/>
      <c r="DI29" s="644"/>
      <c r="DJ29" s="644"/>
      <c r="DK29" s="645"/>
      <c r="DL29" s="632">
        <v>305011</v>
      </c>
      <c r="DM29" s="644"/>
      <c r="DN29" s="644"/>
      <c r="DO29" s="644"/>
      <c r="DP29" s="644"/>
      <c r="DQ29" s="644"/>
      <c r="DR29" s="644"/>
      <c r="DS29" s="644"/>
      <c r="DT29" s="644"/>
      <c r="DU29" s="644"/>
      <c r="DV29" s="645"/>
      <c r="DW29" s="628">
        <v>18.2</v>
      </c>
      <c r="DX29" s="656"/>
      <c r="DY29" s="656"/>
      <c r="DZ29" s="656"/>
      <c r="EA29" s="656"/>
      <c r="EB29" s="656"/>
      <c r="EC29" s="657"/>
    </row>
    <row r="30" spans="2:133" ht="11.25" customHeight="1" x14ac:dyDescent="0.2">
      <c r="B30" s="620" t="s">
        <v>313</v>
      </c>
      <c r="C30" s="621"/>
      <c r="D30" s="621"/>
      <c r="E30" s="621"/>
      <c r="F30" s="621"/>
      <c r="G30" s="621"/>
      <c r="H30" s="621"/>
      <c r="I30" s="621"/>
      <c r="J30" s="621"/>
      <c r="K30" s="621"/>
      <c r="L30" s="621"/>
      <c r="M30" s="621"/>
      <c r="N30" s="621"/>
      <c r="O30" s="621"/>
      <c r="P30" s="621"/>
      <c r="Q30" s="622"/>
      <c r="R30" s="623">
        <v>687779</v>
      </c>
      <c r="S30" s="624"/>
      <c r="T30" s="624"/>
      <c r="U30" s="624"/>
      <c r="V30" s="624"/>
      <c r="W30" s="624"/>
      <c r="X30" s="624"/>
      <c r="Y30" s="625"/>
      <c r="Z30" s="626">
        <v>17.399999999999999</v>
      </c>
      <c r="AA30" s="626"/>
      <c r="AB30" s="626"/>
      <c r="AC30" s="626"/>
      <c r="AD30" s="627" t="s">
        <v>129</v>
      </c>
      <c r="AE30" s="627"/>
      <c r="AF30" s="627"/>
      <c r="AG30" s="627"/>
      <c r="AH30" s="627"/>
      <c r="AI30" s="627"/>
      <c r="AJ30" s="627"/>
      <c r="AK30" s="627"/>
      <c r="AL30" s="628" t="s">
        <v>129</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297474</v>
      </c>
      <c r="CS30" s="624"/>
      <c r="CT30" s="624"/>
      <c r="CU30" s="624"/>
      <c r="CV30" s="624"/>
      <c r="CW30" s="624"/>
      <c r="CX30" s="624"/>
      <c r="CY30" s="625"/>
      <c r="CZ30" s="628">
        <v>8.1</v>
      </c>
      <c r="DA30" s="656"/>
      <c r="DB30" s="656"/>
      <c r="DC30" s="658"/>
      <c r="DD30" s="632">
        <v>297474</v>
      </c>
      <c r="DE30" s="624"/>
      <c r="DF30" s="624"/>
      <c r="DG30" s="624"/>
      <c r="DH30" s="624"/>
      <c r="DI30" s="624"/>
      <c r="DJ30" s="624"/>
      <c r="DK30" s="625"/>
      <c r="DL30" s="632">
        <v>297474</v>
      </c>
      <c r="DM30" s="624"/>
      <c r="DN30" s="624"/>
      <c r="DO30" s="624"/>
      <c r="DP30" s="624"/>
      <c r="DQ30" s="624"/>
      <c r="DR30" s="624"/>
      <c r="DS30" s="624"/>
      <c r="DT30" s="624"/>
      <c r="DU30" s="624"/>
      <c r="DV30" s="625"/>
      <c r="DW30" s="628">
        <v>17.7</v>
      </c>
      <c r="DX30" s="656"/>
      <c r="DY30" s="656"/>
      <c r="DZ30" s="656"/>
      <c r="EA30" s="656"/>
      <c r="EB30" s="656"/>
      <c r="EC30" s="657"/>
    </row>
    <row r="31" spans="2:133" ht="11.25" customHeight="1" x14ac:dyDescent="0.2">
      <c r="B31" s="636" t="s">
        <v>317</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176</v>
      </c>
      <c r="AA31" s="626"/>
      <c r="AB31" s="626"/>
      <c r="AC31" s="626"/>
      <c r="AD31" s="627" t="s">
        <v>176</v>
      </c>
      <c r="AE31" s="627"/>
      <c r="AF31" s="627"/>
      <c r="AG31" s="627"/>
      <c r="AH31" s="627"/>
      <c r="AI31" s="627"/>
      <c r="AJ31" s="627"/>
      <c r="AK31" s="627"/>
      <c r="AL31" s="628" t="s">
        <v>129</v>
      </c>
      <c r="AM31" s="629"/>
      <c r="AN31" s="629"/>
      <c r="AO31" s="630"/>
      <c r="AP31" s="671" t="s">
        <v>318</v>
      </c>
      <c r="AQ31" s="672"/>
      <c r="AR31" s="672"/>
      <c r="AS31" s="672"/>
      <c r="AT31" s="677" t="s">
        <v>319</v>
      </c>
      <c r="AU31" s="218"/>
      <c r="AV31" s="218"/>
      <c r="AW31" s="218"/>
      <c r="AX31" s="609" t="s">
        <v>191</v>
      </c>
      <c r="AY31" s="610"/>
      <c r="AZ31" s="610"/>
      <c r="BA31" s="610"/>
      <c r="BB31" s="610"/>
      <c r="BC31" s="610"/>
      <c r="BD31" s="610"/>
      <c r="BE31" s="610"/>
      <c r="BF31" s="611"/>
      <c r="BG31" s="670">
        <v>99.9</v>
      </c>
      <c r="BH31" s="667"/>
      <c r="BI31" s="667"/>
      <c r="BJ31" s="667"/>
      <c r="BK31" s="667"/>
      <c r="BL31" s="667"/>
      <c r="BM31" s="618">
        <v>99.8</v>
      </c>
      <c r="BN31" s="667"/>
      <c r="BO31" s="667"/>
      <c r="BP31" s="667"/>
      <c r="BQ31" s="668"/>
      <c r="BR31" s="670">
        <v>100</v>
      </c>
      <c r="BS31" s="667"/>
      <c r="BT31" s="667"/>
      <c r="BU31" s="667"/>
      <c r="BV31" s="667"/>
      <c r="BW31" s="667"/>
      <c r="BX31" s="618">
        <v>99.9</v>
      </c>
      <c r="BY31" s="667"/>
      <c r="BZ31" s="667"/>
      <c r="CA31" s="667"/>
      <c r="CB31" s="668"/>
      <c r="CD31" s="663"/>
      <c r="CE31" s="664"/>
      <c r="CF31" s="620" t="s">
        <v>320</v>
      </c>
      <c r="CG31" s="621"/>
      <c r="CH31" s="621"/>
      <c r="CI31" s="621"/>
      <c r="CJ31" s="621"/>
      <c r="CK31" s="621"/>
      <c r="CL31" s="621"/>
      <c r="CM31" s="621"/>
      <c r="CN31" s="621"/>
      <c r="CO31" s="621"/>
      <c r="CP31" s="621"/>
      <c r="CQ31" s="622"/>
      <c r="CR31" s="623">
        <v>7537</v>
      </c>
      <c r="CS31" s="644"/>
      <c r="CT31" s="644"/>
      <c r="CU31" s="644"/>
      <c r="CV31" s="644"/>
      <c r="CW31" s="644"/>
      <c r="CX31" s="644"/>
      <c r="CY31" s="645"/>
      <c r="CZ31" s="628">
        <v>0.2</v>
      </c>
      <c r="DA31" s="656"/>
      <c r="DB31" s="656"/>
      <c r="DC31" s="658"/>
      <c r="DD31" s="632">
        <v>7537</v>
      </c>
      <c r="DE31" s="644"/>
      <c r="DF31" s="644"/>
      <c r="DG31" s="644"/>
      <c r="DH31" s="644"/>
      <c r="DI31" s="644"/>
      <c r="DJ31" s="644"/>
      <c r="DK31" s="645"/>
      <c r="DL31" s="632">
        <v>7537</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321</v>
      </c>
      <c r="C32" s="621"/>
      <c r="D32" s="621"/>
      <c r="E32" s="621"/>
      <c r="F32" s="621"/>
      <c r="G32" s="621"/>
      <c r="H32" s="621"/>
      <c r="I32" s="621"/>
      <c r="J32" s="621"/>
      <c r="K32" s="621"/>
      <c r="L32" s="621"/>
      <c r="M32" s="621"/>
      <c r="N32" s="621"/>
      <c r="O32" s="621"/>
      <c r="P32" s="621"/>
      <c r="Q32" s="622"/>
      <c r="R32" s="623">
        <v>106427</v>
      </c>
      <c r="S32" s="624"/>
      <c r="T32" s="624"/>
      <c r="U32" s="624"/>
      <c r="V32" s="624"/>
      <c r="W32" s="624"/>
      <c r="X32" s="624"/>
      <c r="Y32" s="625"/>
      <c r="Z32" s="626">
        <v>2.7</v>
      </c>
      <c r="AA32" s="626"/>
      <c r="AB32" s="626"/>
      <c r="AC32" s="626"/>
      <c r="AD32" s="627" t="s">
        <v>129</v>
      </c>
      <c r="AE32" s="627"/>
      <c r="AF32" s="627"/>
      <c r="AG32" s="627"/>
      <c r="AH32" s="627"/>
      <c r="AI32" s="627"/>
      <c r="AJ32" s="627"/>
      <c r="AK32" s="627"/>
      <c r="AL32" s="628" t="s">
        <v>250</v>
      </c>
      <c r="AM32" s="629"/>
      <c r="AN32" s="629"/>
      <c r="AO32" s="630"/>
      <c r="AP32" s="673"/>
      <c r="AQ32" s="674"/>
      <c r="AR32" s="674"/>
      <c r="AS32" s="674"/>
      <c r="AT32" s="678"/>
      <c r="AU32" s="214" t="s">
        <v>322</v>
      </c>
      <c r="AX32" s="620" t="s">
        <v>323</v>
      </c>
      <c r="AY32" s="621"/>
      <c r="AZ32" s="621"/>
      <c r="BA32" s="621"/>
      <c r="BB32" s="621"/>
      <c r="BC32" s="621"/>
      <c r="BD32" s="621"/>
      <c r="BE32" s="621"/>
      <c r="BF32" s="622"/>
      <c r="BG32" s="680">
        <v>97.4</v>
      </c>
      <c r="BH32" s="644"/>
      <c r="BI32" s="644"/>
      <c r="BJ32" s="644"/>
      <c r="BK32" s="644"/>
      <c r="BL32" s="644"/>
      <c r="BM32" s="629">
        <v>96.5</v>
      </c>
      <c r="BN32" s="644"/>
      <c r="BO32" s="644"/>
      <c r="BP32" s="644"/>
      <c r="BQ32" s="669"/>
      <c r="BR32" s="680">
        <v>99.5</v>
      </c>
      <c r="BS32" s="644"/>
      <c r="BT32" s="644"/>
      <c r="BU32" s="644"/>
      <c r="BV32" s="644"/>
      <c r="BW32" s="644"/>
      <c r="BX32" s="629">
        <v>98.9</v>
      </c>
      <c r="BY32" s="644"/>
      <c r="BZ32" s="644"/>
      <c r="CA32" s="644"/>
      <c r="CB32" s="669"/>
      <c r="CD32" s="665"/>
      <c r="CE32" s="666"/>
      <c r="CF32" s="620" t="s">
        <v>324</v>
      </c>
      <c r="CG32" s="621"/>
      <c r="CH32" s="621"/>
      <c r="CI32" s="621"/>
      <c r="CJ32" s="621"/>
      <c r="CK32" s="621"/>
      <c r="CL32" s="621"/>
      <c r="CM32" s="621"/>
      <c r="CN32" s="621"/>
      <c r="CO32" s="621"/>
      <c r="CP32" s="621"/>
      <c r="CQ32" s="622"/>
      <c r="CR32" s="623" t="s">
        <v>250</v>
      </c>
      <c r="CS32" s="624"/>
      <c r="CT32" s="624"/>
      <c r="CU32" s="624"/>
      <c r="CV32" s="624"/>
      <c r="CW32" s="624"/>
      <c r="CX32" s="624"/>
      <c r="CY32" s="625"/>
      <c r="CZ32" s="628" t="s">
        <v>176</v>
      </c>
      <c r="DA32" s="656"/>
      <c r="DB32" s="656"/>
      <c r="DC32" s="658"/>
      <c r="DD32" s="632" t="s">
        <v>250</v>
      </c>
      <c r="DE32" s="624"/>
      <c r="DF32" s="624"/>
      <c r="DG32" s="624"/>
      <c r="DH32" s="624"/>
      <c r="DI32" s="624"/>
      <c r="DJ32" s="624"/>
      <c r="DK32" s="625"/>
      <c r="DL32" s="632" t="s">
        <v>250</v>
      </c>
      <c r="DM32" s="624"/>
      <c r="DN32" s="624"/>
      <c r="DO32" s="624"/>
      <c r="DP32" s="624"/>
      <c r="DQ32" s="624"/>
      <c r="DR32" s="624"/>
      <c r="DS32" s="624"/>
      <c r="DT32" s="624"/>
      <c r="DU32" s="624"/>
      <c r="DV32" s="625"/>
      <c r="DW32" s="628" t="s">
        <v>258</v>
      </c>
      <c r="DX32" s="656"/>
      <c r="DY32" s="656"/>
      <c r="DZ32" s="656"/>
      <c r="EA32" s="656"/>
      <c r="EB32" s="656"/>
      <c r="EC32" s="657"/>
    </row>
    <row r="33" spans="2:133" ht="11.25" customHeight="1" x14ac:dyDescent="0.2">
      <c r="B33" s="620" t="s">
        <v>325</v>
      </c>
      <c r="C33" s="621"/>
      <c r="D33" s="621"/>
      <c r="E33" s="621"/>
      <c r="F33" s="621"/>
      <c r="G33" s="621"/>
      <c r="H33" s="621"/>
      <c r="I33" s="621"/>
      <c r="J33" s="621"/>
      <c r="K33" s="621"/>
      <c r="L33" s="621"/>
      <c r="M33" s="621"/>
      <c r="N33" s="621"/>
      <c r="O33" s="621"/>
      <c r="P33" s="621"/>
      <c r="Q33" s="622"/>
      <c r="R33" s="623">
        <v>1704</v>
      </c>
      <c r="S33" s="624"/>
      <c r="T33" s="624"/>
      <c r="U33" s="624"/>
      <c r="V33" s="624"/>
      <c r="W33" s="624"/>
      <c r="X33" s="624"/>
      <c r="Y33" s="625"/>
      <c r="Z33" s="626">
        <v>0</v>
      </c>
      <c r="AA33" s="626"/>
      <c r="AB33" s="626"/>
      <c r="AC33" s="626"/>
      <c r="AD33" s="627" t="s">
        <v>129</v>
      </c>
      <c r="AE33" s="627"/>
      <c r="AF33" s="627"/>
      <c r="AG33" s="627"/>
      <c r="AH33" s="627"/>
      <c r="AI33" s="627"/>
      <c r="AJ33" s="627"/>
      <c r="AK33" s="627"/>
      <c r="AL33" s="628" t="s">
        <v>250</v>
      </c>
      <c r="AM33" s="629"/>
      <c r="AN33" s="629"/>
      <c r="AO33" s="630"/>
      <c r="AP33" s="675"/>
      <c r="AQ33" s="676"/>
      <c r="AR33" s="676"/>
      <c r="AS33" s="676"/>
      <c r="AT33" s="679"/>
      <c r="AU33" s="219"/>
      <c r="AV33" s="219"/>
      <c r="AW33" s="219"/>
      <c r="AX33" s="646" t="s">
        <v>326</v>
      </c>
      <c r="AY33" s="647"/>
      <c r="AZ33" s="647"/>
      <c r="BA33" s="647"/>
      <c r="BB33" s="647"/>
      <c r="BC33" s="647"/>
      <c r="BD33" s="647"/>
      <c r="BE33" s="647"/>
      <c r="BF33" s="648"/>
      <c r="BG33" s="681">
        <v>100</v>
      </c>
      <c r="BH33" s="682"/>
      <c r="BI33" s="682"/>
      <c r="BJ33" s="682"/>
      <c r="BK33" s="682"/>
      <c r="BL33" s="682"/>
      <c r="BM33" s="683">
        <v>99.9</v>
      </c>
      <c r="BN33" s="682"/>
      <c r="BO33" s="682"/>
      <c r="BP33" s="682"/>
      <c r="BQ33" s="684"/>
      <c r="BR33" s="681">
        <v>100</v>
      </c>
      <c r="BS33" s="682"/>
      <c r="BT33" s="682"/>
      <c r="BU33" s="682"/>
      <c r="BV33" s="682"/>
      <c r="BW33" s="682"/>
      <c r="BX33" s="683">
        <v>99.9</v>
      </c>
      <c r="BY33" s="682"/>
      <c r="BZ33" s="682"/>
      <c r="CA33" s="682"/>
      <c r="CB33" s="684"/>
      <c r="CD33" s="620" t="s">
        <v>327</v>
      </c>
      <c r="CE33" s="621"/>
      <c r="CF33" s="621"/>
      <c r="CG33" s="621"/>
      <c r="CH33" s="621"/>
      <c r="CI33" s="621"/>
      <c r="CJ33" s="621"/>
      <c r="CK33" s="621"/>
      <c r="CL33" s="621"/>
      <c r="CM33" s="621"/>
      <c r="CN33" s="621"/>
      <c r="CO33" s="621"/>
      <c r="CP33" s="621"/>
      <c r="CQ33" s="622"/>
      <c r="CR33" s="623">
        <v>1524240</v>
      </c>
      <c r="CS33" s="644"/>
      <c r="CT33" s="644"/>
      <c r="CU33" s="644"/>
      <c r="CV33" s="644"/>
      <c r="CW33" s="644"/>
      <c r="CX33" s="644"/>
      <c r="CY33" s="645"/>
      <c r="CZ33" s="628">
        <v>41.7</v>
      </c>
      <c r="DA33" s="656"/>
      <c r="DB33" s="656"/>
      <c r="DC33" s="658"/>
      <c r="DD33" s="632">
        <v>949699</v>
      </c>
      <c r="DE33" s="644"/>
      <c r="DF33" s="644"/>
      <c r="DG33" s="644"/>
      <c r="DH33" s="644"/>
      <c r="DI33" s="644"/>
      <c r="DJ33" s="644"/>
      <c r="DK33" s="645"/>
      <c r="DL33" s="632">
        <v>603614</v>
      </c>
      <c r="DM33" s="644"/>
      <c r="DN33" s="644"/>
      <c r="DO33" s="644"/>
      <c r="DP33" s="644"/>
      <c r="DQ33" s="644"/>
      <c r="DR33" s="644"/>
      <c r="DS33" s="644"/>
      <c r="DT33" s="644"/>
      <c r="DU33" s="644"/>
      <c r="DV33" s="645"/>
      <c r="DW33" s="628">
        <v>35.9</v>
      </c>
      <c r="DX33" s="656"/>
      <c r="DY33" s="656"/>
      <c r="DZ33" s="656"/>
      <c r="EA33" s="656"/>
      <c r="EB33" s="656"/>
      <c r="EC33" s="657"/>
    </row>
    <row r="34" spans="2:133" ht="11.25" customHeight="1" x14ac:dyDescent="0.2">
      <c r="B34" s="620" t="s">
        <v>328</v>
      </c>
      <c r="C34" s="621"/>
      <c r="D34" s="621"/>
      <c r="E34" s="621"/>
      <c r="F34" s="621"/>
      <c r="G34" s="621"/>
      <c r="H34" s="621"/>
      <c r="I34" s="621"/>
      <c r="J34" s="621"/>
      <c r="K34" s="621"/>
      <c r="L34" s="621"/>
      <c r="M34" s="621"/>
      <c r="N34" s="621"/>
      <c r="O34" s="621"/>
      <c r="P34" s="621"/>
      <c r="Q34" s="622"/>
      <c r="R34" s="623">
        <v>3572</v>
      </c>
      <c r="S34" s="624"/>
      <c r="T34" s="624"/>
      <c r="U34" s="624"/>
      <c r="V34" s="624"/>
      <c r="W34" s="624"/>
      <c r="X34" s="624"/>
      <c r="Y34" s="625"/>
      <c r="Z34" s="626">
        <v>0.1</v>
      </c>
      <c r="AA34" s="626"/>
      <c r="AB34" s="626"/>
      <c r="AC34" s="626"/>
      <c r="AD34" s="627" t="s">
        <v>250</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955206</v>
      </c>
      <c r="CS34" s="624"/>
      <c r="CT34" s="624"/>
      <c r="CU34" s="624"/>
      <c r="CV34" s="624"/>
      <c r="CW34" s="624"/>
      <c r="CX34" s="624"/>
      <c r="CY34" s="625"/>
      <c r="CZ34" s="628">
        <v>26.2</v>
      </c>
      <c r="DA34" s="656"/>
      <c r="DB34" s="656"/>
      <c r="DC34" s="658"/>
      <c r="DD34" s="632">
        <v>553895</v>
      </c>
      <c r="DE34" s="624"/>
      <c r="DF34" s="624"/>
      <c r="DG34" s="624"/>
      <c r="DH34" s="624"/>
      <c r="DI34" s="624"/>
      <c r="DJ34" s="624"/>
      <c r="DK34" s="625"/>
      <c r="DL34" s="632">
        <v>370066</v>
      </c>
      <c r="DM34" s="624"/>
      <c r="DN34" s="624"/>
      <c r="DO34" s="624"/>
      <c r="DP34" s="624"/>
      <c r="DQ34" s="624"/>
      <c r="DR34" s="624"/>
      <c r="DS34" s="624"/>
      <c r="DT34" s="624"/>
      <c r="DU34" s="624"/>
      <c r="DV34" s="625"/>
      <c r="DW34" s="628">
        <v>22</v>
      </c>
      <c r="DX34" s="656"/>
      <c r="DY34" s="656"/>
      <c r="DZ34" s="656"/>
      <c r="EA34" s="656"/>
      <c r="EB34" s="656"/>
      <c r="EC34" s="657"/>
    </row>
    <row r="35" spans="2:133" ht="11.25" customHeight="1" x14ac:dyDescent="0.2">
      <c r="B35" s="620" t="s">
        <v>330</v>
      </c>
      <c r="C35" s="621"/>
      <c r="D35" s="621"/>
      <c r="E35" s="621"/>
      <c r="F35" s="621"/>
      <c r="G35" s="621"/>
      <c r="H35" s="621"/>
      <c r="I35" s="621"/>
      <c r="J35" s="621"/>
      <c r="K35" s="621"/>
      <c r="L35" s="621"/>
      <c r="M35" s="621"/>
      <c r="N35" s="621"/>
      <c r="O35" s="621"/>
      <c r="P35" s="621"/>
      <c r="Q35" s="622"/>
      <c r="R35" s="623">
        <v>155450</v>
      </c>
      <c r="S35" s="624"/>
      <c r="T35" s="624"/>
      <c r="U35" s="624"/>
      <c r="V35" s="624"/>
      <c r="W35" s="624"/>
      <c r="X35" s="624"/>
      <c r="Y35" s="625"/>
      <c r="Z35" s="626">
        <v>3.9</v>
      </c>
      <c r="AA35" s="626"/>
      <c r="AB35" s="626"/>
      <c r="AC35" s="626"/>
      <c r="AD35" s="627" t="s">
        <v>176</v>
      </c>
      <c r="AE35" s="627"/>
      <c r="AF35" s="627"/>
      <c r="AG35" s="627"/>
      <c r="AH35" s="627"/>
      <c r="AI35" s="627"/>
      <c r="AJ35" s="627"/>
      <c r="AK35" s="627"/>
      <c r="AL35" s="628" t="s">
        <v>250</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50222</v>
      </c>
      <c r="CS35" s="644"/>
      <c r="CT35" s="644"/>
      <c r="CU35" s="644"/>
      <c r="CV35" s="644"/>
      <c r="CW35" s="644"/>
      <c r="CX35" s="644"/>
      <c r="CY35" s="645"/>
      <c r="CZ35" s="628">
        <v>1.4</v>
      </c>
      <c r="DA35" s="656"/>
      <c r="DB35" s="656"/>
      <c r="DC35" s="658"/>
      <c r="DD35" s="632">
        <v>22738</v>
      </c>
      <c r="DE35" s="644"/>
      <c r="DF35" s="644"/>
      <c r="DG35" s="644"/>
      <c r="DH35" s="644"/>
      <c r="DI35" s="644"/>
      <c r="DJ35" s="644"/>
      <c r="DK35" s="645"/>
      <c r="DL35" s="632">
        <v>19222</v>
      </c>
      <c r="DM35" s="644"/>
      <c r="DN35" s="644"/>
      <c r="DO35" s="644"/>
      <c r="DP35" s="644"/>
      <c r="DQ35" s="644"/>
      <c r="DR35" s="644"/>
      <c r="DS35" s="644"/>
      <c r="DT35" s="644"/>
      <c r="DU35" s="644"/>
      <c r="DV35" s="645"/>
      <c r="DW35" s="628">
        <v>1.1000000000000001</v>
      </c>
      <c r="DX35" s="656"/>
      <c r="DY35" s="656"/>
      <c r="DZ35" s="656"/>
      <c r="EA35" s="656"/>
      <c r="EB35" s="656"/>
      <c r="EC35" s="657"/>
    </row>
    <row r="36" spans="2:133" ht="11.25" customHeight="1" x14ac:dyDescent="0.2">
      <c r="B36" s="620" t="s">
        <v>334</v>
      </c>
      <c r="C36" s="621"/>
      <c r="D36" s="621"/>
      <c r="E36" s="621"/>
      <c r="F36" s="621"/>
      <c r="G36" s="621"/>
      <c r="H36" s="621"/>
      <c r="I36" s="621"/>
      <c r="J36" s="621"/>
      <c r="K36" s="621"/>
      <c r="L36" s="621"/>
      <c r="M36" s="621"/>
      <c r="N36" s="621"/>
      <c r="O36" s="621"/>
      <c r="P36" s="621"/>
      <c r="Q36" s="622"/>
      <c r="R36" s="623">
        <v>58356</v>
      </c>
      <c r="S36" s="624"/>
      <c r="T36" s="624"/>
      <c r="U36" s="624"/>
      <c r="V36" s="624"/>
      <c r="W36" s="624"/>
      <c r="X36" s="624"/>
      <c r="Y36" s="625"/>
      <c r="Z36" s="626">
        <v>1.5</v>
      </c>
      <c r="AA36" s="626"/>
      <c r="AB36" s="626"/>
      <c r="AC36" s="626"/>
      <c r="AD36" s="627" t="s">
        <v>176</v>
      </c>
      <c r="AE36" s="627"/>
      <c r="AF36" s="627"/>
      <c r="AG36" s="627"/>
      <c r="AH36" s="627"/>
      <c r="AI36" s="627"/>
      <c r="AJ36" s="627"/>
      <c r="AK36" s="627"/>
      <c r="AL36" s="628" t="s">
        <v>129</v>
      </c>
      <c r="AM36" s="629"/>
      <c r="AN36" s="629"/>
      <c r="AO36" s="630"/>
      <c r="AP36" s="222"/>
      <c r="AQ36" s="689" t="s">
        <v>335</v>
      </c>
      <c r="AR36" s="690"/>
      <c r="AS36" s="690"/>
      <c r="AT36" s="690"/>
      <c r="AU36" s="690"/>
      <c r="AV36" s="690"/>
      <c r="AW36" s="690"/>
      <c r="AX36" s="690"/>
      <c r="AY36" s="691"/>
      <c r="AZ36" s="612">
        <v>112970</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1025</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347469</v>
      </c>
      <c r="CS36" s="624"/>
      <c r="CT36" s="624"/>
      <c r="CU36" s="624"/>
      <c r="CV36" s="624"/>
      <c r="CW36" s="624"/>
      <c r="CX36" s="624"/>
      <c r="CY36" s="625"/>
      <c r="CZ36" s="628">
        <v>9.5</v>
      </c>
      <c r="DA36" s="656"/>
      <c r="DB36" s="656"/>
      <c r="DC36" s="658"/>
      <c r="DD36" s="632">
        <v>289098</v>
      </c>
      <c r="DE36" s="624"/>
      <c r="DF36" s="624"/>
      <c r="DG36" s="624"/>
      <c r="DH36" s="624"/>
      <c r="DI36" s="624"/>
      <c r="DJ36" s="624"/>
      <c r="DK36" s="625"/>
      <c r="DL36" s="632">
        <v>160353</v>
      </c>
      <c r="DM36" s="624"/>
      <c r="DN36" s="624"/>
      <c r="DO36" s="624"/>
      <c r="DP36" s="624"/>
      <c r="DQ36" s="624"/>
      <c r="DR36" s="624"/>
      <c r="DS36" s="624"/>
      <c r="DT36" s="624"/>
      <c r="DU36" s="624"/>
      <c r="DV36" s="625"/>
      <c r="DW36" s="628">
        <v>9.5</v>
      </c>
      <c r="DX36" s="656"/>
      <c r="DY36" s="656"/>
      <c r="DZ36" s="656"/>
      <c r="EA36" s="656"/>
      <c r="EB36" s="656"/>
      <c r="EC36" s="657"/>
    </row>
    <row r="37" spans="2:133" ht="11.25" customHeight="1" x14ac:dyDescent="0.2">
      <c r="B37" s="620" t="s">
        <v>338</v>
      </c>
      <c r="C37" s="621"/>
      <c r="D37" s="621"/>
      <c r="E37" s="621"/>
      <c r="F37" s="621"/>
      <c r="G37" s="621"/>
      <c r="H37" s="621"/>
      <c r="I37" s="621"/>
      <c r="J37" s="621"/>
      <c r="K37" s="621"/>
      <c r="L37" s="621"/>
      <c r="M37" s="621"/>
      <c r="N37" s="621"/>
      <c r="O37" s="621"/>
      <c r="P37" s="621"/>
      <c r="Q37" s="622"/>
      <c r="R37" s="623">
        <v>402762</v>
      </c>
      <c r="S37" s="624"/>
      <c r="T37" s="624"/>
      <c r="U37" s="624"/>
      <c r="V37" s="624"/>
      <c r="W37" s="624"/>
      <c r="X37" s="624"/>
      <c r="Y37" s="625"/>
      <c r="Z37" s="626">
        <v>10.199999999999999</v>
      </c>
      <c r="AA37" s="626"/>
      <c r="AB37" s="626"/>
      <c r="AC37" s="626"/>
      <c r="AD37" s="627">
        <v>2245</v>
      </c>
      <c r="AE37" s="627"/>
      <c r="AF37" s="627"/>
      <c r="AG37" s="627"/>
      <c r="AH37" s="627"/>
      <c r="AI37" s="627"/>
      <c r="AJ37" s="627"/>
      <c r="AK37" s="627"/>
      <c r="AL37" s="628">
        <v>0.1</v>
      </c>
      <c r="AM37" s="629"/>
      <c r="AN37" s="629"/>
      <c r="AO37" s="630"/>
      <c r="AQ37" s="686" t="s">
        <v>339</v>
      </c>
      <c r="AR37" s="687"/>
      <c r="AS37" s="687"/>
      <c r="AT37" s="687"/>
      <c r="AU37" s="687"/>
      <c r="AV37" s="687"/>
      <c r="AW37" s="687"/>
      <c r="AX37" s="687"/>
      <c r="AY37" s="688"/>
      <c r="AZ37" s="623">
        <v>18000</v>
      </c>
      <c r="BA37" s="624"/>
      <c r="BB37" s="624"/>
      <c r="BC37" s="624"/>
      <c r="BD37" s="644"/>
      <c r="BE37" s="644"/>
      <c r="BF37" s="669"/>
      <c r="BG37" s="620" t="s">
        <v>340</v>
      </c>
      <c r="BH37" s="621"/>
      <c r="BI37" s="621"/>
      <c r="BJ37" s="621"/>
      <c r="BK37" s="621"/>
      <c r="BL37" s="621"/>
      <c r="BM37" s="621"/>
      <c r="BN37" s="621"/>
      <c r="BO37" s="621"/>
      <c r="BP37" s="621"/>
      <c r="BQ37" s="621"/>
      <c r="BR37" s="621"/>
      <c r="BS37" s="621"/>
      <c r="BT37" s="621"/>
      <c r="BU37" s="622"/>
      <c r="BV37" s="623">
        <v>1025</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92599</v>
      </c>
      <c r="CS37" s="644"/>
      <c r="CT37" s="644"/>
      <c r="CU37" s="644"/>
      <c r="CV37" s="644"/>
      <c r="CW37" s="644"/>
      <c r="CX37" s="644"/>
      <c r="CY37" s="645"/>
      <c r="CZ37" s="628">
        <v>2.5</v>
      </c>
      <c r="DA37" s="656"/>
      <c r="DB37" s="656"/>
      <c r="DC37" s="658"/>
      <c r="DD37" s="632">
        <v>92594</v>
      </c>
      <c r="DE37" s="644"/>
      <c r="DF37" s="644"/>
      <c r="DG37" s="644"/>
      <c r="DH37" s="644"/>
      <c r="DI37" s="644"/>
      <c r="DJ37" s="644"/>
      <c r="DK37" s="645"/>
      <c r="DL37" s="632">
        <v>92142</v>
      </c>
      <c r="DM37" s="644"/>
      <c r="DN37" s="644"/>
      <c r="DO37" s="644"/>
      <c r="DP37" s="644"/>
      <c r="DQ37" s="644"/>
      <c r="DR37" s="644"/>
      <c r="DS37" s="644"/>
      <c r="DT37" s="644"/>
      <c r="DU37" s="644"/>
      <c r="DV37" s="645"/>
      <c r="DW37" s="628">
        <v>5.5</v>
      </c>
      <c r="DX37" s="656"/>
      <c r="DY37" s="656"/>
      <c r="DZ37" s="656"/>
      <c r="EA37" s="656"/>
      <c r="EB37" s="656"/>
      <c r="EC37" s="657"/>
    </row>
    <row r="38" spans="2:133" ht="11.25" customHeight="1" x14ac:dyDescent="0.2">
      <c r="B38" s="620" t="s">
        <v>342</v>
      </c>
      <c r="C38" s="621"/>
      <c r="D38" s="621"/>
      <c r="E38" s="621"/>
      <c r="F38" s="621"/>
      <c r="G38" s="621"/>
      <c r="H38" s="621"/>
      <c r="I38" s="621"/>
      <c r="J38" s="621"/>
      <c r="K38" s="621"/>
      <c r="L38" s="621"/>
      <c r="M38" s="621"/>
      <c r="N38" s="621"/>
      <c r="O38" s="621"/>
      <c r="P38" s="621"/>
      <c r="Q38" s="622"/>
      <c r="R38" s="623">
        <v>608444</v>
      </c>
      <c r="S38" s="624"/>
      <c r="T38" s="624"/>
      <c r="U38" s="624"/>
      <c r="V38" s="624"/>
      <c r="W38" s="624"/>
      <c r="X38" s="624"/>
      <c r="Y38" s="625"/>
      <c r="Z38" s="626">
        <v>15.4</v>
      </c>
      <c r="AA38" s="626"/>
      <c r="AB38" s="626"/>
      <c r="AC38" s="626"/>
      <c r="AD38" s="627" t="s">
        <v>129</v>
      </c>
      <c r="AE38" s="627"/>
      <c r="AF38" s="627"/>
      <c r="AG38" s="627"/>
      <c r="AH38" s="627"/>
      <c r="AI38" s="627"/>
      <c r="AJ38" s="627"/>
      <c r="AK38" s="627"/>
      <c r="AL38" s="628" t="s">
        <v>176</v>
      </c>
      <c r="AM38" s="629"/>
      <c r="AN38" s="629"/>
      <c r="AO38" s="630"/>
      <c r="AQ38" s="686" t="s">
        <v>343</v>
      </c>
      <c r="AR38" s="687"/>
      <c r="AS38" s="687"/>
      <c r="AT38" s="687"/>
      <c r="AU38" s="687"/>
      <c r="AV38" s="687"/>
      <c r="AW38" s="687"/>
      <c r="AX38" s="687"/>
      <c r="AY38" s="688"/>
      <c r="AZ38" s="623">
        <v>11801</v>
      </c>
      <c r="BA38" s="624"/>
      <c r="BB38" s="624"/>
      <c r="BC38" s="624"/>
      <c r="BD38" s="644"/>
      <c r="BE38" s="644"/>
      <c r="BF38" s="669"/>
      <c r="BG38" s="620" t="s">
        <v>344</v>
      </c>
      <c r="BH38" s="621"/>
      <c r="BI38" s="621"/>
      <c r="BJ38" s="621"/>
      <c r="BK38" s="621"/>
      <c r="BL38" s="621"/>
      <c r="BM38" s="621"/>
      <c r="BN38" s="621"/>
      <c r="BO38" s="621"/>
      <c r="BP38" s="621"/>
      <c r="BQ38" s="621"/>
      <c r="BR38" s="621"/>
      <c r="BS38" s="621"/>
      <c r="BT38" s="621"/>
      <c r="BU38" s="622"/>
      <c r="BV38" s="623">
        <v>145</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101169</v>
      </c>
      <c r="CS38" s="624"/>
      <c r="CT38" s="624"/>
      <c r="CU38" s="624"/>
      <c r="CV38" s="624"/>
      <c r="CW38" s="624"/>
      <c r="CX38" s="624"/>
      <c r="CY38" s="625"/>
      <c r="CZ38" s="628">
        <v>2.8</v>
      </c>
      <c r="DA38" s="656"/>
      <c r="DB38" s="656"/>
      <c r="DC38" s="658"/>
      <c r="DD38" s="632">
        <v>74358</v>
      </c>
      <c r="DE38" s="624"/>
      <c r="DF38" s="624"/>
      <c r="DG38" s="624"/>
      <c r="DH38" s="624"/>
      <c r="DI38" s="624"/>
      <c r="DJ38" s="624"/>
      <c r="DK38" s="625"/>
      <c r="DL38" s="632">
        <v>53973</v>
      </c>
      <c r="DM38" s="624"/>
      <c r="DN38" s="624"/>
      <c r="DO38" s="624"/>
      <c r="DP38" s="624"/>
      <c r="DQ38" s="624"/>
      <c r="DR38" s="624"/>
      <c r="DS38" s="624"/>
      <c r="DT38" s="624"/>
      <c r="DU38" s="624"/>
      <c r="DV38" s="625"/>
      <c r="DW38" s="628">
        <v>3.2</v>
      </c>
      <c r="DX38" s="656"/>
      <c r="DY38" s="656"/>
      <c r="DZ38" s="656"/>
      <c r="EA38" s="656"/>
      <c r="EB38" s="656"/>
      <c r="EC38" s="657"/>
    </row>
    <row r="39" spans="2:133" ht="11.25" customHeight="1" x14ac:dyDescent="0.2">
      <c r="B39" s="620" t="s">
        <v>346</v>
      </c>
      <c r="C39" s="621"/>
      <c r="D39" s="621"/>
      <c r="E39" s="621"/>
      <c r="F39" s="621"/>
      <c r="G39" s="621"/>
      <c r="H39" s="621"/>
      <c r="I39" s="621"/>
      <c r="J39" s="621"/>
      <c r="K39" s="621"/>
      <c r="L39" s="621"/>
      <c r="M39" s="621"/>
      <c r="N39" s="621"/>
      <c r="O39" s="621"/>
      <c r="P39" s="621"/>
      <c r="Q39" s="622"/>
      <c r="R39" s="623" t="s">
        <v>250</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129</v>
      </c>
      <c r="AM39" s="629"/>
      <c r="AN39" s="629"/>
      <c r="AO39" s="630"/>
      <c r="AQ39" s="686" t="s">
        <v>347</v>
      </c>
      <c r="AR39" s="687"/>
      <c r="AS39" s="687"/>
      <c r="AT39" s="687"/>
      <c r="AU39" s="687"/>
      <c r="AV39" s="687"/>
      <c r="AW39" s="687"/>
      <c r="AX39" s="687"/>
      <c r="AY39" s="688"/>
      <c r="AZ39" s="623">
        <v>2353</v>
      </c>
      <c r="BA39" s="624"/>
      <c r="BB39" s="624"/>
      <c r="BC39" s="624"/>
      <c r="BD39" s="644"/>
      <c r="BE39" s="644"/>
      <c r="BF39" s="669"/>
      <c r="BG39" s="620" t="s">
        <v>348</v>
      </c>
      <c r="BH39" s="621"/>
      <c r="BI39" s="621"/>
      <c r="BJ39" s="621"/>
      <c r="BK39" s="621"/>
      <c r="BL39" s="621"/>
      <c r="BM39" s="621"/>
      <c r="BN39" s="621"/>
      <c r="BO39" s="621"/>
      <c r="BP39" s="621"/>
      <c r="BQ39" s="621"/>
      <c r="BR39" s="621"/>
      <c r="BS39" s="621"/>
      <c r="BT39" s="621"/>
      <c r="BU39" s="622"/>
      <c r="BV39" s="623">
        <v>217</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43094</v>
      </c>
      <c r="CS39" s="644"/>
      <c r="CT39" s="644"/>
      <c r="CU39" s="644"/>
      <c r="CV39" s="644"/>
      <c r="CW39" s="644"/>
      <c r="CX39" s="644"/>
      <c r="CY39" s="645"/>
      <c r="CZ39" s="628">
        <v>1.2</v>
      </c>
      <c r="DA39" s="656"/>
      <c r="DB39" s="656"/>
      <c r="DC39" s="658"/>
      <c r="DD39" s="632">
        <v>9230</v>
      </c>
      <c r="DE39" s="644"/>
      <c r="DF39" s="644"/>
      <c r="DG39" s="644"/>
      <c r="DH39" s="644"/>
      <c r="DI39" s="644"/>
      <c r="DJ39" s="644"/>
      <c r="DK39" s="645"/>
      <c r="DL39" s="632" t="s">
        <v>129</v>
      </c>
      <c r="DM39" s="644"/>
      <c r="DN39" s="644"/>
      <c r="DO39" s="644"/>
      <c r="DP39" s="644"/>
      <c r="DQ39" s="644"/>
      <c r="DR39" s="644"/>
      <c r="DS39" s="644"/>
      <c r="DT39" s="644"/>
      <c r="DU39" s="644"/>
      <c r="DV39" s="645"/>
      <c r="DW39" s="628" t="s">
        <v>176</v>
      </c>
      <c r="DX39" s="656"/>
      <c r="DY39" s="656"/>
      <c r="DZ39" s="656"/>
      <c r="EA39" s="656"/>
      <c r="EB39" s="656"/>
      <c r="EC39" s="657"/>
    </row>
    <row r="40" spans="2:133" ht="11.25" customHeight="1" x14ac:dyDescent="0.2">
      <c r="B40" s="620" t="s">
        <v>350</v>
      </c>
      <c r="C40" s="621"/>
      <c r="D40" s="621"/>
      <c r="E40" s="621"/>
      <c r="F40" s="621"/>
      <c r="G40" s="621"/>
      <c r="H40" s="621"/>
      <c r="I40" s="621"/>
      <c r="J40" s="621"/>
      <c r="K40" s="621"/>
      <c r="L40" s="621"/>
      <c r="M40" s="621"/>
      <c r="N40" s="621"/>
      <c r="O40" s="621"/>
      <c r="P40" s="621"/>
      <c r="Q40" s="622"/>
      <c r="R40" s="623">
        <v>68144</v>
      </c>
      <c r="S40" s="624"/>
      <c r="T40" s="624"/>
      <c r="U40" s="624"/>
      <c r="V40" s="624"/>
      <c r="W40" s="624"/>
      <c r="X40" s="624"/>
      <c r="Y40" s="625"/>
      <c r="Z40" s="626">
        <v>1.7</v>
      </c>
      <c r="AA40" s="626"/>
      <c r="AB40" s="626"/>
      <c r="AC40" s="626"/>
      <c r="AD40" s="627" t="s">
        <v>176</v>
      </c>
      <c r="AE40" s="627"/>
      <c r="AF40" s="627"/>
      <c r="AG40" s="627"/>
      <c r="AH40" s="627"/>
      <c r="AI40" s="627"/>
      <c r="AJ40" s="627"/>
      <c r="AK40" s="627"/>
      <c r="AL40" s="628" t="s">
        <v>250</v>
      </c>
      <c r="AM40" s="629"/>
      <c r="AN40" s="629"/>
      <c r="AO40" s="630"/>
      <c r="AQ40" s="686" t="s">
        <v>351</v>
      </c>
      <c r="AR40" s="687"/>
      <c r="AS40" s="687"/>
      <c r="AT40" s="687"/>
      <c r="AU40" s="687"/>
      <c r="AV40" s="687"/>
      <c r="AW40" s="687"/>
      <c r="AX40" s="687"/>
      <c r="AY40" s="688"/>
      <c r="AZ40" s="623" t="s">
        <v>258</v>
      </c>
      <c r="BA40" s="624"/>
      <c r="BB40" s="624"/>
      <c r="BC40" s="624"/>
      <c r="BD40" s="644"/>
      <c r="BE40" s="644"/>
      <c r="BF40" s="669"/>
      <c r="BG40" s="673" t="s">
        <v>352</v>
      </c>
      <c r="BH40" s="674"/>
      <c r="BI40" s="674"/>
      <c r="BJ40" s="674"/>
      <c r="BK40" s="674"/>
      <c r="BL40" s="223"/>
      <c r="BM40" s="621" t="s">
        <v>353</v>
      </c>
      <c r="BN40" s="621"/>
      <c r="BO40" s="621"/>
      <c r="BP40" s="621"/>
      <c r="BQ40" s="621"/>
      <c r="BR40" s="621"/>
      <c r="BS40" s="621"/>
      <c r="BT40" s="621"/>
      <c r="BU40" s="622"/>
      <c r="BV40" s="623">
        <v>70</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27080</v>
      </c>
      <c r="CS40" s="624"/>
      <c r="CT40" s="624"/>
      <c r="CU40" s="624"/>
      <c r="CV40" s="624"/>
      <c r="CW40" s="624"/>
      <c r="CX40" s="624"/>
      <c r="CY40" s="625"/>
      <c r="CZ40" s="628">
        <v>0.7</v>
      </c>
      <c r="DA40" s="656"/>
      <c r="DB40" s="656"/>
      <c r="DC40" s="658"/>
      <c r="DD40" s="632">
        <v>380</v>
      </c>
      <c r="DE40" s="624"/>
      <c r="DF40" s="624"/>
      <c r="DG40" s="624"/>
      <c r="DH40" s="624"/>
      <c r="DI40" s="624"/>
      <c r="DJ40" s="624"/>
      <c r="DK40" s="625"/>
      <c r="DL40" s="632" t="s">
        <v>176</v>
      </c>
      <c r="DM40" s="624"/>
      <c r="DN40" s="624"/>
      <c r="DO40" s="624"/>
      <c r="DP40" s="624"/>
      <c r="DQ40" s="624"/>
      <c r="DR40" s="624"/>
      <c r="DS40" s="624"/>
      <c r="DT40" s="624"/>
      <c r="DU40" s="624"/>
      <c r="DV40" s="625"/>
      <c r="DW40" s="628" t="s">
        <v>250</v>
      </c>
      <c r="DX40" s="656"/>
      <c r="DY40" s="656"/>
      <c r="DZ40" s="656"/>
      <c r="EA40" s="656"/>
      <c r="EB40" s="656"/>
      <c r="EC40" s="657"/>
    </row>
    <row r="41" spans="2:133" ht="11.25" customHeight="1" x14ac:dyDescent="0.2">
      <c r="B41" s="646" t="s">
        <v>355</v>
      </c>
      <c r="C41" s="647"/>
      <c r="D41" s="647"/>
      <c r="E41" s="647"/>
      <c r="F41" s="647"/>
      <c r="G41" s="647"/>
      <c r="H41" s="647"/>
      <c r="I41" s="647"/>
      <c r="J41" s="647"/>
      <c r="K41" s="647"/>
      <c r="L41" s="647"/>
      <c r="M41" s="647"/>
      <c r="N41" s="647"/>
      <c r="O41" s="647"/>
      <c r="P41" s="647"/>
      <c r="Q41" s="648"/>
      <c r="R41" s="695">
        <v>3956198</v>
      </c>
      <c r="S41" s="696"/>
      <c r="T41" s="696"/>
      <c r="U41" s="696"/>
      <c r="V41" s="696"/>
      <c r="W41" s="696"/>
      <c r="X41" s="696"/>
      <c r="Y41" s="700"/>
      <c r="Z41" s="701">
        <v>100</v>
      </c>
      <c r="AA41" s="701"/>
      <c r="AB41" s="701"/>
      <c r="AC41" s="701"/>
      <c r="AD41" s="702">
        <v>1611677</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10042</v>
      </c>
      <c r="BA41" s="624"/>
      <c r="BB41" s="624"/>
      <c r="BC41" s="624"/>
      <c r="BD41" s="644"/>
      <c r="BE41" s="644"/>
      <c r="BF41" s="669"/>
      <c r="BG41" s="673"/>
      <c r="BH41" s="674"/>
      <c r="BI41" s="674"/>
      <c r="BJ41" s="674"/>
      <c r="BK41" s="674"/>
      <c r="BL41" s="223"/>
      <c r="BM41" s="621" t="s">
        <v>357</v>
      </c>
      <c r="BN41" s="621"/>
      <c r="BO41" s="621"/>
      <c r="BP41" s="621"/>
      <c r="BQ41" s="621"/>
      <c r="BR41" s="621"/>
      <c r="BS41" s="621"/>
      <c r="BT41" s="621"/>
      <c r="BU41" s="622"/>
      <c r="BV41" s="623" t="s">
        <v>129</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129</v>
      </c>
      <c r="CS41" s="644"/>
      <c r="CT41" s="644"/>
      <c r="CU41" s="644"/>
      <c r="CV41" s="644"/>
      <c r="CW41" s="644"/>
      <c r="CX41" s="644"/>
      <c r="CY41" s="645"/>
      <c r="CZ41" s="628" t="s">
        <v>129</v>
      </c>
      <c r="DA41" s="656"/>
      <c r="DB41" s="656"/>
      <c r="DC41" s="658"/>
      <c r="DD41" s="632" t="s">
        <v>176</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359</v>
      </c>
      <c r="AR42" s="693"/>
      <c r="AS42" s="693"/>
      <c r="AT42" s="693"/>
      <c r="AU42" s="693"/>
      <c r="AV42" s="693"/>
      <c r="AW42" s="693"/>
      <c r="AX42" s="693"/>
      <c r="AY42" s="694"/>
      <c r="AZ42" s="695">
        <v>70774</v>
      </c>
      <c r="BA42" s="696"/>
      <c r="BB42" s="696"/>
      <c r="BC42" s="696"/>
      <c r="BD42" s="682"/>
      <c r="BE42" s="682"/>
      <c r="BF42" s="684"/>
      <c r="BG42" s="675"/>
      <c r="BH42" s="676"/>
      <c r="BI42" s="676"/>
      <c r="BJ42" s="676"/>
      <c r="BK42" s="676"/>
      <c r="BL42" s="224"/>
      <c r="BM42" s="647" t="s">
        <v>360</v>
      </c>
      <c r="BN42" s="647"/>
      <c r="BO42" s="647"/>
      <c r="BP42" s="647"/>
      <c r="BQ42" s="647"/>
      <c r="BR42" s="647"/>
      <c r="BS42" s="647"/>
      <c r="BT42" s="647"/>
      <c r="BU42" s="648"/>
      <c r="BV42" s="695">
        <v>565</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1329697</v>
      </c>
      <c r="CS42" s="644"/>
      <c r="CT42" s="644"/>
      <c r="CU42" s="644"/>
      <c r="CV42" s="644"/>
      <c r="CW42" s="644"/>
      <c r="CX42" s="644"/>
      <c r="CY42" s="645"/>
      <c r="CZ42" s="628">
        <v>36.4</v>
      </c>
      <c r="DA42" s="656"/>
      <c r="DB42" s="656"/>
      <c r="DC42" s="658"/>
      <c r="DD42" s="632">
        <v>309782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362</v>
      </c>
      <c r="CD43" s="620" t="s">
        <v>363</v>
      </c>
      <c r="CE43" s="621"/>
      <c r="CF43" s="621"/>
      <c r="CG43" s="621"/>
      <c r="CH43" s="621"/>
      <c r="CI43" s="621"/>
      <c r="CJ43" s="621"/>
      <c r="CK43" s="621"/>
      <c r="CL43" s="621"/>
      <c r="CM43" s="621"/>
      <c r="CN43" s="621"/>
      <c r="CO43" s="621"/>
      <c r="CP43" s="621"/>
      <c r="CQ43" s="622"/>
      <c r="CR43" s="623">
        <v>7454</v>
      </c>
      <c r="CS43" s="644"/>
      <c r="CT43" s="644"/>
      <c r="CU43" s="644"/>
      <c r="CV43" s="644"/>
      <c r="CW43" s="644"/>
      <c r="CX43" s="644"/>
      <c r="CY43" s="645"/>
      <c r="CZ43" s="628">
        <v>0.2</v>
      </c>
      <c r="DA43" s="656"/>
      <c r="DB43" s="656"/>
      <c r="DC43" s="658"/>
      <c r="DD43" s="632">
        <v>7454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365</v>
      </c>
      <c r="CG44" s="621"/>
      <c r="CH44" s="621"/>
      <c r="CI44" s="621"/>
      <c r="CJ44" s="621"/>
      <c r="CK44" s="621"/>
      <c r="CL44" s="621"/>
      <c r="CM44" s="621"/>
      <c r="CN44" s="621"/>
      <c r="CO44" s="621"/>
      <c r="CP44" s="621"/>
      <c r="CQ44" s="622"/>
      <c r="CR44" s="623">
        <v>1011314</v>
      </c>
      <c r="CS44" s="624"/>
      <c r="CT44" s="624"/>
      <c r="CU44" s="624"/>
      <c r="CV44" s="624"/>
      <c r="CW44" s="624"/>
      <c r="CX44" s="624"/>
      <c r="CY44" s="625"/>
      <c r="CZ44" s="628">
        <v>27.7</v>
      </c>
      <c r="DA44" s="629"/>
      <c r="DB44" s="629"/>
      <c r="DC44" s="635"/>
      <c r="DD44" s="632">
        <v>247349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331496</v>
      </c>
      <c r="CS45" s="644"/>
      <c r="CT45" s="644"/>
      <c r="CU45" s="644"/>
      <c r="CV45" s="644"/>
      <c r="CW45" s="644"/>
      <c r="CX45" s="644"/>
      <c r="CY45" s="645"/>
      <c r="CZ45" s="628">
        <v>9.1</v>
      </c>
      <c r="DA45" s="656"/>
      <c r="DB45" s="656"/>
      <c r="DC45" s="658"/>
      <c r="DD45" s="632">
        <v>56037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368</v>
      </c>
      <c r="CG46" s="621"/>
      <c r="CH46" s="621"/>
      <c r="CI46" s="621"/>
      <c r="CJ46" s="621"/>
      <c r="CK46" s="621"/>
      <c r="CL46" s="621"/>
      <c r="CM46" s="621"/>
      <c r="CN46" s="621"/>
      <c r="CO46" s="621"/>
      <c r="CP46" s="621"/>
      <c r="CQ46" s="622"/>
      <c r="CR46" s="623">
        <v>668595</v>
      </c>
      <c r="CS46" s="624"/>
      <c r="CT46" s="624"/>
      <c r="CU46" s="624"/>
      <c r="CV46" s="624"/>
      <c r="CW46" s="624"/>
      <c r="CX46" s="624"/>
      <c r="CY46" s="625"/>
      <c r="CZ46" s="628">
        <v>18.3</v>
      </c>
      <c r="DA46" s="629"/>
      <c r="DB46" s="629"/>
      <c r="DC46" s="635"/>
      <c r="DD46" s="632">
        <v>190989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369</v>
      </c>
      <c r="CG47" s="621"/>
      <c r="CH47" s="621"/>
      <c r="CI47" s="621"/>
      <c r="CJ47" s="621"/>
      <c r="CK47" s="621"/>
      <c r="CL47" s="621"/>
      <c r="CM47" s="621"/>
      <c r="CN47" s="621"/>
      <c r="CO47" s="621"/>
      <c r="CP47" s="621"/>
      <c r="CQ47" s="622"/>
      <c r="CR47" s="623">
        <v>318383</v>
      </c>
      <c r="CS47" s="644"/>
      <c r="CT47" s="644"/>
      <c r="CU47" s="644"/>
      <c r="CV47" s="644"/>
      <c r="CW47" s="644"/>
      <c r="CX47" s="644"/>
      <c r="CY47" s="645"/>
      <c r="CZ47" s="628">
        <v>8.6999999999999993</v>
      </c>
      <c r="DA47" s="656"/>
      <c r="DB47" s="656"/>
      <c r="DC47" s="658"/>
      <c r="DD47" s="632">
        <v>62433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370</v>
      </c>
      <c r="CG48" s="621"/>
      <c r="CH48" s="621"/>
      <c r="CI48" s="621"/>
      <c r="CJ48" s="621"/>
      <c r="CK48" s="621"/>
      <c r="CL48" s="621"/>
      <c r="CM48" s="621"/>
      <c r="CN48" s="621"/>
      <c r="CO48" s="621"/>
      <c r="CP48" s="621"/>
      <c r="CQ48" s="622"/>
      <c r="CR48" s="623" t="s">
        <v>250</v>
      </c>
      <c r="CS48" s="624"/>
      <c r="CT48" s="624"/>
      <c r="CU48" s="624"/>
      <c r="CV48" s="624"/>
      <c r="CW48" s="624"/>
      <c r="CX48" s="624"/>
      <c r="CY48" s="625"/>
      <c r="CZ48" s="628" t="s">
        <v>176</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371</v>
      </c>
      <c r="CE49" s="647"/>
      <c r="CF49" s="647"/>
      <c r="CG49" s="647"/>
      <c r="CH49" s="647"/>
      <c r="CI49" s="647"/>
      <c r="CJ49" s="647"/>
      <c r="CK49" s="647"/>
      <c r="CL49" s="647"/>
      <c r="CM49" s="647"/>
      <c r="CN49" s="647"/>
      <c r="CO49" s="647"/>
      <c r="CP49" s="647"/>
      <c r="CQ49" s="648"/>
      <c r="CR49" s="695">
        <v>3652756</v>
      </c>
      <c r="CS49" s="682"/>
      <c r="CT49" s="682"/>
      <c r="CU49" s="682"/>
      <c r="CV49" s="682"/>
      <c r="CW49" s="682"/>
      <c r="CX49" s="682"/>
      <c r="CY49" s="711"/>
      <c r="CZ49" s="703">
        <v>100</v>
      </c>
      <c r="DA49" s="712"/>
      <c r="DB49" s="712"/>
      <c r="DC49" s="713"/>
      <c r="DD49" s="714">
        <v>1937117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fPyrM+ihoxhiphM/9PHadj1wU1N5JsjLpg/H5aisbXTqgsJEehPq+ite5SwXvGs1c2FNei9nYQG13JidXGXOg==" saltValue="weGhqFbWcfx3LuFYJuEK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80" t="s">
        <v>391</v>
      </c>
      <c r="DH5" s="781"/>
      <c r="DI5" s="781"/>
      <c r="DJ5" s="781"/>
      <c r="DK5" s="782"/>
      <c r="DL5" s="780" t="s">
        <v>392</v>
      </c>
      <c r="DM5" s="781"/>
      <c r="DN5" s="781"/>
      <c r="DO5" s="781"/>
      <c r="DP5" s="782"/>
      <c r="DQ5" s="733" t="s">
        <v>393</v>
      </c>
      <c r="DR5" s="734"/>
      <c r="DS5" s="734"/>
      <c r="DT5" s="734"/>
      <c r="DU5" s="735"/>
      <c r="DV5" s="733" t="s">
        <v>384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83"/>
      <c r="DH6" s="784"/>
      <c r="DI6" s="784"/>
      <c r="DJ6" s="784"/>
      <c r="DK6" s="785"/>
      <c r="DL6" s="783"/>
      <c r="DM6" s="784"/>
      <c r="DN6" s="784"/>
      <c r="DO6" s="784"/>
      <c r="DP6" s="785"/>
      <c r="DQ6" s="736"/>
      <c r="DR6" s="737"/>
      <c r="DS6" s="737"/>
      <c r="DT6" s="737"/>
      <c r="DU6" s="738"/>
      <c r="DV6" s="736"/>
      <c r="DW6" s="737"/>
      <c r="DX6" s="737"/>
      <c r="DY6" s="737"/>
      <c r="DZ6" s="742"/>
      <c r="EA6" s="234"/>
    </row>
    <row r="7" spans="1:131" s="235" customFormat="1" ht="26.25" customHeight="1" thickTop="1" x14ac:dyDescent="0.2">
      <c r="A7" s="236">
        <v>1</v>
      </c>
      <c r="B7" s="766" t="s">
        <v>394</v>
      </c>
      <c r="C7" s="767"/>
      <c r="D7" s="767"/>
      <c r="E7" s="767"/>
      <c r="F7" s="767"/>
      <c r="G7" s="767"/>
      <c r="H7" s="767"/>
      <c r="I7" s="767"/>
      <c r="J7" s="767"/>
      <c r="K7" s="767"/>
      <c r="L7" s="767"/>
      <c r="M7" s="767"/>
      <c r="N7" s="767"/>
      <c r="O7" s="767"/>
      <c r="P7" s="768"/>
      <c r="Q7" s="769">
        <v>3742</v>
      </c>
      <c r="R7" s="770"/>
      <c r="S7" s="770"/>
      <c r="T7" s="770"/>
      <c r="U7" s="770"/>
      <c r="V7" s="770">
        <v>3445</v>
      </c>
      <c r="W7" s="770"/>
      <c r="X7" s="770"/>
      <c r="Y7" s="770"/>
      <c r="Z7" s="770"/>
      <c r="AA7" s="770">
        <f>Q7-V7</f>
        <v>297</v>
      </c>
      <c r="AB7" s="770"/>
      <c r="AC7" s="770"/>
      <c r="AD7" s="770"/>
      <c r="AE7" s="771"/>
      <c r="AF7" s="772">
        <v>265</v>
      </c>
      <c r="AG7" s="773"/>
      <c r="AH7" s="773"/>
      <c r="AI7" s="773"/>
      <c r="AJ7" s="774"/>
      <c r="AK7" s="775"/>
      <c r="AL7" s="776"/>
      <c r="AM7" s="776"/>
      <c r="AN7" s="776"/>
      <c r="AO7" s="776"/>
      <c r="AP7" s="776">
        <v>3945</v>
      </c>
      <c r="AQ7" s="776"/>
      <c r="AR7" s="776"/>
      <c r="AS7" s="776"/>
      <c r="AT7" s="776"/>
      <c r="AU7" s="777"/>
      <c r="AV7" s="777"/>
      <c r="AW7" s="777"/>
      <c r="AX7" s="777"/>
      <c r="AY7" s="778"/>
      <c r="AZ7" s="232"/>
      <c r="BA7" s="232"/>
      <c r="BB7" s="232"/>
      <c r="BC7" s="232"/>
      <c r="BD7" s="232"/>
      <c r="BE7" s="233"/>
      <c r="BF7" s="233"/>
      <c r="BG7" s="233"/>
      <c r="BH7" s="233"/>
      <c r="BI7" s="233"/>
      <c r="BJ7" s="233"/>
      <c r="BK7" s="233"/>
      <c r="BL7" s="233"/>
      <c r="BM7" s="233"/>
      <c r="BN7" s="233"/>
      <c r="BO7" s="233"/>
      <c r="BP7" s="233"/>
      <c r="BQ7" s="236">
        <v>1</v>
      </c>
      <c r="BR7" s="237"/>
      <c r="BS7" s="752" t="s">
        <v>608</v>
      </c>
      <c r="BT7" s="753"/>
      <c r="BU7" s="753"/>
      <c r="BV7" s="753"/>
      <c r="BW7" s="753"/>
      <c r="BX7" s="753"/>
      <c r="BY7" s="753"/>
      <c r="BZ7" s="753"/>
      <c r="CA7" s="753"/>
      <c r="CB7" s="753"/>
      <c r="CC7" s="753"/>
      <c r="CD7" s="753"/>
      <c r="CE7" s="753"/>
      <c r="CF7" s="753"/>
      <c r="CG7" s="779"/>
      <c r="CH7" s="749">
        <v>1</v>
      </c>
      <c r="CI7" s="750"/>
      <c r="CJ7" s="750"/>
      <c r="CK7" s="750"/>
      <c r="CL7" s="751"/>
      <c r="CM7" s="749">
        <v>99</v>
      </c>
      <c r="CN7" s="750"/>
      <c r="CO7" s="750"/>
      <c r="CP7" s="750"/>
      <c r="CQ7" s="751"/>
      <c r="CR7" s="749">
        <v>90</v>
      </c>
      <c r="CS7" s="750"/>
      <c r="CT7" s="750"/>
      <c r="CU7" s="750"/>
      <c r="CV7" s="751"/>
      <c r="CW7" s="749" t="s">
        <v>609</v>
      </c>
      <c r="CX7" s="750"/>
      <c r="CY7" s="750"/>
      <c r="CZ7" s="750"/>
      <c r="DA7" s="751"/>
      <c r="DB7" s="749">
        <v>83</v>
      </c>
      <c r="DC7" s="750"/>
      <c r="DD7" s="750"/>
      <c r="DE7" s="750"/>
      <c r="DF7" s="751"/>
      <c r="DG7" s="749" t="s">
        <v>610</v>
      </c>
      <c r="DH7" s="750"/>
      <c r="DI7" s="750"/>
      <c r="DJ7" s="750"/>
      <c r="DK7" s="751"/>
      <c r="DL7" s="749" t="s">
        <v>610</v>
      </c>
      <c r="DM7" s="750"/>
      <c r="DN7" s="750"/>
      <c r="DO7" s="750"/>
      <c r="DP7" s="751"/>
      <c r="DQ7" s="749" t="s">
        <v>610</v>
      </c>
      <c r="DR7" s="750"/>
      <c r="DS7" s="750"/>
      <c r="DT7" s="750"/>
      <c r="DU7" s="751"/>
      <c r="DV7" s="752"/>
      <c r="DW7" s="753"/>
      <c r="DX7" s="753"/>
      <c r="DY7" s="753"/>
      <c r="DZ7" s="754"/>
      <c r="EA7" s="234"/>
    </row>
    <row r="8" spans="1:131" s="235" customFormat="1" ht="26.25" customHeight="1" x14ac:dyDescent="0.2">
      <c r="A8" s="238">
        <v>2</v>
      </c>
      <c r="B8" s="755" t="s">
        <v>395</v>
      </c>
      <c r="C8" s="756"/>
      <c r="D8" s="756"/>
      <c r="E8" s="756"/>
      <c r="F8" s="756"/>
      <c r="G8" s="756"/>
      <c r="H8" s="756"/>
      <c r="I8" s="756"/>
      <c r="J8" s="756"/>
      <c r="K8" s="756"/>
      <c r="L8" s="756"/>
      <c r="M8" s="756"/>
      <c r="N8" s="756"/>
      <c r="O8" s="756"/>
      <c r="P8" s="757"/>
      <c r="Q8" s="758">
        <v>57</v>
      </c>
      <c r="R8" s="759"/>
      <c r="S8" s="759"/>
      <c r="T8" s="759"/>
      <c r="U8" s="759"/>
      <c r="V8" s="759">
        <v>54</v>
      </c>
      <c r="W8" s="759"/>
      <c r="X8" s="759"/>
      <c r="Y8" s="759"/>
      <c r="Z8" s="759"/>
      <c r="AA8" s="759">
        <f t="shared" ref="AA8:AA9" si="0">Q8-V8</f>
        <v>3</v>
      </c>
      <c r="AB8" s="759"/>
      <c r="AC8" s="759"/>
      <c r="AD8" s="759"/>
      <c r="AE8" s="760"/>
      <c r="AF8" s="761">
        <v>3</v>
      </c>
      <c r="AG8" s="762"/>
      <c r="AH8" s="762"/>
      <c r="AI8" s="762"/>
      <c r="AJ8" s="763"/>
      <c r="AK8" s="764"/>
      <c r="AL8" s="765"/>
      <c r="AM8" s="765"/>
      <c r="AN8" s="765"/>
      <c r="AO8" s="765"/>
      <c r="AP8" s="765"/>
      <c r="AQ8" s="765"/>
      <c r="AR8" s="765"/>
      <c r="AS8" s="765"/>
      <c r="AT8" s="765"/>
      <c r="AU8" s="786"/>
      <c r="AV8" s="786"/>
      <c r="AW8" s="786"/>
      <c r="AX8" s="786"/>
      <c r="AY8" s="787"/>
      <c r="AZ8" s="232"/>
      <c r="BA8" s="232"/>
      <c r="BB8" s="232"/>
      <c r="BC8" s="232"/>
      <c r="BD8" s="232"/>
      <c r="BE8" s="233"/>
      <c r="BF8" s="233"/>
      <c r="BG8" s="233"/>
      <c r="BH8" s="233"/>
      <c r="BI8" s="233"/>
      <c r="BJ8" s="233"/>
      <c r="BK8" s="233"/>
      <c r="BL8" s="233"/>
      <c r="BM8" s="233"/>
      <c r="BN8" s="233"/>
      <c r="BO8" s="233"/>
      <c r="BP8" s="233"/>
      <c r="BQ8" s="238">
        <v>2</v>
      </c>
      <c r="BR8" s="239"/>
      <c r="BS8" s="788" t="s">
        <v>611</v>
      </c>
      <c r="BT8" s="789"/>
      <c r="BU8" s="789"/>
      <c r="BV8" s="789"/>
      <c r="BW8" s="789"/>
      <c r="BX8" s="789"/>
      <c r="BY8" s="789"/>
      <c r="BZ8" s="789"/>
      <c r="CA8" s="789"/>
      <c r="CB8" s="789"/>
      <c r="CC8" s="789"/>
      <c r="CD8" s="789"/>
      <c r="CE8" s="789"/>
      <c r="CF8" s="789"/>
      <c r="CG8" s="790"/>
      <c r="CH8" s="791" t="s">
        <v>610</v>
      </c>
      <c r="CI8" s="792"/>
      <c r="CJ8" s="792"/>
      <c r="CK8" s="792"/>
      <c r="CL8" s="793"/>
      <c r="CM8" s="791" t="s">
        <v>610</v>
      </c>
      <c r="CN8" s="792"/>
      <c r="CO8" s="792"/>
      <c r="CP8" s="792"/>
      <c r="CQ8" s="793"/>
      <c r="CR8" s="791">
        <v>60</v>
      </c>
      <c r="CS8" s="792"/>
      <c r="CT8" s="792"/>
      <c r="CU8" s="792"/>
      <c r="CV8" s="793"/>
      <c r="CW8" s="791" t="s">
        <v>609</v>
      </c>
      <c r="CX8" s="792"/>
      <c r="CY8" s="792"/>
      <c r="CZ8" s="792"/>
      <c r="DA8" s="793"/>
      <c r="DB8" s="791" t="s">
        <v>609</v>
      </c>
      <c r="DC8" s="792"/>
      <c r="DD8" s="792"/>
      <c r="DE8" s="792"/>
      <c r="DF8" s="793"/>
      <c r="DG8" s="791" t="s">
        <v>610</v>
      </c>
      <c r="DH8" s="792"/>
      <c r="DI8" s="792"/>
      <c r="DJ8" s="792"/>
      <c r="DK8" s="793"/>
      <c r="DL8" s="791" t="s">
        <v>610</v>
      </c>
      <c r="DM8" s="792"/>
      <c r="DN8" s="792"/>
      <c r="DO8" s="792"/>
      <c r="DP8" s="793"/>
      <c r="DQ8" s="791" t="s">
        <v>610</v>
      </c>
      <c r="DR8" s="792"/>
      <c r="DS8" s="792"/>
      <c r="DT8" s="792"/>
      <c r="DU8" s="793"/>
      <c r="DV8" s="788"/>
      <c r="DW8" s="789"/>
      <c r="DX8" s="789"/>
      <c r="DY8" s="789"/>
      <c r="DZ8" s="794"/>
      <c r="EA8" s="234"/>
    </row>
    <row r="9" spans="1:131" s="235" customFormat="1" ht="26.25" customHeight="1" x14ac:dyDescent="0.2">
      <c r="A9" s="238">
        <v>3</v>
      </c>
      <c r="B9" s="755" t="s">
        <v>396</v>
      </c>
      <c r="C9" s="756"/>
      <c r="D9" s="756"/>
      <c r="E9" s="756"/>
      <c r="F9" s="756"/>
      <c r="G9" s="756"/>
      <c r="H9" s="756"/>
      <c r="I9" s="756"/>
      <c r="J9" s="756"/>
      <c r="K9" s="756"/>
      <c r="L9" s="756"/>
      <c r="M9" s="756"/>
      <c r="N9" s="756"/>
      <c r="O9" s="756"/>
      <c r="P9" s="757"/>
      <c r="Q9" s="758">
        <v>157</v>
      </c>
      <c r="R9" s="759"/>
      <c r="S9" s="759"/>
      <c r="T9" s="759"/>
      <c r="U9" s="759"/>
      <c r="V9" s="759">
        <v>219</v>
      </c>
      <c r="W9" s="759"/>
      <c r="X9" s="759"/>
      <c r="Y9" s="759"/>
      <c r="Z9" s="759"/>
      <c r="AA9" s="759">
        <f t="shared" si="0"/>
        <v>-62</v>
      </c>
      <c r="AB9" s="759"/>
      <c r="AC9" s="759"/>
      <c r="AD9" s="759"/>
      <c r="AE9" s="760"/>
      <c r="AF9" s="761">
        <v>-62</v>
      </c>
      <c r="AG9" s="762"/>
      <c r="AH9" s="762"/>
      <c r="AI9" s="762"/>
      <c r="AJ9" s="763"/>
      <c r="AK9" s="764"/>
      <c r="AL9" s="765"/>
      <c r="AM9" s="765"/>
      <c r="AN9" s="765"/>
      <c r="AO9" s="765"/>
      <c r="AP9" s="765"/>
      <c r="AQ9" s="765"/>
      <c r="AR9" s="765"/>
      <c r="AS9" s="765"/>
      <c r="AT9" s="765"/>
      <c r="AU9" s="786"/>
      <c r="AV9" s="786"/>
      <c r="AW9" s="786"/>
      <c r="AX9" s="786"/>
      <c r="AY9" s="787"/>
      <c r="AZ9" s="232"/>
      <c r="BA9" s="232"/>
      <c r="BB9" s="232"/>
      <c r="BC9" s="232"/>
      <c r="BD9" s="232"/>
      <c r="BE9" s="233"/>
      <c r="BF9" s="233"/>
      <c r="BG9" s="233"/>
      <c r="BH9" s="233"/>
      <c r="BI9" s="233"/>
      <c r="BJ9" s="233"/>
      <c r="BK9" s="233"/>
      <c r="BL9" s="233"/>
      <c r="BM9" s="233"/>
      <c r="BN9" s="233"/>
      <c r="BO9" s="233"/>
      <c r="BP9" s="233"/>
      <c r="BQ9" s="238">
        <v>3</v>
      </c>
      <c r="BR9" s="239"/>
      <c r="BS9" s="788" t="s">
        <v>612</v>
      </c>
      <c r="BT9" s="789"/>
      <c r="BU9" s="789"/>
      <c r="BV9" s="789"/>
      <c r="BW9" s="789"/>
      <c r="BX9" s="789"/>
      <c r="BY9" s="789"/>
      <c r="BZ9" s="789"/>
      <c r="CA9" s="789"/>
      <c r="CB9" s="789"/>
      <c r="CC9" s="789"/>
      <c r="CD9" s="789"/>
      <c r="CE9" s="789"/>
      <c r="CF9" s="789"/>
      <c r="CG9" s="790"/>
      <c r="CH9" s="791">
        <v>9</v>
      </c>
      <c r="CI9" s="792"/>
      <c r="CJ9" s="792"/>
      <c r="CK9" s="792"/>
      <c r="CL9" s="793"/>
      <c r="CM9" s="791">
        <v>104</v>
      </c>
      <c r="CN9" s="792"/>
      <c r="CO9" s="792"/>
      <c r="CP9" s="792"/>
      <c r="CQ9" s="793"/>
      <c r="CR9" s="791">
        <v>80</v>
      </c>
      <c r="CS9" s="792"/>
      <c r="CT9" s="792"/>
      <c r="CU9" s="792"/>
      <c r="CV9" s="793"/>
      <c r="CW9" s="791" t="s">
        <v>609</v>
      </c>
      <c r="CX9" s="792"/>
      <c r="CY9" s="792"/>
      <c r="CZ9" s="792"/>
      <c r="DA9" s="793"/>
      <c r="DB9" s="791" t="s">
        <v>609</v>
      </c>
      <c r="DC9" s="792"/>
      <c r="DD9" s="792"/>
      <c r="DE9" s="792"/>
      <c r="DF9" s="793"/>
      <c r="DG9" s="791" t="s">
        <v>610</v>
      </c>
      <c r="DH9" s="792"/>
      <c r="DI9" s="792"/>
      <c r="DJ9" s="792"/>
      <c r="DK9" s="793"/>
      <c r="DL9" s="791" t="s">
        <v>610</v>
      </c>
      <c r="DM9" s="792"/>
      <c r="DN9" s="792"/>
      <c r="DO9" s="792"/>
      <c r="DP9" s="793"/>
      <c r="DQ9" s="791" t="s">
        <v>610</v>
      </c>
      <c r="DR9" s="792"/>
      <c r="DS9" s="792"/>
      <c r="DT9" s="792"/>
      <c r="DU9" s="793"/>
      <c r="DV9" s="788"/>
      <c r="DW9" s="789"/>
      <c r="DX9" s="789"/>
      <c r="DY9" s="789"/>
      <c r="DZ9" s="794"/>
      <c r="EA9" s="234"/>
    </row>
    <row r="10" spans="1:131" s="235" customFormat="1" ht="26.25" customHeight="1" x14ac:dyDescent="0.2">
      <c r="A10" s="238">
        <v>4</v>
      </c>
      <c r="B10" s="755"/>
      <c r="C10" s="756"/>
      <c r="D10" s="756"/>
      <c r="E10" s="756"/>
      <c r="F10" s="756"/>
      <c r="G10" s="756"/>
      <c r="H10" s="756"/>
      <c r="I10" s="756"/>
      <c r="J10" s="756"/>
      <c r="K10" s="756"/>
      <c r="L10" s="756"/>
      <c r="M10" s="756"/>
      <c r="N10" s="756"/>
      <c r="O10" s="756"/>
      <c r="P10" s="757"/>
      <c r="Q10" s="758"/>
      <c r="R10" s="759"/>
      <c r="S10" s="759"/>
      <c r="T10" s="759"/>
      <c r="U10" s="759"/>
      <c r="V10" s="759"/>
      <c r="W10" s="759"/>
      <c r="X10" s="759"/>
      <c r="Y10" s="759"/>
      <c r="Z10" s="759"/>
      <c r="AA10" s="759"/>
      <c r="AB10" s="759"/>
      <c r="AC10" s="759"/>
      <c r="AD10" s="759"/>
      <c r="AE10" s="760"/>
      <c r="AF10" s="761"/>
      <c r="AG10" s="762"/>
      <c r="AH10" s="762"/>
      <c r="AI10" s="762"/>
      <c r="AJ10" s="763"/>
      <c r="AK10" s="764"/>
      <c r="AL10" s="765"/>
      <c r="AM10" s="765"/>
      <c r="AN10" s="765"/>
      <c r="AO10" s="765"/>
      <c r="AP10" s="765"/>
      <c r="AQ10" s="765"/>
      <c r="AR10" s="765"/>
      <c r="AS10" s="765"/>
      <c r="AT10" s="765"/>
      <c r="AU10" s="786"/>
      <c r="AV10" s="786"/>
      <c r="AW10" s="786"/>
      <c r="AX10" s="786"/>
      <c r="AY10" s="787"/>
      <c r="AZ10" s="232"/>
      <c r="BA10" s="232"/>
      <c r="BB10" s="232"/>
      <c r="BC10" s="232"/>
      <c r="BD10" s="232"/>
      <c r="BE10" s="233"/>
      <c r="BF10" s="233"/>
      <c r="BG10" s="233"/>
      <c r="BH10" s="233"/>
      <c r="BI10" s="233"/>
      <c r="BJ10" s="233"/>
      <c r="BK10" s="233"/>
      <c r="BL10" s="233"/>
      <c r="BM10" s="233"/>
      <c r="BN10" s="233"/>
      <c r="BO10" s="233"/>
      <c r="BP10" s="233"/>
      <c r="BQ10" s="238">
        <v>4</v>
      </c>
      <c r="BR10" s="239"/>
      <c r="BS10" s="788" t="s">
        <v>613</v>
      </c>
      <c r="BT10" s="789"/>
      <c r="BU10" s="789"/>
      <c r="BV10" s="789"/>
      <c r="BW10" s="789"/>
      <c r="BX10" s="789"/>
      <c r="BY10" s="789"/>
      <c r="BZ10" s="789"/>
      <c r="CA10" s="789"/>
      <c r="CB10" s="789"/>
      <c r="CC10" s="789"/>
      <c r="CD10" s="789"/>
      <c r="CE10" s="789"/>
      <c r="CF10" s="789"/>
      <c r="CG10" s="790"/>
      <c r="CH10" s="791">
        <v>-2</v>
      </c>
      <c r="CI10" s="792"/>
      <c r="CJ10" s="792"/>
      <c r="CK10" s="792"/>
      <c r="CL10" s="793"/>
      <c r="CM10" s="791">
        <v>55</v>
      </c>
      <c r="CN10" s="792"/>
      <c r="CO10" s="792"/>
      <c r="CP10" s="792"/>
      <c r="CQ10" s="793"/>
      <c r="CR10" s="791">
        <v>49</v>
      </c>
      <c r="CS10" s="792"/>
      <c r="CT10" s="792"/>
      <c r="CU10" s="792"/>
      <c r="CV10" s="793"/>
      <c r="CW10" s="791" t="s">
        <v>609</v>
      </c>
      <c r="CX10" s="792"/>
      <c r="CY10" s="792"/>
      <c r="CZ10" s="792"/>
      <c r="DA10" s="793"/>
      <c r="DB10" s="791" t="s">
        <v>609</v>
      </c>
      <c r="DC10" s="792"/>
      <c r="DD10" s="792"/>
      <c r="DE10" s="792"/>
      <c r="DF10" s="793"/>
      <c r="DG10" s="791" t="s">
        <v>610</v>
      </c>
      <c r="DH10" s="792"/>
      <c r="DI10" s="792"/>
      <c r="DJ10" s="792"/>
      <c r="DK10" s="793"/>
      <c r="DL10" s="791" t="s">
        <v>610</v>
      </c>
      <c r="DM10" s="792"/>
      <c r="DN10" s="792"/>
      <c r="DO10" s="792"/>
      <c r="DP10" s="793"/>
      <c r="DQ10" s="791" t="s">
        <v>610</v>
      </c>
      <c r="DR10" s="792"/>
      <c r="DS10" s="792"/>
      <c r="DT10" s="792"/>
      <c r="DU10" s="793"/>
      <c r="DV10" s="788"/>
      <c r="DW10" s="789"/>
      <c r="DX10" s="789"/>
      <c r="DY10" s="789"/>
      <c r="DZ10" s="794"/>
      <c r="EA10" s="234"/>
    </row>
    <row r="11" spans="1:131" s="235" customFormat="1" ht="26.25" customHeight="1" x14ac:dyDescent="0.2">
      <c r="A11" s="238">
        <v>5</v>
      </c>
      <c r="B11" s="755"/>
      <c r="C11" s="756"/>
      <c r="D11" s="756"/>
      <c r="E11" s="756"/>
      <c r="F11" s="756"/>
      <c r="G11" s="756"/>
      <c r="H11" s="756"/>
      <c r="I11" s="756"/>
      <c r="J11" s="756"/>
      <c r="K11" s="756"/>
      <c r="L11" s="756"/>
      <c r="M11" s="756"/>
      <c r="N11" s="756"/>
      <c r="O11" s="756"/>
      <c r="P11" s="757"/>
      <c r="Q11" s="758"/>
      <c r="R11" s="759"/>
      <c r="S11" s="759"/>
      <c r="T11" s="759"/>
      <c r="U11" s="759"/>
      <c r="V11" s="759"/>
      <c r="W11" s="759"/>
      <c r="X11" s="759"/>
      <c r="Y11" s="759"/>
      <c r="Z11" s="759"/>
      <c r="AA11" s="759"/>
      <c r="AB11" s="759"/>
      <c r="AC11" s="759"/>
      <c r="AD11" s="759"/>
      <c r="AE11" s="760"/>
      <c r="AF11" s="761"/>
      <c r="AG11" s="762"/>
      <c r="AH11" s="762"/>
      <c r="AI11" s="762"/>
      <c r="AJ11" s="763"/>
      <c r="AK11" s="764"/>
      <c r="AL11" s="765"/>
      <c r="AM11" s="765"/>
      <c r="AN11" s="765"/>
      <c r="AO11" s="765"/>
      <c r="AP11" s="765"/>
      <c r="AQ11" s="765"/>
      <c r="AR11" s="765"/>
      <c r="AS11" s="765"/>
      <c r="AT11" s="765"/>
      <c r="AU11" s="786"/>
      <c r="AV11" s="786"/>
      <c r="AW11" s="786"/>
      <c r="AX11" s="786"/>
      <c r="AY11" s="787"/>
      <c r="AZ11" s="232"/>
      <c r="BA11" s="232"/>
      <c r="BB11" s="232"/>
      <c r="BC11" s="232"/>
      <c r="BD11" s="232"/>
      <c r="BE11" s="233"/>
      <c r="BF11" s="233"/>
      <c r="BG11" s="233"/>
      <c r="BH11" s="233"/>
      <c r="BI11" s="233"/>
      <c r="BJ11" s="233"/>
      <c r="BK11" s="233"/>
      <c r="BL11" s="233"/>
      <c r="BM11" s="233"/>
      <c r="BN11" s="233"/>
      <c r="BO11" s="233"/>
      <c r="BP11" s="233"/>
      <c r="BQ11" s="238">
        <v>5</v>
      </c>
      <c r="BR11" s="239"/>
      <c r="BS11" s="788"/>
      <c r="BT11" s="789"/>
      <c r="BU11" s="789"/>
      <c r="BV11" s="789"/>
      <c r="BW11" s="789"/>
      <c r="BX11" s="789"/>
      <c r="BY11" s="789"/>
      <c r="BZ11" s="789"/>
      <c r="CA11" s="789"/>
      <c r="CB11" s="789"/>
      <c r="CC11" s="789"/>
      <c r="CD11" s="789"/>
      <c r="CE11" s="789"/>
      <c r="CF11" s="789"/>
      <c r="CG11" s="790"/>
      <c r="CH11" s="791"/>
      <c r="CI11" s="792"/>
      <c r="CJ11" s="792"/>
      <c r="CK11" s="792"/>
      <c r="CL11" s="793"/>
      <c r="CM11" s="791"/>
      <c r="CN11" s="792"/>
      <c r="CO11" s="792"/>
      <c r="CP11" s="792"/>
      <c r="CQ11" s="793"/>
      <c r="CR11" s="791"/>
      <c r="CS11" s="792"/>
      <c r="CT11" s="792"/>
      <c r="CU11" s="792"/>
      <c r="CV11" s="793"/>
      <c r="CW11" s="791"/>
      <c r="CX11" s="792"/>
      <c r="CY11" s="792"/>
      <c r="CZ11" s="792"/>
      <c r="DA11" s="793"/>
      <c r="DB11" s="791"/>
      <c r="DC11" s="792"/>
      <c r="DD11" s="792"/>
      <c r="DE11" s="792"/>
      <c r="DF11" s="793"/>
      <c r="DG11" s="791"/>
      <c r="DH11" s="792"/>
      <c r="DI11" s="792"/>
      <c r="DJ11" s="792"/>
      <c r="DK11" s="793"/>
      <c r="DL11" s="791"/>
      <c r="DM11" s="792"/>
      <c r="DN11" s="792"/>
      <c r="DO11" s="792"/>
      <c r="DP11" s="793"/>
      <c r="DQ11" s="791"/>
      <c r="DR11" s="792"/>
      <c r="DS11" s="792"/>
      <c r="DT11" s="792"/>
      <c r="DU11" s="793"/>
      <c r="DV11" s="788"/>
      <c r="DW11" s="789"/>
      <c r="DX11" s="789"/>
      <c r="DY11" s="789"/>
      <c r="DZ11" s="794"/>
      <c r="EA11" s="234"/>
    </row>
    <row r="12" spans="1:131" s="235" customFormat="1" ht="26.25" customHeight="1" x14ac:dyDescent="0.2">
      <c r="A12" s="238">
        <v>6</v>
      </c>
      <c r="B12" s="755"/>
      <c r="C12" s="756"/>
      <c r="D12" s="756"/>
      <c r="E12" s="756"/>
      <c r="F12" s="756"/>
      <c r="G12" s="756"/>
      <c r="H12" s="756"/>
      <c r="I12" s="756"/>
      <c r="J12" s="756"/>
      <c r="K12" s="756"/>
      <c r="L12" s="756"/>
      <c r="M12" s="756"/>
      <c r="N12" s="756"/>
      <c r="O12" s="756"/>
      <c r="P12" s="757"/>
      <c r="Q12" s="758"/>
      <c r="R12" s="759"/>
      <c r="S12" s="759"/>
      <c r="T12" s="759"/>
      <c r="U12" s="759"/>
      <c r="V12" s="759"/>
      <c r="W12" s="759"/>
      <c r="X12" s="759"/>
      <c r="Y12" s="759"/>
      <c r="Z12" s="759"/>
      <c r="AA12" s="759"/>
      <c r="AB12" s="759"/>
      <c r="AC12" s="759"/>
      <c r="AD12" s="759"/>
      <c r="AE12" s="760"/>
      <c r="AF12" s="761"/>
      <c r="AG12" s="762"/>
      <c r="AH12" s="762"/>
      <c r="AI12" s="762"/>
      <c r="AJ12" s="763"/>
      <c r="AK12" s="764"/>
      <c r="AL12" s="765"/>
      <c r="AM12" s="765"/>
      <c r="AN12" s="765"/>
      <c r="AO12" s="765"/>
      <c r="AP12" s="765"/>
      <c r="AQ12" s="765"/>
      <c r="AR12" s="765"/>
      <c r="AS12" s="765"/>
      <c r="AT12" s="765"/>
      <c r="AU12" s="786"/>
      <c r="AV12" s="786"/>
      <c r="AW12" s="786"/>
      <c r="AX12" s="786"/>
      <c r="AY12" s="787"/>
      <c r="AZ12" s="232"/>
      <c r="BA12" s="232"/>
      <c r="BB12" s="232"/>
      <c r="BC12" s="232"/>
      <c r="BD12" s="232"/>
      <c r="BE12" s="233"/>
      <c r="BF12" s="233"/>
      <c r="BG12" s="233"/>
      <c r="BH12" s="233"/>
      <c r="BI12" s="233"/>
      <c r="BJ12" s="233"/>
      <c r="BK12" s="233"/>
      <c r="BL12" s="233"/>
      <c r="BM12" s="233"/>
      <c r="BN12" s="233"/>
      <c r="BO12" s="233"/>
      <c r="BP12" s="233"/>
      <c r="BQ12" s="238">
        <v>6</v>
      </c>
      <c r="BR12" s="239"/>
      <c r="BS12" s="788"/>
      <c r="BT12" s="789"/>
      <c r="BU12" s="789"/>
      <c r="BV12" s="789"/>
      <c r="BW12" s="789"/>
      <c r="BX12" s="789"/>
      <c r="BY12" s="789"/>
      <c r="BZ12" s="789"/>
      <c r="CA12" s="789"/>
      <c r="CB12" s="789"/>
      <c r="CC12" s="789"/>
      <c r="CD12" s="789"/>
      <c r="CE12" s="789"/>
      <c r="CF12" s="789"/>
      <c r="CG12" s="790"/>
      <c r="CH12" s="791"/>
      <c r="CI12" s="792"/>
      <c r="CJ12" s="792"/>
      <c r="CK12" s="792"/>
      <c r="CL12" s="793"/>
      <c r="CM12" s="791"/>
      <c r="CN12" s="792"/>
      <c r="CO12" s="792"/>
      <c r="CP12" s="792"/>
      <c r="CQ12" s="793"/>
      <c r="CR12" s="791"/>
      <c r="CS12" s="792"/>
      <c r="CT12" s="792"/>
      <c r="CU12" s="792"/>
      <c r="CV12" s="793"/>
      <c r="CW12" s="791"/>
      <c r="CX12" s="792"/>
      <c r="CY12" s="792"/>
      <c r="CZ12" s="792"/>
      <c r="DA12" s="793"/>
      <c r="DB12" s="791"/>
      <c r="DC12" s="792"/>
      <c r="DD12" s="792"/>
      <c r="DE12" s="792"/>
      <c r="DF12" s="793"/>
      <c r="DG12" s="791"/>
      <c r="DH12" s="792"/>
      <c r="DI12" s="792"/>
      <c r="DJ12" s="792"/>
      <c r="DK12" s="793"/>
      <c r="DL12" s="791"/>
      <c r="DM12" s="792"/>
      <c r="DN12" s="792"/>
      <c r="DO12" s="792"/>
      <c r="DP12" s="793"/>
      <c r="DQ12" s="791"/>
      <c r="DR12" s="792"/>
      <c r="DS12" s="792"/>
      <c r="DT12" s="792"/>
      <c r="DU12" s="793"/>
      <c r="DV12" s="788"/>
      <c r="DW12" s="789"/>
      <c r="DX12" s="789"/>
      <c r="DY12" s="789"/>
      <c r="DZ12" s="794"/>
      <c r="EA12" s="234"/>
    </row>
    <row r="13" spans="1:131" s="235" customFormat="1" ht="26.25" customHeight="1" x14ac:dyDescent="0.2">
      <c r="A13" s="238">
        <v>7</v>
      </c>
      <c r="B13" s="755"/>
      <c r="C13" s="756"/>
      <c r="D13" s="756"/>
      <c r="E13" s="756"/>
      <c r="F13" s="756"/>
      <c r="G13" s="756"/>
      <c r="H13" s="756"/>
      <c r="I13" s="756"/>
      <c r="J13" s="756"/>
      <c r="K13" s="756"/>
      <c r="L13" s="756"/>
      <c r="M13" s="756"/>
      <c r="N13" s="756"/>
      <c r="O13" s="756"/>
      <c r="P13" s="757"/>
      <c r="Q13" s="758"/>
      <c r="R13" s="759"/>
      <c r="S13" s="759"/>
      <c r="T13" s="759"/>
      <c r="U13" s="759"/>
      <c r="V13" s="759"/>
      <c r="W13" s="759"/>
      <c r="X13" s="759"/>
      <c r="Y13" s="759"/>
      <c r="Z13" s="759"/>
      <c r="AA13" s="759"/>
      <c r="AB13" s="759"/>
      <c r="AC13" s="759"/>
      <c r="AD13" s="759"/>
      <c r="AE13" s="760"/>
      <c r="AF13" s="761"/>
      <c r="AG13" s="762"/>
      <c r="AH13" s="762"/>
      <c r="AI13" s="762"/>
      <c r="AJ13" s="763"/>
      <c r="AK13" s="764"/>
      <c r="AL13" s="765"/>
      <c r="AM13" s="765"/>
      <c r="AN13" s="765"/>
      <c r="AO13" s="765"/>
      <c r="AP13" s="765"/>
      <c r="AQ13" s="765"/>
      <c r="AR13" s="765"/>
      <c r="AS13" s="765"/>
      <c r="AT13" s="765"/>
      <c r="AU13" s="786"/>
      <c r="AV13" s="786"/>
      <c r="AW13" s="786"/>
      <c r="AX13" s="786"/>
      <c r="AY13" s="787"/>
      <c r="AZ13" s="232"/>
      <c r="BA13" s="232"/>
      <c r="BB13" s="232"/>
      <c r="BC13" s="232"/>
      <c r="BD13" s="232"/>
      <c r="BE13" s="233"/>
      <c r="BF13" s="233"/>
      <c r="BG13" s="233"/>
      <c r="BH13" s="233"/>
      <c r="BI13" s="233"/>
      <c r="BJ13" s="233"/>
      <c r="BK13" s="233"/>
      <c r="BL13" s="233"/>
      <c r="BM13" s="233"/>
      <c r="BN13" s="233"/>
      <c r="BO13" s="233"/>
      <c r="BP13" s="233"/>
      <c r="BQ13" s="238">
        <v>7</v>
      </c>
      <c r="BR13" s="239"/>
      <c r="BS13" s="788"/>
      <c r="BT13" s="789"/>
      <c r="BU13" s="789"/>
      <c r="BV13" s="789"/>
      <c r="BW13" s="789"/>
      <c r="BX13" s="789"/>
      <c r="BY13" s="789"/>
      <c r="BZ13" s="789"/>
      <c r="CA13" s="789"/>
      <c r="CB13" s="789"/>
      <c r="CC13" s="789"/>
      <c r="CD13" s="789"/>
      <c r="CE13" s="789"/>
      <c r="CF13" s="789"/>
      <c r="CG13" s="790"/>
      <c r="CH13" s="791"/>
      <c r="CI13" s="792"/>
      <c r="CJ13" s="792"/>
      <c r="CK13" s="792"/>
      <c r="CL13" s="793"/>
      <c r="CM13" s="791"/>
      <c r="CN13" s="792"/>
      <c r="CO13" s="792"/>
      <c r="CP13" s="792"/>
      <c r="CQ13" s="793"/>
      <c r="CR13" s="791"/>
      <c r="CS13" s="792"/>
      <c r="CT13" s="792"/>
      <c r="CU13" s="792"/>
      <c r="CV13" s="793"/>
      <c r="CW13" s="791"/>
      <c r="CX13" s="792"/>
      <c r="CY13" s="792"/>
      <c r="CZ13" s="792"/>
      <c r="DA13" s="793"/>
      <c r="DB13" s="791"/>
      <c r="DC13" s="792"/>
      <c r="DD13" s="792"/>
      <c r="DE13" s="792"/>
      <c r="DF13" s="793"/>
      <c r="DG13" s="791"/>
      <c r="DH13" s="792"/>
      <c r="DI13" s="792"/>
      <c r="DJ13" s="792"/>
      <c r="DK13" s="793"/>
      <c r="DL13" s="791"/>
      <c r="DM13" s="792"/>
      <c r="DN13" s="792"/>
      <c r="DO13" s="792"/>
      <c r="DP13" s="793"/>
      <c r="DQ13" s="791"/>
      <c r="DR13" s="792"/>
      <c r="DS13" s="792"/>
      <c r="DT13" s="792"/>
      <c r="DU13" s="793"/>
      <c r="DV13" s="788"/>
      <c r="DW13" s="789"/>
      <c r="DX13" s="789"/>
      <c r="DY13" s="789"/>
      <c r="DZ13" s="794"/>
      <c r="EA13" s="234"/>
    </row>
    <row r="14" spans="1:131" s="235" customFormat="1" ht="26.25" customHeight="1" x14ac:dyDescent="0.2">
      <c r="A14" s="238">
        <v>8</v>
      </c>
      <c r="B14" s="755"/>
      <c r="C14" s="756"/>
      <c r="D14" s="756"/>
      <c r="E14" s="756"/>
      <c r="F14" s="756"/>
      <c r="G14" s="756"/>
      <c r="H14" s="756"/>
      <c r="I14" s="756"/>
      <c r="J14" s="756"/>
      <c r="K14" s="756"/>
      <c r="L14" s="756"/>
      <c r="M14" s="756"/>
      <c r="N14" s="756"/>
      <c r="O14" s="756"/>
      <c r="P14" s="757"/>
      <c r="Q14" s="758"/>
      <c r="R14" s="759"/>
      <c r="S14" s="759"/>
      <c r="T14" s="759"/>
      <c r="U14" s="759"/>
      <c r="V14" s="759"/>
      <c r="W14" s="759"/>
      <c r="X14" s="759"/>
      <c r="Y14" s="759"/>
      <c r="Z14" s="759"/>
      <c r="AA14" s="759"/>
      <c r="AB14" s="759"/>
      <c r="AC14" s="759"/>
      <c r="AD14" s="759"/>
      <c r="AE14" s="760"/>
      <c r="AF14" s="761"/>
      <c r="AG14" s="762"/>
      <c r="AH14" s="762"/>
      <c r="AI14" s="762"/>
      <c r="AJ14" s="763"/>
      <c r="AK14" s="764"/>
      <c r="AL14" s="765"/>
      <c r="AM14" s="765"/>
      <c r="AN14" s="765"/>
      <c r="AO14" s="765"/>
      <c r="AP14" s="765"/>
      <c r="AQ14" s="765"/>
      <c r="AR14" s="765"/>
      <c r="AS14" s="765"/>
      <c r="AT14" s="765"/>
      <c r="AU14" s="786"/>
      <c r="AV14" s="786"/>
      <c r="AW14" s="786"/>
      <c r="AX14" s="786"/>
      <c r="AY14" s="787"/>
      <c r="AZ14" s="232"/>
      <c r="BA14" s="232"/>
      <c r="BB14" s="232"/>
      <c r="BC14" s="232"/>
      <c r="BD14" s="232"/>
      <c r="BE14" s="233"/>
      <c r="BF14" s="233"/>
      <c r="BG14" s="233"/>
      <c r="BH14" s="233"/>
      <c r="BI14" s="233"/>
      <c r="BJ14" s="233"/>
      <c r="BK14" s="233"/>
      <c r="BL14" s="233"/>
      <c r="BM14" s="233"/>
      <c r="BN14" s="233"/>
      <c r="BO14" s="233"/>
      <c r="BP14" s="233"/>
      <c r="BQ14" s="238">
        <v>8</v>
      </c>
      <c r="BR14" s="239"/>
      <c r="BS14" s="788"/>
      <c r="BT14" s="789"/>
      <c r="BU14" s="789"/>
      <c r="BV14" s="789"/>
      <c r="BW14" s="789"/>
      <c r="BX14" s="789"/>
      <c r="BY14" s="789"/>
      <c r="BZ14" s="789"/>
      <c r="CA14" s="789"/>
      <c r="CB14" s="789"/>
      <c r="CC14" s="789"/>
      <c r="CD14" s="789"/>
      <c r="CE14" s="789"/>
      <c r="CF14" s="789"/>
      <c r="CG14" s="790"/>
      <c r="CH14" s="791"/>
      <c r="CI14" s="792"/>
      <c r="CJ14" s="792"/>
      <c r="CK14" s="792"/>
      <c r="CL14" s="793"/>
      <c r="CM14" s="791"/>
      <c r="CN14" s="792"/>
      <c r="CO14" s="792"/>
      <c r="CP14" s="792"/>
      <c r="CQ14" s="793"/>
      <c r="CR14" s="791"/>
      <c r="CS14" s="792"/>
      <c r="CT14" s="792"/>
      <c r="CU14" s="792"/>
      <c r="CV14" s="793"/>
      <c r="CW14" s="791"/>
      <c r="CX14" s="792"/>
      <c r="CY14" s="792"/>
      <c r="CZ14" s="792"/>
      <c r="DA14" s="793"/>
      <c r="DB14" s="791"/>
      <c r="DC14" s="792"/>
      <c r="DD14" s="792"/>
      <c r="DE14" s="792"/>
      <c r="DF14" s="793"/>
      <c r="DG14" s="791"/>
      <c r="DH14" s="792"/>
      <c r="DI14" s="792"/>
      <c r="DJ14" s="792"/>
      <c r="DK14" s="793"/>
      <c r="DL14" s="791"/>
      <c r="DM14" s="792"/>
      <c r="DN14" s="792"/>
      <c r="DO14" s="792"/>
      <c r="DP14" s="793"/>
      <c r="DQ14" s="791"/>
      <c r="DR14" s="792"/>
      <c r="DS14" s="792"/>
      <c r="DT14" s="792"/>
      <c r="DU14" s="793"/>
      <c r="DV14" s="788"/>
      <c r="DW14" s="789"/>
      <c r="DX14" s="789"/>
      <c r="DY14" s="789"/>
      <c r="DZ14" s="794"/>
      <c r="EA14" s="234"/>
    </row>
    <row r="15" spans="1:131" s="235" customFormat="1" ht="26.25" customHeight="1" x14ac:dyDescent="0.2">
      <c r="A15" s="238">
        <v>9</v>
      </c>
      <c r="B15" s="755"/>
      <c r="C15" s="756"/>
      <c r="D15" s="756"/>
      <c r="E15" s="756"/>
      <c r="F15" s="756"/>
      <c r="G15" s="756"/>
      <c r="H15" s="756"/>
      <c r="I15" s="756"/>
      <c r="J15" s="756"/>
      <c r="K15" s="756"/>
      <c r="L15" s="756"/>
      <c r="M15" s="756"/>
      <c r="N15" s="756"/>
      <c r="O15" s="756"/>
      <c r="P15" s="757"/>
      <c r="Q15" s="758"/>
      <c r="R15" s="759"/>
      <c r="S15" s="759"/>
      <c r="T15" s="759"/>
      <c r="U15" s="759"/>
      <c r="V15" s="759"/>
      <c r="W15" s="759"/>
      <c r="X15" s="759"/>
      <c r="Y15" s="759"/>
      <c r="Z15" s="759"/>
      <c r="AA15" s="759"/>
      <c r="AB15" s="759"/>
      <c r="AC15" s="759"/>
      <c r="AD15" s="759"/>
      <c r="AE15" s="760"/>
      <c r="AF15" s="761"/>
      <c r="AG15" s="762"/>
      <c r="AH15" s="762"/>
      <c r="AI15" s="762"/>
      <c r="AJ15" s="763"/>
      <c r="AK15" s="764"/>
      <c r="AL15" s="765"/>
      <c r="AM15" s="765"/>
      <c r="AN15" s="765"/>
      <c r="AO15" s="765"/>
      <c r="AP15" s="765"/>
      <c r="AQ15" s="765"/>
      <c r="AR15" s="765"/>
      <c r="AS15" s="765"/>
      <c r="AT15" s="765"/>
      <c r="AU15" s="786"/>
      <c r="AV15" s="786"/>
      <c r="AW15" s="786"/>
      <c r="AX15" s="786"/>
      <c r="AY15" s="787"/>
      <c r="AZ15" s="232"/>
      <c r="BA15" s="232"/>
      <c r="BB15" s="232"/>
      <c r="BC15" s="232"/>
      <c r="BD15" s="232"/>
      <c r="BE15" s="233"/>
      <c r="BF15" s="233"/>
      <c r="BG15" s="233"/>
      <c r="BH15" s="233"/>
      <c r="BI15" s="233"/>
      <c r="BJ15" s="233"/>
      <c r="BK15" s="233"/>
      <c r="BL15" s="233"/>
      <c r="BM15" s="233"/>
      <c r="BN15" s="233"/>
      <c r="BO15" s="233"/>
      <c r="BP15" s="233"/>
      <c r="BQ15" s="238">
        <v>9</v>
      </c>
      <c r="BR15" s="239"/>
      <c r="BS15" s="788"/>
      <c r="BT15" s="789"/>
      <c r="BU15" s="789"/>
      <c r="BV15" s="789"/>
      <c r="BW15" s="789"/>
      <c r="BX15" s="789"/>
      <c r="BY15" s="789"/>
      <c r="BZ15" s="789"/>
      <c r="CA15" s="789"/>
      <c r="CB15" s="789"/>
      <c r="CC15" s="789"/>
      <c r="CD15" s="789"/>
      <c r="CE15" s="789"/>
      <c r="CF15" s="789"/>
      <c r="CG15" s="790"/>
      <c r="CH15" s="791"/>
      <c r="CI15" s="792"/>
      <c r="CJ15" s="792"/>
      <c r="CK15" s="792"/>
      <c r="CL15" s="793"/>
      <c r="CM15" s="791"/>
      <c r="CN15" s="792"/>
      <c r="CO15" s="792"/>
      <c r="CP15" s="792"/>
      <c r="CQ15" s="793"/>
      <c r="CR15" s="791"/>
      <c r="CS15" s="792"/>
      <c r="CT15" s="792"/>
      <c r="CU15" s="792"/>
      <c r="CV15" s="793"/>
      <c r="CW15" s="791"/>
      <c r="CX15" s="792"/>
      <c r="CY15" s="792"/>
      <c r="CZ15" s="792"/>
      <c r="DA15" s="793"/>
      <c r="DB15" s="791"/>
      <c r="DC15" s="792"/>
      <c r="DD15" s="792"/>
      <c r="DE15" s="792"/>
      <c r="DF15" s="793"/>
      <c r="DG15" s="791"/>
      <c r="DH15" s="792"/>
      <c r="DI15" s="792"/>
      <c r="DJ15" s="792"/>
      <c r="DK15" s="793"/>
      <c r="DL15" s="791"/>
      <c r="DM15" s="792"/>
      <c r="DN15" s="792"/>
      <c r="DO15" s="792"/>
      <c r="DP15" s="793"/>
      <c r="DQ15" s="791"/>
      <c r="DR15" s="792"/>
      <c r="DS15" s="792"/>
      <c r="DT15" s="792"/>
      <c r="DU15" s="793"/>
      <c r="DV15" s="788"/>
      <c r="DW15" s="789"/>
      <c r="DX15" s="789"/>
      <c r="DY15" s="789"/>
      <c r="DZ15" s="794"/>
      <c r="EA15" s="234"/>
    </row>
    <row r="16" spans="1:131" s="235" customFormat="1" ht="26.25" customHeight="1" x14ac:dyDescent="0.2">
      <c r="A16" s="238">
        <v>10</v>
      </c>
      <c r="B16" s="755"/>
      <c r="C16" s="756"/>
      <c r="D16" s="756"/>
      <c r="E16" s="756"/>
      <c r="F16" s="756"/>
      <c r="G16" s="756"/>
      <c r="H16" s="756"/>
      <c r="I16" s="756"/>
      <c r="J16" s="756"/>
      <c r="K16" s="756"/>
      <c r="L16" s="756"/>
      <c r="M16" s="756"/>
      <c r="N16" s="756"/>
      <c r="O16" s="756"/>
      <c r="P16" s="757"/>
      <c r="Q16" s="758"/>
      <c r="R16" s="759"/>
      <c r="S16" s="759"/>
      <c r="T16" s="759"/>
      <c r="U16" s="759"/>
      <c r="V16" s="759"/>
      <c r="W16" s="759"/>
      <c r="X16" s="759"/>
      <c r="Y16" s="759"/>
      <c r="Z16" s="759"/>
      <c r="AA16" s="759"/>
      <c r="AB16" s="759"/>
      <c r="AC16" s="759"/>
      <c r="AD16" s="759"/>
      <c r="AE16" s="760"/>
      <c r="AF16" s="761"/>
      <c r="AG16" s="762"/>
      <c r="AH16" s="762"/>
      <c r="AI16" s="762"/>
      <c r="AJ16" s="763"/>
      <c r="AK16" s="764"/>
      <c r="AL16" s="765"/>
      <c r="AM16" s="765"/>
      <c r="AN16" s="765"/>
      <c r="AO16" s="765"/>
      <c r="AP16" s="765"/>
      <c r="AQ16" s="765"/>
      <c r="AR16" s="765"/>
      <c r="AS16" s="765"/>
      <c r="AT16" s="765"/>
      <c r="AU16" s="786"/>
      <c r="AV16" s="786"/>
      <c r="AW16" s="786"/>
      <c r="AX16" s="786"/>
      <c r="AY16" s="787"/>
      <c r="AZ16" s="232"/>
      <c r="BA16" s="232"/>
      <c r="BB16" s="232"/>
      <c r="BC16" s="232"/>
      <c r="BD16" s="232"/>
      <c r="BE16" s="233"/>
      <c r="BF16" s="233"/>
      <c r="BG16" s="233"/>
      <c r="BH16" s="233"/>
      <c r="BI16" s="233"/>
      <c r="BJ16" s="233"/>
      <c r="BK16" s="233"/>
      <c r="BL16" s="233"/>
      <c r="BM16" s="233"/>
      <c r="BN16" s="233"/>
      <c r="BO16" s="233"/>
      <c r="BP16" s="233"/>
      <c r="BQ16" s="238">
        <v>10</v>
      </c>
      <c r="BR16" s="239"/>
      <c r="BS16" s="788"/>
      <c r="BT16" s="789"/>
      <c r="BU16" s="789"/>
      <c r="BV16" s="789"/>
      <c r="BW16" s="789"/>
      <c r="BX16" s="789"/>
      <c r="BY16" s="789"/>
      <c r="BZ16" s="789"/>
      <c r="CA16" s="789"/>
      <c r="CB16" s="789"/>
      <c r="CC16" s="789"/>
      <c r="CD16" s="789"/>
      <c r="CE16" s="789"/>
      <c r="CF16" s="789"/>
      <c r="CG16" s="790"/>
      <c r="CH16" s="791"/>
      <c r="CI16" s="792"/>
      <c r="CJ16" s="792"/>
      <c r="CK16" s="792"/>
      <c r="CL16" s="793"/>
      <c r="CM16" s="791"/>
      <c r="CN16" s="792"/>
      <c r="CO16" s="792"/>
      <c r="CP16" s="792"/>
      <c r="CQ16" s="793"/>
      <c r="CR16" s="791"/>
      <c r="CS16" s="792"/>
      <c r="CT16" s="792"/>
      <c r="CU16" s="792"/>
      <c r="CV16" s="793"/>
      <c r="CW16" s="791"/>
      <c r="CX16" s="792"/>
      <c r="CY16" s="792"/>
      <c r="CZ16" s="792"/>
      <c r="DA16" s="793"/>
      <c r="DB16" s="791"/>
      <c r="DC16" s="792"/>
      <c r="DD16" s="792"/>
      <c r="DE16" s="792"/>
      <c r="DF16" s="793"/>
      <c r="DG16" s="791"/>
      <c r="DH16" s="792"/>
      <c r="DI16" s="792"/>
      <c r="DJ16" s="792"/>
      <c r="DK16" s="793"/>
      <c r="DL16" s="791"/>
      <c r="DM16" s="792"/>
      <c r="DN16" s="792"/>
      <c r="DO16" s="792"/>
      <c r="DP16" s="793"/>
      <c r="DQ16" s="791"/>
      <c r="DR16" s="792"/>
      <c r="DS16" s="792"/>
      <c r="DT16" s="792"/>
      <c r="DU16" s="793"/>
      <c r="DV16" s="788"/>
      <c r="DW16" s="789"/>
      <c r="DX16" s="789"/>
      <c r="DY16" s="789"/>
      <c r="DZ16" s="794"/>
      <c r="EA16" s="234"/>
    </row>
    <row r="17" spans="1:131" s="235" customFormat="1" ht="26.25" customHeight="1" x14ac:dyDescent="0.2">
      <c r="A17" s="238">
        <v>11</v>
      </c>
      <c r="B17" s="755"/>
      <c r="C17" s="756"/>
      <c r="D17" s="756"/>
      <c r="E17" s="756"/>
      <c r="F17" s="756"/>
      <c r="G17" s="756"/>
      <c r="H17" s="756"/>
      <c r="I17" s="756"/>
      <c r="J17" s="756"/>
      <c r="K17" s="756"/>
      <c r="L17" s="756"/>
      <c r="M17" s="756"/>
      <c r="N17" s="756"/>
      <c r="O17" s="756"/>
      <c r="P17" s="757"/>
      <c r="Q17" s="758"/>
      <c r="R17" s="759"/>
      <c r="S17" s="759"/>
      <c r="T17" s="759"/>
      <c r="U17" s="759"/>
      <c r="V17" s="759"/>
      <c r="W17" s="759"/>
      <c r="X17" s="759"/>
      <c r="Y17" s="759"/>
      <c r="Z17" s="759"/>
      <c r="AA17" s="759"/>
      <c r="AB17" s="759"/>
      <c r="AC17" s="759"/>
      <c r="AD17" s="759"/>
      <c r="AE17" s="760"/>
      <c r="AF17" s="761"/>
      <c r="AG17" s="762"/>
      <c r="AH17" s="762"/>
      <c r="AI17" s="762"/>
      <c r="AJ17" s="763"/>
      <c r="AK17" s="764"/>
      <c r="AL17" s="765"/>
      <c r="AM17" s="765"/>
      <c r="AN17" s="765"/>
      <c r="AO17" s="765"/>
      <c r="AP17" s="765"/>
      <c r="AQ17" s="765"/>
      <c r="AR17" s="765"/>
      <c r="AS17" s="765"/>
      <c r="AT17" s="765"/>
      <c r="AU17" s="786"/>
      <c r="AV17" s="786"/>
      <c r="AW17" s="786"/>
      <c r="AX17" s="786"/>
      <c r="AY17" s="787"/>
      <c r="AZ17" s="232"/>
      <c r="BA17" s="232"/>
      <c r="BB17" s="232"/>
      <c r="BC17" s="232"/>
      <c r="BD17" s="232"/>
      <c r="BE17" s="233"/>
      <c r="BF17" s="233"/>
      <c r="BG17" s="233"/>
      <c r="BH17" s="233"/>
      <c r="BI17" s="233"/>
      <c r="BJ17" s="233"/>
      <c r="BK17" s="233"/>
      <c r="BL17" s="233"/>
      <c r="BM17" s="233"/>
      <c r="BN17" s="233"/>
      <c r="BO17" s="233"/>
      <c r="BP17" s="233"/>
      <c r="BQ17" s="238">
        <v>11</v>
      </c>
      <c r="BR17" s="239"/>
      <c r="BS17" s="788"/>
      <c r="BT17" s="789"/>
      <c r="BU17" s="789"/>
      <c r="BV17" s="789"/>
      <c r="BW17" s="789"/>
      <c r="BX17" s="789"/>
      <c r="BY17" s="789"/>
      <c r="BZ17" s="789"/>
      <c r="CA17" s="789"/>
      <c r="CB17" s="789"/>
      <c r="CC17" s="789"/>
      <c r="CD17" s="789"/>
      <c r="CE17" s="789"/>
      <c r="CF17" s="789"/>
      <c r="CG17" s="790"/>
      <c r="CH17" s="791"/>
      <c r="CI17" s="792"/>
      <c r="CJ17" s="792"/>
      <c r="CK17" s="792"/>
      <c r="CL17" s="793"/>
      <c r="CM17" s="791"/>
      <c r="CN17" s="792"/>
      <c r="CO17" s="792"/>
      <c r="CP17" s="792"/>
      <c r="CQ17" s="793"/>
      <c r="CR17" s="791"/>
      <c r="CS17" s="792"/>
      <c r="CT17" s="792"/>
      <c r="CU17" s="792"/>
      <c r="CV17" s="793"/>
      <c r="CW17" s="791"/>
      <c r="CX17" s="792"/>
      <c r="CY17" s="792"/>
      <c r="CZ17" s="792"/>
      <c r="DA17" s="793"/>
      <c r="DB17" s="791"/>
      <c r="DC17" s="792"/>
      <c r="DD17" s="792"/>
      <c r="DE17" s="792"/>
      <c r="DF17" s="793"/>
      <c r="DG17" s="791"/>
      <c r="DH17" s="792"/>
      <c r="DI17" s="792"/>
      <c r="DJ17" s="792"/>
      <c r="DK17" s="793"/>
      <c r="DL17" s="791"/>
      <c r="DM17" s="792"/>
      <c r="DN17" s="792"/>
      <c r="DO17" s="792"/>
      <c r="DP17" s="793"/>
      <c r="DQ17" s="791"/>
      <c r="DR17" s="792"/>
      <c r="DS17" s="792"/>
      <c r="DT17" s="792"/>
      <c r="DU17" s="793"/>
      <c r="DV17" s="788"/>
      <c r="DW17" s="789"/>
      <c r="DX17" s="789"/>
      <c r="DY17" s="789"/>
      <c r="DZ17" s="794"/>
      <c r="EA17" s="234"/>
    </row>
    <row r="18" spans="1:131" s="235" customFormat="1" ht="26.25" customHeight="1" x14ac:dyDescent="0.2">
      <c r="A18" s="238">
        <v>12</v>
      </c>
      <c r="B18" s="755"/>
      <c r="C18" s="756"/>
      <c r="D18" s="756"/>
      <c r="E18" s="756"/>
      <c r="F18" s="756"/>
      <c r="G18" s="756"/>
      <c r="H18" s="756"/>
      <c r="I18" s="756"/>
      <c r="J18" s="756"/>
      <c r="K18" s="756"/>
      <c r="L18" s="756"/>
      <c r="M18" s="756"/>
      <c r="N18" s="756"/>
      <c r="O18" s="756"/>
      <c r="P18" s="757"/>
      <c r="Q18" s="758"/>
      <c r="R18" s="759"/>
      <c r="S18" s="759"/>
      <c r="T18" s="759"/>
      <c r="U18" s="759"/>
      <c r="V18" s="759"/>
      <c r="W18" s="759"/>
      <c r="X18" s="759"/>
      <c r="Y18" s="759"/>
      <c r="Z18" s="759"/>
      <c r="AA18" s="759"/>
      <c r="AB18" s="759"/>
      <c r="AC18" s="759"/>
      <c r="AD18" s="759"/>
      <c r="AE18" s="760"/>
      <c r="AF18" s="761"/>
      <c r="AG18" s="762"/>
      <c r="AH18" s="762"/>
      <c r="AI18" s="762"/>
      <c r="AJ18" s="763"/>
      <c r="AK18" s="764"/>
      <c r="AL18" s="765"/>
      <c r="AM18" s="765"/>
      <c r="AN18" s="765"/>
      <c r="AO18" s="765"/>
      <c r="AP18" s="765"/>
      <c r="AQ18" s="765"/>
      <c r="AR18" s="765"/>
      <c r="AS18" s="765"/>
      <c r="AT18" s="765"/>
      <c r="AU18" s="786"/>
      <c r="AV18" s="786"/>
      <c r="AW18" s="786"/>
      <c r="AX18" s="786"/>
      <c r="AY18" s="787"/>
      <c r="AZ18" s="232"/>
      <c r="BA18" s="232"/>
      <c r="BB18" s="232"/>
      <c r="BC18" s="232"/>
      <c r="BD18" s="232"/>
      <c r="BE18" s="233"/>
      <c r="BF18" s="233"/>
      <c r="BG18" s="233"/>
      <c r="BH18" s="233"/>
      <c r="BI18" s="233"/>
      <c r="BJ18" s="233"/>
      <c r="BK18" s="233"/>
      <c r="BL18" s="233"/>
      <c r="BM18" s="233"/>
      <c r="BN18" s="233"/>
      <c r="BO18" s="233"/>
      <c r="BP18" s="233"/>
      <c r="BQ18" s="238">
        <v>12</v>
      </c>
      <c r="BR18" s="239"/>
      <c r="BS18" s="788"/>
      <c r="BT18" s="789"/>
      <c r="BU18" s="789"/>
      <c r="BV18" s="789"/>
      <c r="BW18" s="789"/>
      <c r="BX18" s="789"/>
      <c r="BY18" s="789"/>
      <c r="BZ18" s="789"/>
      <c r="CA18" s="789"/>
      <c r="CB18" s="789"/>
      <c r="CC18" s="789"/>
      <c r="CD18" s="789"/>
      <c r="CE18" s="789"/>
      <c r="CF18" s="789"/>
      <c r="CG18" s="790"/>
      <c r="CH18" s="791"/>
      <c r="CI18" s="792"/>
      <c r="CJ18" s="792"/>
      <c r="CK18" s="792"/>
      <c r="CL18" s="793"/>
      <c r="CM18" s="791"/>
      <c r="CN18" s="792"/>
      <c r="CO18" s="792"/>
      <c r="CP18" s="792"/>
      <c r="CQ18" s="793"/>
      <c r="CR18" s="791"/>
      <c r="CS18" s="792"/>
      <c r="CT18" s="792"/>
      <c r="CU18" s="792"/>
      <c r="CV18" s="793"/>
      <c r="CW18" s="791"/>
      <c r="CX18" s="792"/>
      <c r="CY18" s="792"/>
      <c r="CZ18" s="792"/>
      <c r="DA18" s="793"/>
      <c r="DB18" s="791"/>
      <c r="DC18" s="792"/>
      <c r="DD18" s="792"/>
      <c r="DE18" s="792"/>
      <c r="DF18" s="793"/>
      <c r="DG18" s="791"/>
      <c r="DH18" s="792"/>
      <c r="DI18" s="792"/>
      <c r="DJ18" s="792"/>
      <c r="DK18" s="793"/>
      <c r="DL18" s="791"/>
      <c r="DM18" s="792"/>
      <c r="DN18" s="792"/>
      <c r="DO18" s="792"/>
      <c r="DP18" s="793"/>
      <c r="DQ18" s="791"/>
      <c r="DR18" s="792"/>
      <c r="DS18" s="792"/>
      <c r="DT18" s="792"/>
      <c r="DU18" s="793"/>
      <c r="DV18" s="788"/>
      <c r="DW18" s="789"/>
      <c r="DX18" s="789"/>
      <c r="DY18" s="789"/>
      <c r="DZ18" s="794"/>
      <c r="EA18" s="234"/>
    </row>
    <row r="19" spans="1:131" s="235" customFormat="1" ht="26.25" customHeight="1" x14ac:dyDescent="0.2">
      <c r="A19" s="238">
        <v>13</v>
      </c>
      <c r="B19" s="755"/>
      <c r="C19" s="756"/>
      <c r="D19" s="756"/>
      <c r="E19" s="756"/>
      <c r="F19" s="756"/>
      <c r="G19" s="756"/>
      <c r="H19" s="756"/>
      <c r="I19" s="756"/>
      <c r="J19" s="756"/>
      <c r="K19" s="756"/>
      <c r="L19" s="756"/>
      <c r="M19" s="756"/>
      <c r="N19" s="756"/>
      <c r="O19" s="756"/>
      <c r="P19" s="757"/>
      <c r="Q19" s="758"/>
      <c r="R19" s="759"/>
      <c r="S19" s="759"/>
      <c r="T19" s="759"/>
      <c r="U19" s="759"/>
      <c r="V19" s="759"/>
      <c r="W19" s="759"/>
      <c r="X19" s="759"/>
      <c r="Y19" s="759"/>
      <c r="Z19" s="759"/>
      <c r="AA19" s="759"/>
      <c r="AB19" s="759"/>
      <c r="AC19" s="759"/>
      <c r="AD19" s="759"/>
      <c r="AE19" s="760"/>
      <c r="AF19" s="761"/>
      <c r="AG19" s="762"/>
      <c r="AH19" s="762"/>
      <c r="AI19" s="762"/>
      <c r="AJ19" s="763"/>
      <c r="AK19" s="764"/>
      <c r="AL19" s="765"/>
      <c r="AM19" s="765"/>
      <c r="AN19" s="765"/>
      <c r="AO19" s="765"/>
      <c r="AP19" s="765"/>
      <c r="AQ19" s="765"/>
      <c r="AR19" s="765"/>
      <c r="AS19" s="765"/>
      <c r="AT19" s="765"/>
      <c r="AU19" s="786"/>
      <c r="AV19" s="786"/>
      <c r="AW19" s="786"/>
      <c r="AX19" s="786"/>
      <c r="AY19" s="787"/>
      <c r="AZ19" s="232"/>
      <c r="BA19" s="232"/>
      <c r="BB19" s="232"/>
      <c r="BC19" s="232"/>
      <c r="BD19" s="232"/>
      <c r="BE19" s="233"/>
      <c r="BF19" s="233"/>
      <c r="BG19" s="233"/>
      <c r="BH19" s="233"/>
      <c r="BI19" s="233"/>
      <c r="BJ19" s="233"/>
      <c r="BK19" s="233"/>
      <c r="BL19" s="233"/>
      <c r="BM19" s="233"/>
      <c r="BN19" s="233"/>
      <c r="BO19" s="233"/>
      <c r="BP19" s="233"/>
      <c r="BQ19" s="238">
        <v>13</v>
      </c>
      <c r="BR19" s="239"/>
      <c r="BS19" s="788"/>
      <c r="BT19" s="789"/>
      <c r="BU19" s="789"/>
      <c r="BV19" s="789"/>
      <c r="BW19" s="789"/>
      <c r="BX19" s="789"/>
      <c r="BY19" s="789"/>
      <c r="BZ19" s="789"/>
      <c r="CA19" s="789"/>
      <c r="CB19" s="789"/>
      <c r="CC19" s="789"/>
      <c r="CD19" s="789"/>
      <c r="CE19" s="789"/>
      <c r="CF19" s="789"/>
      <c r="CG19" s="790"/>
      <c r="CH19" s="791"/>
      <c r="CI19" s="792"/>
      <c r="CJ19" s="792"/>
      <c r="CK19" s="792"/>
      <c r="CL19" s="793"/>
      <c r="CM19" s="791"/>
      <c r="CN19" s="792"/>
      <c r="CO19" s="792"/>
      <c r="CP19" s="792"/>
      <c r="CQ19" s="793"/>
      <c r="CR19" s="791"/>
      <c r="CS19" s="792"/>
      <c r="CT19" s="792"/>
      <c r="CU19" s="792"/>
      <c r="CV19" s="793"/>
      <c r="CW19" s="791"/>
      <c r="CX19" s="792"/>
      <c r="CY19" s="792"/>
      <c r="CZ19" s="792"/>
      <c r="DA19" s="793"/>
      <c r="DB19" s="791"/>
      <c r="DC19" s="792"/>
      <c r="DD19" s="792"/>
      <c r="DE19" s="792"/>
      <c r="DF19" s="793"/>
      <c r="DG19" s="791"/>
      <c r="DH19" s="792"/>
      <c r="DI19" s="792"/>
      <c r="DJ19" s="792"/>
      <c r="DK19" s="793"/>
      <c r="DL19" s="791"/>
      <c r="DM19" s="792"/>
      <c r="DN19" s="792"/>
      <c r="DO19" s="792"/>
      <c r="DP19" s="793"/>
      <c r="DQ19" s="791"/>
      <c r="DR19" s="792"/>
      <c r="DS19" s="792"/>
      <c r="DT19" s="792"/>
      <c r="DU19" s="793"/>
      <c r="DV19" s="788"/>
      <c r="DW19" s="789"/>
      <c r="DX19" s="789"/>
      <c r="DY19" s="789"/>
      <c r="DZ19" s="794"/>
      <c r="EA19" s="234"/>
    </row>
    <row r="20" spans="1:131" s="235" customFormat="1" ht="26.25" customHeight="1" x14ac:dyDescent="0.2">
      <c r="A20" s="238">
        <v>14</v>
      </c>
      <c r="B20" s="755"/>
      <c r="C20" s="756"/>
      <c r="D20" s="756"/>
      <c r="E20" s="756"/>
      <c r="F20" s="756"/>
      <c r="G20" s="756"/>
      <c r="H20" s="756"/>
      <c r="I20" s="756"/>
      <c r="J20" s="756"/>
      <c r="K20" s="756"/>
      <c r="L20" s="756"/>
      <c r="M20" s="756"/>
      <c r="N20" s="756"/>
      <c r="O20" s="756"/>
      <c r="P20" s="757"/>
      <c r="Q20" s="758"/>
      <c r="R20" s="759"/>
      <c r="S20" s="759"/>
      <c r="T20" s="759"/>
      <c r="U20" s="759"/>
      <c r="V20" s="759"/>
      <c r="W20" s="759"/>
      <c r="X20" s="759"/>
      <c r="Y20" s="759"/>
      <c r="Z20" s="759"/>
      <c r="AA20" s="759"/>
      <c r="AB20" s="759"/>
      <c r="AC20" s="759"/>
      <c r="AD20" s="759"/>
      <c r="AE20" s="760"/>
      <c r="AF20" s="761"/>
      <c r="AG20" s="762"/>
      <c r="AH20" s="762"/>
      <c r="AI20" s="762"/>
      <c r="AJ20" s="763"/>
      <c r="AK20" s="764"/>
      <c r="AL20" s="765"/>
      <c r="AM20" s="765"/>
      <c r="AN20" s="765"/>
      <c r="AO20" s="765"/>
      <c r="AP20" s="765"/>
      <c r="AQ20" s="765"/>
      <c r="AR20" s="765"/>
      <c r="AS20" s="765"/>
      <c r="AT20" s="765"/>
      <c r="AU20" s="786"/>
      <c r="AV20" s="786"/>
      <c r="AW20" s="786"/>
      <c r="AX20" s="786"/>
      <c r="AY20" s="787"/>
      <c r="AZ20" s="232"/>
      <c r="BA20" s="232"/>
      <c r="BB20" s="232"/>
      <c r="BC20" s="232"/>
      <c r="BD20" s="232"/>
      <c r="BE20" s="233"/>
      <c r="BF20" s="233"/>
      <c r="BG20" s="233"/>
      <c r="BH20" s="233"/>
      <c r="BI20" s="233"/>
      <c r="BJ20" s="233"/>
      <c r="BK20" s="233"/>
      <c r="BL20" s="233"/>
      <c r="BM20" s="233"/>
      <c r="BN20" s="233"/>
      <c r="BO20" s="233"/>
      <c r="BP20" s="233"/>
      <c r="BQ20" s="238">
        <v>14</v>
      </c>
      <c r="BR20" s="239"/>
      <c r="BS20" s="788"/>
      <c r="BT20" s="789"/>
      <c r="BU20" s="789"/>
      <c r="BV20" s="789"/>
      <c r="BW20" s="789"/>
      <c r="BX20" s="789"/>
      <c r="BY20" s="789"/>
      <c r="BZ20" s="789"/>
      <c r="CA20" s="789"/>
      <c r="CB20" s="789"/>
      <c r="CC20" s="789"/>
      <c r="CD20" s="789"/>
      <c r="CE20" s="789"/>
      <c r="CF20" s="789"/>
      <c r="CG20" s="790"/>
      <c r="CH20" s="791"/>
      <c r="CI20" s="792"/>
      <c r="CJ20" s="792"/>
      <c r="CK20" s="792"/>
      <c r="CL20" s="793"/>
      <c r="CM20" s="791"/>
      <c r="CN20" s="792"/>
      <c r="CO20" s="792"/>
      <c r="CP20" s="792"/>
      <c r="CQ20" s="793"/>
      <c r="CR20" s="791"/>
      <c r="CS20" s="792"/>
      <c r="CT20" s="792"/>
      <c r="CU20" s="792"/>
      <c r="CV20" s="793"/>
      <c r="CW20" s="791"/>
      <c r="CX20" s="792"/>
      <c r="CY20" s="792"/>
      <c r="CZ20" s="792"/>
      <c r="DA20" s="793"/>
      <c r="DB20" s="791"/>
      <c r="DC20" s="792"/>
      <c r="DD20" s="792"/>
      <c r="DE20" s="792"/>
      <c r="DF20" s="793"/>
      <c r="DG20" s="791"/>
      <c r="DH20" s="792"/>
      <c r="DI20" s="792"/>
      <c r="DJ20" s="792"/>
      <c r="DK20" s="793"/>
      <c r="DL20" s="791"/>
      <c r="DM20" s="792"/>
      <c r="DN20" s="792"/>
      <c r="DO20" s="792"/>
      <c r="DP20" s="793"/>
      <c r="DQ20" s="791"/>
      <c r="DR20" s="792"/>
      <c r="DS20" s="792"/>
      <c r="DT20" s="792"/>
      <c r="DU20" s="793"/>
      <c r="DV20" s="788"/>
      <c r="DW20" s="789"/>
      <c r="DX20" s="789"/>
      <c r="DY20" s="789"/>
      <c r="DZ20" s="794"/>
      <c r="EA20" s="234"/>
    </row>
    <row r="21" spans="1:131" s="235" customFormat="1" ht="26.25" customHeight="1" thickBot="1" x14ac:dyDescent="0.25">
      <c r="A21" s="238">
        <v>15</v>
      </c>
      <c r="B21" s="755"/>
      <c r="C21" s="756"/>
      <c r="D21" s="756"/>
      <c r="E21" s="756"/>
      <c r="F21" s="756"/>
      <c r="G21" s="756"/>
      <c r="H21" s="756"/>
      <c r="I21" s="756"/>
      <c r="J21" s="756"/>
      <c r="K21" s="756"/>
      <c r="L21" s="756"/>
      <c r="M21" s="756"/>
      <c r="N21" s="756"/>
      <c r="O21" s="756"/>
      <c r="P21" s="757"/>
      <c r="Q21" s="758"/>
      <c r="R21" s="759"/>
      <c r="S21" s="759"/>
      <c r="T21" s="759"/>
      <c r="U21" s="759"/>
      <c r="V21" s="759"/>
      <c r="W21" s="759"/>
      <c r="X21" s="759"/>
      <c r="Y21" s="759"/>
      <c r="Z21" s="759"/>
      <c r="AA21" s="759"/>
      <c r="AB21" s="759"/>
      <c r="AC21" s="759"/>
      <c r="AD21" s="759"/>
      <c r="AE21" s="760"/>
      <c r="AF21" s="761"/>
      <c r="AG21" s="762"/>
      <c r="AH21" s="762"/>
      <c r="AI21" s="762"/>
      <c r="AJ21" s="763"/>
      <c r="AK21" s="764"/>
      <c r="AL21" s="765"/>
      <c r="AM21" s="765"/>
      <c r="AN21" s="765"/>
      <c r="AO21" s="765"/>
      <c r="AP21" s="765"/>
      <c r="AQ21" s="765"/>
      <c r="AR21" s="765"/>
      <c r="AS21" s="765"/>
      <c r="AT21" s="765"/>
      <c r="AU21" s="786"/>
      <c r="AV21" s="786"/>
      <c r="AW21" s="786"/>
      <c r="AX21" s="786"/>
      <c r="AY21" s="787"/>
      <c r="AZ21" s="232"/>
      <c r="BA21" s="232"/>
      <c r="BB21" s="232"/>
      <c r="BC21" s="232"/>
      <c r="BD21" s="232"/>
      <c r="BE21" s="233"/>
      <c r="BF21" s="233"/>
      <c r="BG21" s="233"/>
      <c r="BH21" s="233"/>
      <c r="BI21" s="233"/>
      <c r="BJ21" s="233"/>
      <c r="BK21" s="233"/>
      <c r="BL21" s="233"/>
      <c r="BM21" s="233"/>
      <c r="BN21" s="233"/>
      <c r="BO21" s="233"/>
      <c r="BP21" s="233"/>
      <c r="BQ21" s="238">
        <v>15</v>
      </c>
      <c r="BR21" s="239"/>
      <c r="BS21" s="788"/>
      <c r="BT21" s="789"/>
      <c r="BU21" s="789"/>
      <c r="BV21" s="789"/>
      <c r="BW21" s="789"/>
      <c r="BX21" s="789"/>
      <c r="BY21" s="789"/>
      <c r="BZ21" s="789"/>
      <c r="CA21" s="789"/>
      <c r="CB21" s="789"/>
      <c r="CC21" s="789"/>
      <c r="CD21" s="789"/>
      <c r="CE21" s="789"/>
      <c r="CF21" s="789"/>
      <c r="CG21" s="790"/>
      <c r="CH21" s="791"/>
      <c r="CI21" s="792"/>
      <c r="CJ21" s="792"/>
      <c r="CK21" s="792"/>
      <c r="CL21" s="793"/>
      <c r="CM21" s="791"/>
      <c r="CN21" s="792"/>
      <c r="CO21" s="792"/>
      <c r="CP21" s="792"/>
      <c r="CQ21" s="793"/>
      <c r="CR21" s="791"/>
      <c r="CS21" s="792"/>
      <c r="CT21" s="792"/>
      <c r="CU21" s="792"/>
      <c r="CV21" s="793"/>
      <c r="CW21" s="791"/>
      <c r="CX21" s="792"/>
      <c r="CY21" s="792"/>
      <c r="CZ21" s="792"/>
      <c r="DA21" s="793"/>
      <c r="DB21" s="791"/>
      <c r="DC21" s="792"/>
      <c r="DD21" s="792"/>
      <c r="DE21" s="792"/>
      <c r="DF21" s="793"/>
      <c r="DG21" s="791"/>
      <c r="DH21" s="792"/>
      <c r="DI21" s="792"/>
      <c r="DJ21" s="792"/>
      <c r="DK21" s="793"/>
      <c r="DL21" s="791"/>
      <c r="DM21" s="792"/>
      <c r="DN21" s="792"/>
      <c r="DO21" s="792"/>
      <c r="DP21" s="793"/>
      <c r="DQ21" s="791"/>
      <c r="DR21" s="792"/>
      <c r="DS21" s="792"/>
      <c r="DT21" s="792"/>
      <c r="DU21" s="793"/>
      <c r="DV21" s="788"/>
      <c r="DW21" s="789"/>
      <c r="DX21" s="789"/>
      <c r="DY21" s="789"/>
      <c r="DZ21" s="794"/>
      <c r="EA21" s="234"/>
    </row>
    <row r="22" spans="1:131" s="235" customFormat="1" ht="26.25" customHeight="1" x14ac:dyDescent="0.2">
      <c r="A22" s="238">
        <v>16</v>
      </c>
      <c r="B22" s="755"/>
      <c r="C22" s="756"/>
      <c r="D22" s="756"/>
      <c r="E22" s="756"/>
      <c r="F22" s="756"/>
      <c r="G22" s="756"/>
      <c r="H22" s="756"/>
      <c r="I22" s="756"/>
      <c r="J22" s="756"/>
      <c r="K22" s="756"/>
      <c r="L22" s="756"/>
      <c r="M22" s="756"/>
      <c r="N22" s="756"/>
      <c r="O22" s="756"/>
      <c r="P22" s="757"/>
      <c r="Q22" s="805"/>
      <c r="R22" s="806"/>
      <c r="S22" s="806"/>
      <c r="T22" s="806"/>
      <c r="U22" s="806"/>
      <c r="V22" s="806"/>
      <c r="W22" s="806"/>
      <c r="X22" s="806"/>
      <c r="Y22" s="806"/>
      <c r="Z22" s="806"/>
      <c r="AA22" s="806"/>
      <c r="AB22" s="806"/>
      <c r="AC22" s="806"/>
      <c r="AD22" s="806"/>
      <c r="AE22" s="807"/>
      <c r="AF22" s="761"/>
      <c r="AG22" s="762"/>
      <c r="AH22" s="762"/>
      <c r="AI22" s="762"/>
      <c r="AJ22" s="763"/>
      <c r="AK22" s="808"/>
      <c r="AL22" s="809"/>
      <c r="AM22" s="809"/>
      <c r="AN22" s="809"/>
      <c r="AO22" s="809"/>
      <c r="AP22" s="809"/>
      <c r="AQ22" s="809"/>
      <c r="AR22" s="809"/>
      <c r="AS22" s="809"/>
      <c r="AT22" s="809"/>
      <c r="AU22" s="810"/>
      <c r="AV22" s="810"/>
      <c r="AW22" s="810"/>
      <c r="AX22" s="810"/>
      <c r="AY22" s="811"/>
      <c r="AZ22" s="812" t="s">
        <v>397</v>
      </c>
      <c r="BA22" s="812"/>
      <c r="BB22" s="812"/>
      <c r="BC22" s="812"/>
      <c r="BD22" s="813"/>
      <c r="BE22" s="233"/>
      <c r="BF22" s="233"/>
      <c r="BG22" s="233"/>
      <c r="BH22" s="233"/>
      <c r="BI22" s="233"/>
      <c r="BJ22" s="233"/>
      <c r="BK22" s="233"/>
      <c r="BL22" s="233"/>
      <c r="BM22" s="233"/>
      <c r="BN22" s="233"/>
      <c r="BO22" s="233"/>
      <c r="BP22" s="233"/>
      <c r="BQ22" s="238">
        <v>16</v>
      </c>
      <c r="BR22" s="239"/>
      <c r="BS22" s="788"/>
      <c r="BT22" s="789"/>
      <c r="BU22" s="789"/>
      <c r="BV22" s="789"/>
      <c r="BW22" s="789"/>
      <c r="BX22" s="789"/>
      <c r="BY22" s="789"/>
      <c r="BZ22" s="789"/>
      <c r="CA22" s="789"/>
      <c r="CB22" s="789"/>
      <c r="CC22" s="789"/>
      <c r="CD22" s="789"/>
      <c r="CE22" s="789"/>
      <c r="CF22" s="789"/>
      <c r="CG22" s="790"/>
      <c r="CH22" s="791"/>
      <c r="CI22" s="792"/>
      <c r="CJ22" s="792"/>
      <c r="CK22" s="792"/>
      <c r="CL22" s="793"/>
      <c r="CM22" s="791"/>
      <c r="CN22" s="792"/>
      <c r="CO22" s="792"/>
      <c r="CP22" s="792"/>
      <c r="CQ22" s="793"/>
      <c r="CR22" s="791"/>
      <c r="CS22" s="792"/>
      <c r="CT22" s="792"/>
      <c r="CU22" s="792"/>
      <c r="CV22" s="793"/>
      <c r="CW22" s="791"/>
      <c r="CX22" s="792"/>
      <c r="CY22" s="792"/>
      <c r="CZ22" s="792"/>
      <c r="DA22" s="793"/>
      <c r="DB22" s="791"/>
      <c r="DC22" s="792"/>
      <c r="DD22" s="792"/>
      <c r="DE22" s="792"/>
      <c r="DF22" s="793"/>
      <c r="DG22" s="791"/>
      <c r="DH22" s="792"/>
      <c r="DI22" s="792"/>
      <c r="DJ22" s="792"/>
      <c r="DK22" s="793"/>
      <c r="DL22" s="791"/>
      <c r="DM22" s="792"/>
      <c r="DN22" s="792"/>
      <c r="DO22" s="792"/>
      <c r="DP22" s="793"/>
      <c r="DQ22" s="791"/>
      <c r="DR22" s="792"/>
      <c r="DS22" s="792"/>
      <c r="DT22" s="792"/>
      <c r="DU22" s="793"/>
      <c r="DV22" s="788"/>
      <c r="DW22" s="789"/>
      <c r="DX22" s="789"/>
      <c r="DY22" s="789"/>
      <c r="DZ22" s="794"/>
      <c r="EA22" s="234"/>
    </row>
    <row r="23" spans="1:131" s="235" customFormat="1" ht="26.25" customHeight="1" thickBot="1" x14ac:dyDescent="0.25">
      <c r="A23" s="240" t="s">
        <v>398</v>
      </c>
      <c r="B23" s="795" t="s">
        <v>399</v>
      </c>
      <c r="C23" s="796"/>
      <c r="D23" s="796"/>
      <c r="E23" s="796"/>
      <c r="F23" s="796"/>
      <c r="G23" s="796"/>
      <c r="H23" s="796"/>
      <c r="I23" s="796"/>
      <c r="J23" s="796"/>
      <c r="K23" s="796"/>
      <c r="L23" s="796"/>
      <c r="M23" s="796"/>
      <c r="N23" s="796"/>
      <c r="O23" s="796"/>
      <c r="P23" s="797"/>
      <c r="Q23" s="798">
        <f>Q7+Q8+Q9</f>
        <v>3956</v>
      </c>
      <c r="R23" s="799"/>
      <c r="S23" s="799"/>
      <c r="T23" s="799"/>
      <c r="U23" s="799"/>
      <c r="V23" s="799">
        <f t="shared" ref="V23" si="1">V7+V8+V9</f>
        <v>3718</v>
      </c>
      <c r="W23" s="799"/>
      <c r="X23" s="799"/>
      <c r="Y23" s="799"/>
      <c r="Z23" s="799"/>
      <c r="AA23" s="799">
        <f t="shared" ref="AA23" si="2">AA7+AA8+AA9</f>
        <v>238</v>
      </c>
      <c r="AB23" s="799"/>
      <c r="AC23" s="799"/>
      <c r="AD23" s="799"/>
      <c r="AE23" s="800"/>
      <c r="AF23" s="801">
        <v>206</v>
      </c>
      <c r="AG23" s="799"/>
      <c r="AH23" s="799"/>
      <c r="AI23" s="799"/>
      <c r="AJ23" s="802"/>
      <c r="AK23" s="803"/>
      <c r="AL23" s="804"/>
      <c r="AM23" s="804"/>
      <c r="AN23" s="804"/>
      <c r="AO23" s="804"/>
      <c r="AP23" s="799"/>
      <c r="AQ23" s="799"/>
      <c r="AR23" s="799"/>
      <c r="AS23" s="799"/>
      <c r="AT23" s="799"/>
      <c r="AU23" s="815"/>
      <c r="AV23" s="815"/>
      <c r="AW23" s="815"/>
      <c r="AX23" s="815"/>
      <c r="AY23" s="816"/>
      <c r="AZ23" s="817" t="s">
        <v>400</v>
      </c>
      <c r="BA23" s="818"/>
      <c r="BB23" s="818"/>
      <c r="BC23" s="818"/>
      <c r="BD23" s="819"/>
      <c r="BE23" s="233"/>
      <c r="BF23" s="233"/>
      <c r="BG23" s="233"/>
      <c r="BH23" s="233"/>
      <c r="BI23" s="233"/>
      <c r="BJ23" s="233"/>
      <c r="BK23" s="233"/>
      <c r="BL23" s="233"/>
      <c r="BM23" s="233"/>
      <c r="BN23" s="233"/>
      <c r="BO23" s="233"/>
      <c r="BP23" s="233"/>
      <c r="BQ23" s="238">
        <v>17</v>
      </c>
      <c r="BR23" s="239"/>
      <c r="BS23" s="788"/>
      <c r="BT23" s="789"/>
      <c r="BU23" s="789"/>
      <c r="BV23" s="789"/>
      <c r="BW23" s="789"/>
      <c r="BX23" s="789"/>
      <c r="BY23" s="789"/>
      <c r="BZ23" s="789"/>
      <c r="CA23" s="789"/>
      <c r="CB23" s="789"/>
      <c r="CC23" s="789"/>
      <c r="CD23" s="789"/>
      <c r="CE23" s="789"/>
      <c r="CF23" s="789"/>
      <c r="CG23" s="790"/>
      <c r="CH23" s="791"/>
      <c r="CI23" s="792"/>
      <c r="CJ23" s="792"/>
      <c r="CK23" s="792"/>
      <c r="CL23" s="793"/>
      <c r="CM23" s="791"/>
      <c r="CN23" s="792"/>
      <c r="CO23" s="792"/>
      <c r="CP23" s="792"/>
      <c r="CQ23" s="793"/>
      <c r="CR23" s="791"/>
      <c r="CS23" s="792"/>
      <c r="CT23" s="792"/>
      <c r="CU23" s="792"/>
      <c r="CV23" s="793"/>
      <c r="CW23" s="791"/>
      <c r="CX23" s="792"/>
      <c r="CY23" s="792"/>
      <c r="CZ23" s="792"/>
      <c r="DA23" s="793"/>
      <c r="DB23" s="791"/>
      <c r="DC23" s="792"/>
      <c r="DD23" s="792"/>
      <c r="DE23" s="792"/>
      <c r="DF23" s="793"/>
      <c r="DG23" s="791"/>
      <c r="DH23" s="792"/>
      <c r="DI23" s="792"/>
      <c r="DJ23" s="792"/>
      <c r="DK23" s="793"/>
      <c r="DL23" s="791"/>
      <c r="DM23" s="792"/>
      <c r="DN23" s="792"/>
      <c r="DO23" s="792"/>
      <c r="DP23" s="793"/>
      <c r="DQ23" s="791"/>
      <c r="DR23" s="792"/>
      <c r="DS23" s="792"/>
      <c r="DT23" s="792"/>
      <c r="DU23" s="793"/>
      <c r="DV23" s="788"/>
      <c r="DW23" s="789"/>
      <c r="DX23" s="789"/>
      <c r="DY23" s="789"/>
      <c r="DZ23" s="794"/>
      <c r="EA23" s="234"/>
    </row>
    <row r="24" spans="1:131" s="235" customFormat="1" ht="26.25" customHeight="1" x14ac:dyDescent="0.2">
      <c r="A24" s="814" t="s">
        <v>401</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32"/>
      <c r="BA24" s="232"/>
      <c r="BB24" s="232"/>
      <c r="BC24" s="232"/>
      <c r="BD24" s="232"/>
      <c r="BE24" s="233"/>
      <c r="BF24" s="233"/>
      <c r="BG24" s="233"/>
      <c r="BH24" s="233"/>
      <c r="BI24" s="233"/>
      <c r="BJ24" s="233"/>
      <c r="BK24" s="233"/>
      <c r="BL24" s="233"/>
      <c r="BM24" s="233"/>
      <c r="BN24" s="233"/>
      <c r="BO24" s="233"/>
      <c r="BP24" s="233"/>
      <c r="BQ24" s="238">
        <v>18</v>
      </c>
      <c r="BR24" s="239"/>
      <c r="BS24" s="788"/>
      <c r="BT24" s="789"/>
      <c r="BU24" s="789"/>
      <c r="BV24" s="789"/>
      <c r="BW24" s="789"/>
      <c r="BX24" s="789"/>
      <c r="BY24" s="789"/>
      <c r="BZ24" s="789"/>
      <c r="CA24" s="789"/>
      <c r="CB24" s="789"/>
      <c r="CC24" s="789"/>
      <c r="CD24" s="789"/>
      <c r="CE24" s="789"/>
      <c r="CF24" s="789"/>
      <c r="CG24" s="790"/>
      <c r="CH24" s="791"/>
      <c r="CI24" s="792"/>
      <c r="CJ24" s="792"/>
      <c r="CK24" s="792"/>
      <c r="CL24" s="793"/>
      <c r="CM24" s="791"/>
      <c r="CN24" s="792"/>
      <c r="CO24" s="792"/>
      <c r="CP24" s="792"/>
      <c r="CQ24" s="793"/>
      <c r="CR24" s="791"/>
      <c r="CS24" s="792"/>
      <c r="CT24" s="792"/>
      <c r="CU24" s="792"/>
      <c r="CV24" s="793"/>
      <c r="CW24" s="791"/>
      <c r="CX24" s="792"/>
      <c r="CY24" s="792"/>
      <c r="CZ24" s="792"/>
      <c r="DA24" s="793"/>
      <c r="DB24" s="791"/>
      <c r="DC24" s="792"/>
      <c r="DD24" s="792"/>
      <c r="DE24" s="792"/>
      <c r="DF24" s="793"/>
      <c r="DG24" s="791"/>
      <c r="DH24" s="792"/>
      <c r="DI24" s="792"/>
      <c r="DJ24" s="792"/>
      <c r="DK24" s="793"/>
      <c r="DL24" s="791"/>
      <c r="DM24" s="792"/>
      <c r="DN24" s="792"/>
      <c r="DO24" s="792"/>
      <c r="DP24" s="793"/>
      <c r="DQ24" s="791"/>
      <c r="DR24" s="792"/>
      <c r="DS24" s="792"/>
      <c r="DT24" s="792"/>
      <c r="DU24" s="793"/>
      <c r="DV24" s="788"/>
      <c r="DW24" s="789"/>
      <c r="DX24" s="789"/>
      <c r="DY24" s="789"/>
      <c r="DZ24" s="794"/>
      <c r="EA24" s="234"/>
    </row>
    <row r="25" spans="1:131" ht="26.25" customHeight="1" thickBot="1" x14ac:dyDescent="0.25">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88"/>
      <c r="BT25" s="789"/>
      <c r="BU25" s="789"/>
      <c r="BV25" s="789"/>
      <c r="BW25" s="789"/>
      <c r="BX25" s="789"/>
      <c r="BY25" s="789"/>
      <c r="BZ25" s="789"/>
      <c r="CA25" s="789"/>
      <c r="CB25" s="789"/>
      <c r="CC25" s="789"/>
      <c r="CD25" s="789"/>
      <c r="CE25" s="789"/>
      <c r="CF25" s="789"/>
      <c r="CG25" s="790"/>
      <c r="CH25" s="791"/>
      <c r="CI25" s="792"/>
      <c r="CJ25" s="792"/>
      <c r="CK25" s="792"/>
      <c r="CL25" s="793"/>
      <c r="CM25" s="791"/>
      <c r="CN25" s="792"/>
      <c r="CO25" s="792"/>
      <c r="CP25" s="792"/>
      <c r="CQ25" s="793"/>
      <c r="CR25" s="791"/>
      <c r="CS25" s="792"/>
      <c r="CT25" s="792"/>
      <c r="CU25" s="792"/>
      <c r="CV25" s="793"/>
      <c r="CW25" s="791"/>
      <c r="CX25" s="792"/>
      <c r="CY25" s="792"/>
      <c r="CZ25" s="792"/>
      <c r="DA25" s="793"/>
      <c r="DB25" s="791"/>
      <c r="DC25" s="792"/>
      <c r="DD25" s="792"/>
      <c r="DE25" s="792"/>
      <c r="DF25" s="793"/>
      <c r="DG25" s="791"/>
      <c r="DH25" s="792"/>
      <c r="DI25" s="792"/>
      <c r="DJ25" s="792"/>
      <c r="DK25" s="793"/>
      <c r="DL25" s="791"/>
      <c r="DM25" s="792"/>
      <c r="DN25" s="792"/>
      <c r="DO25" s="792"/>
      <c r="DP25" s="793"/>
      <c r="DQ25" s="791"/>
      <c r="DR25" s="792"/>
      <c r="DS25" s="792"/>
      <c r="DT25" s="792"/>
      <c r="DU25" s="793"/>
      <c r="DV25" s="788"/>
      <c r="DW25" s="789"/>
      <c r="DX25" s="789"/>
      <c r="DY25" s="789"/>
      <c r="DZ25" s="794"/>
      <c r="EA25" s="230"/>
    </row>
    <row r="26" spans="1:131" ht="26.25" customHeight="1" x14ac:dyDescent="0.2">
      <c r="A26" s="727" t="s">
        <v>377</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20" t="s">
        <v>406</v>
      </c>
      <c r="AG26" s="821"/>
      <c r="AH26" s="821"/>
      <c r="AI26" s="821"/>
      <c r="AJ26" s="822"/>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384</v>
      </c>
      <c r="BF26" s="734"/>
      <c r="BG26" s="734"/>
      <c r="BH26" s="734"/>
      <c r="BI26" s="740"/>
      <c r="BJ26" s="232"/>
      <c r="BK26" s="232"/>
      <c r="BL26" s="232"/>
      <c r="BM26" s="232"/>
      <c r="BN26" s="232"/>
      <c r="BO26" s="241"/>
      <c r="BP26" s="241"/>
      <c r="BQ26" s="238">
        <v>20</v>
      </c>
      <c r="BR26" s="239"/>
      <c r="BS26" s="788"/>
      <c r="BT26" s="789"/>
      <c r="BU26" s="789"/>
      <c r="BV26" s="789"/>
      <c r="BW26" s="789"/>
      <c r="BX26" s="789"/>
      <c r="BY26" s="789"/>
      <c r="BZ26" s="789"/>
      <c r="CA26" s="789"/>
      <c r="CB26" s="789"/>
      <c r="CC26" s="789"/>
      <c r="CD26" s="789"/>
      <c r="CE26" s="789"/>
      <c r="CF26" s="789"/>
      <c r="CG26" s="790"/>
      <c r="CH26" s="791"/>
      <c r="CI26" s="792"/>
      <c r="CJ26" s="792"/>
      <c r="CK26" s="792"/>
      <c r="CL26" s="793"/>
      <c r="CM26" s="791"/>
      <c r="CN26" s="792"/>
      <c r="CO26" s="792"/>
      <c r="CP26" s="792"/>
      <c r="CQ26" s="793"/>
      <c r="CR26" s="791"/>
      <c r="CS26" s="792"/>
      <c r="CT26" s="792"/>
      <c r="CU26" s="792"/>
      <c r="CV26" s="793"/>
      <c r="CW26" s="791"/>
      <c r="CX26" s="792"/>
      <c r="CY26" s="792"/>
      <c r="CZ26" s="792"/>
      <c r="DA26" s="793"/>
      <c r="DB26" s="791"/>
      <c r="DC26" s="792"/>
      <c r="DD26" s="792"/>
      <c r="DE26" s="792"/>
      <c r="DF26" s="793"/>
      <c r="DG26" s="791"/>
      <c r="DH26" s="792"/>
      <c r="DI26" s="792"/>
      <c r="DJ26" s="792"/>
      <c r="DK26" s="793"/>
      <c r="DL26" s="791"/>
      <c r="DM26" s="792"/>
      <c r="DN26" s="792"/>
      <c r="DO26" s="792"/>
      <c r="DP26" s="793"/>
      <c r="DQ26" s="791"/>
      <c r="DR26" s="792"/>
      <c r="DS26" s="792"/>
      <c r="DT26" s="792"/>
      <c r="DU26" s="793"/>
      <c r="DV26" s="788"/>
      <c r="DW26" s="789"/>
      <c r="DX26" s="789"/>
      <c r="DY26" s="789"/>
      <c r="DZ26" s="794"/>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3"/>
      <c r="AG27" s="824"/>
      <c r="AH27" s="824"/>
      <c r="AI27" s="824"/>
      <c r="AJ27" s="825"/>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88"/>
      <c r="BT27" s="789"/>
      <c r="BU27" s="789"/>
      <c r="BV27" s="789"/>
      <c r="BW27" s="789"/>
      <c r="BX27" s="789"/>
      <c r="BY27" s="789"/>
      <c r="BZ27" s="789"/>
      <c r="CA27" s="789"/>
      <c r="CB27" s="789"/>
      <c r="CC27" s="789"/>
      <c r="CD27" s="789"/>
      <c r="CE27" s="789"/>
      <c r="CF27" s="789"/>
      <c r="CG27" s="790"/>
      <c r="CH27" s="791"/>
      <c r="CI27" s="792"/>
      <c r="CJ27" s="792"/>
      <c r="CK27" s="792"/>
      <c r="CL27" s="793"/>
      <c r="CM27" s="791"/>
      <c r="CN27" s="792"/>
      <c r="CO27" s="792"/>
      <c r="CP27" s="792"/>
      <c r="CQ27" s="793"/>
      <c r="CR27" s="791"/>
      <c r="CS27" s="792"/>
      <c r="CT27" s="792"/>
      <c r="CU27" s="792"/>
      <c r="CV27" s="793"/>
      <c r="CW27" s="791"/>
      <c r="CX27" s="792"/>
      <c r="CY27" s="792"/>
      <c r="CZ27" s="792"/>
      <c r="DA27" s="793"/>
      <c r="DB27" s="791"/>
      <c r="DC27" s="792"/>
      <c r="DD27" s="792"/>
      <c r="DE27" s="792"/>
      <c r="DF27" s="793"/>
      <c r="DG27" s="791"/>
      <c r="DH27" s="792"/>
      <c r="DI27" s="792"/>
      <c r="DJ27" s="792"/>
      <c r="DK27" s="793"/>
      <c r="DL27" s="791"/>
      <c r="DM27" s="792"/>
      <c r="DN27" s="792"/>
      <c r="DO27" s="792"/>
      <c r="DP27" s="793"/>
      <c r="DQ27" s="791"/>
      <c r="DR27" s="792"/>
      <c r="DS27" s="792"/>
      <c r="DT27" s="792"/>
      <c r="DU27" s="793"/>
      <c r="DV27" s="788"/>
      <c r="DW27" s="789"/>
      <c r="DX27" s="789"/>
      <c r="DY27" s="789"/>
      <c r="DZ27" s="794"/>
      <c r="EA27" s="230"/>
    </row>
    <row r="28" spans="1:131" ht="26.25" customHeight="1" thickTop="1" x14ac:dyDescent="0.2">
      <c r="A28" s="242">
        <v>1</v>
      </c>
      <c r="B28" s="766" t="s">
        <v>411</v>
      </c>
      <c r="C28" s="767"/>
      <c r="D28" s="767"/>
      <c r="E28" s="767"/>
      <c r="F28" s="767"/>
      <c r="G28" s="767"/>
      <c r="H28" s="767"/>
      <c r="I28" s="767"/>
      <c r="J28" s="767"/>
      <c r="K28" s="767"/>
      <c r="L28" s="767"/>
      <c r="M28" s="767"/>
      <c r="N28" s="767"/>
      <c r="O28" s="767"/>
      <c r="P28" s="768"/>
      <c r="Q28" s="828">
        <v>161</v>
      </c>
      <c r="R28" s="829"/>
      <c r="S28" s="829"/>
      <c r="T28" s="829"/>
      <c r="U28" s="829"/>
      <c r="V28" s="829">
        <v>160</v>
      </c>
      <c r="W28" s="829"/>
      <c r="X28" s="829"/>
      <c r="Y28" s="829"/>
      <c r="Z28" s="829"/>
      <c r="AA28" s="829">
        <f t="shared" ref="AA28:AA32" si="3">Q28-V28</f>
        <v>1</v>
      </c>
      <c r="AB28" s="829"/>
      <c r="AC28" s="829"/>
      <c r="AD28" s="829"/>
      <c r="AE28" s="830"/>
      <c r="AF28" s="831">
        <v>1</v>
      </c>
      <c r="AG28" s="829"/>
      <c r="AH28" s="829"/>
      <c r="AI28" s="829"/>
      <c r="AJ28" s="832"/>
      <c r="AK28" s="833"/>
      <c r="AL28" s="834"/>
      <c r="AM28" s="834"/>
      <c r="AN28" s="834"/>
      <c r="AO28" s="834"/>
      <c r="AP28" s="834"/>
      <c r="AQ28" s="834"/>
      <c r="AR28" s="834"/>
      <c r="AS28" s="834"/>
      <c r="AT28" s="834"/>
      <c r="AU28" s="834"/>
      <c r="AV28" s="834"/>
      <c r="AW28" s="834"/>
      <c r="AX28" s="834"/>
      <c r="AY28" s="834"/>
      <c r="AZ28" s="835"/>
      <c r="BA28" s="835"/>
      <c r="BB28" s="835"/>
      <c r="BC28" s="835"/>
      <c r="BD28" s="835"/>
      <c r="BE28" s="826"/>
      <c r="BF28" s="826"/>
      <c r="BG28" s="826"/>
      <c r="BH28" s="826"/>
      <c r="BI28" s="827"/>
      <c r="BJ28" s="232"/>
      <c r="BK28" s="232"/>
      <c r="BL28" s="232"/>
      <c r="BM28" s="232"/>
      <c r="BN28" s="232"/>
      <c r="BO28" s="241"/>
      <c r="BP28" s="241"/>
      <c r="BQ28" s="238">
        <v>22</v>
      </c>
      <c r="BR28" s="239"/>
      <c r="BS28" s="788"/>
      <c r="BT28" s="789"/>
      <c r="BU28" s="789"/>
      <c r="BV28" s="789"/>
      <c r="BW28" s="789"/>
      <c r="BX28" s="789"/>
      <c r="BY28" s="789"/>
      <c r="BZ28" s="789"/>
      <c r="CA28" s="789"/>
      <c r="CB28" s="789"/>
      <c r="CC28" s="789"/>
      <c r="CD28" s="789"/>
      <c r="CE28" s="789"/>
      <c r="CF28" s="789"/>
      <c r="CG28" s="790"/>
      <c r="CH28" s="791"/>
      <c r="CI28" s="792"/>
      <c r="CJ28" s="792"/>
      <c r="CK28" s="792"/>
      <c r="CL28" s="793"/>
      <c r="CM28" s="791"/>
      <c r="CN28" s="792"/>
      <c r="CO28" s="792"/>
      <c r="CP28" s="792"/>
      <c r="CQ28" s="793"/>
      <c r="CR28" s="791"/>
      <c r="CS28" s="792"/>
      <c r="CT28" s="792"/>
      <c r="CU28" s="792"/>
      <c r="CV28" s="793"/>
      <c r="CW28" s="791"/>
      <c r="CX28" s="792"/>
      <c r="CY28" s="792"/>
      <c r="CZ28" s="792"/>
      <c r="DA28" s="793"/>
      <c r="DB28" s="791"/>
      <c r="DC28" s="792"/>
      <c r="DD28" s="792"/>
      <c r="DE28" s="792"/>
      <c r="DF28" s="793"/>
      <c r="DG28" s="791"/>
      <c r="DH28" s="792"/>
      <c r="DI28" s="792"/>
      <c r="DJ28" s="792"/>
      <c r="DK28" s="793"/>
      <c r="DL28" s="791"/>
      <c r="DM28" s="792"/>
      <c r="DN28" s="792"/>
      <c r="DO28" s="792"/>
      <c r="DP28" s="793"/>
      <c r="DQ28" s="791"/>
      <c r="DR28" s="792"/>
      <c r="DS28" s="792"/>
      <c r="DT28" s="792"/>
      <c r="DU28" s="793"/>
      <c r="DV28" s="788"/>
      <c r="DW28" s="789"/>
      <c r="DX28" s="789"/>
      <c r="DY28" s="789"/>
      <c r="DZ28" s="794"/>
      <c r="EA28" s="230"/>
    </row>
    <row r="29" spans="1:131" ht="26.25" customHeight="1" x14ac:dyDescent="0.2">
      <c r="A29" s="242">
        <v>2</v>
      </c>
      <c r="B29" s="755" t="s">
        <v>412</v>
      </c>
      <c r="C29" s="756"/>
      <c r="D29" s="756"/>
      <c r="E29" s="756"/>
      <c r="F29" s="756"/>
      <c r="G29" s="756"/>
      <c r="H29" s="756"/>
      <c r="I29" s="756"/>
      <c r="J29" s="756"/>
      <c r="K29" s="756"/>
      <c r="L29" s="756"/>
      <c r="M29" s="756"/>
      <c r="N29" s="756"/>
      <c r="O29" s="756"/>
      <c r="P29" s="757"/>
      <c r="Q29" s="758">
        <v>257</v>
      </c>
      <c r="R29" s="759"/>
      <c r="S29" s="759"/>
      <c r="T29" s="759"/>
      <c r="U29" s="759"/>
      <c r="V29" s="759">
        <v>210</v>
      </c>
      <c r="W29" s="759"/>
      <c r="X29" s="759"/>
      <c r="Y29" s="759"/>
      <c r="Z29" s="759"/>
      <c r="AA29" s="759">
        <f>Q29-V29</f>
        <v>47</v>
      </c>
      <c r="AB29" s="759"/>
      <c r="AC29" s="759"/>
      <c r="AD29" s="759"/>
      <c r="AE29" s="760"/>
      <c r="AF29" s="761">
        <v>47</v>
      </c>
      <c r="AG29" s="762"/>
      <c r="AH29" s="762"/>
      <c r="AI29" s="762"/>
      <c r="AJ29" s="763"/>
      <c r="AK29" s="840"/>
      <c r="AL29" s="836"/>
      <c r="AM29" s="836"/>
      <c r="AN29" s="836"/>
      <c r="AO29" s="836"/>
      <c r="AP29" s="836"/>
      <c r="AQ29" s="836"/>
      <c r="AR29" s="836"/>
      <c r="AS29" s="836"/>
      <c r="AT29" s="836"/>
      <c r="AU29" s="836"/>
      <c r="AV29" s="836"/>
      <c r="AW29" s="836"/>
      <c r="AX29" s="836"/>
      <c r="AY29" s="836"/>
      <c r="AZ29" s="837"/>
      <c r="BA29" s="837"/>
      <c r="BB29" s="837"/>
      <c r="BC29" s="837"/>
      <c r="BD29" s="837"/>
      <c r="BE29" s="838"/>
      <c r="BF29" s="838"/>
      <c r="BG29" s="838"/>
      <c r="BH29" s="838"/>
      <c r="BI29" s="839"/>
      <c r="BJ29" s="232"/>
      <c r="BK29" s="232"/>
      <c r="BL29" s="232"/>
      <c r="BM29" s="232"/>
      <c r="BN29" s="232"/>
      <c r="BO29" s="241"/>
      <c r="BP29" s="241"/>
      <c r="BQ29" s="238">
        <v>23</v>
      </c>
      <c r="BR29" s="239"/>
      <c r="BS29" s="788"/>
      <c r="BT29" s="789"/>
      <c r="BU29" s="789"/>
      <c r="BV29" s="789"/>
      <c r="BW29" s="789"/>
      <c r="BX29" s="789"/>
      <c r="BY29" s="789"/>
      <c r="BZ29" s="789"/>
      <c r="CA29" s="789"/>
      <c r="CB29" s="789"/>
      <c r="CC29" s="789"/>
      <c r="CD29" s="789"/>
      <c r="CE29" s="789"/>
      <c r="CF29" s="789"/>
      <c r="CG29" s="790"/>
      <c r="CH29" s="791"/>
      <c r="CI29" s="792"/>
      <c r="CJ29" s="792"/>
      <c r="CK29" s="792"/>
      <c r="CL29" s="793"/>
      <c r="CM29" s="791"/>
      <c r="CN29" s="792"/>
      <c r="CO29" s="792"/>
      <c r="CP29" s="792"/>
      <c r="CQ29" s="793"/>
      <c r="CR29" s="791"/>
      <c r="CS29" s="792"/>
      <c r="CT29" s="792"/>
      <c r="CU29" s="792"/>
      <c r="CV29" s="793"/>
      <c r="CW29" s="791"/>
      <c r="CX29" s="792"/>
      <c r="CY29" s="792"/>
      <c r="CZ29" s="792"/>
      <c r="DA29" s="793"/>
      <c r="DB29" s="791"/>
      <c r="DC29" s="792"/>
      <c r="DD29" s="792"/>
      <c r="DE29" s="792"/>
      <c r="DF29" s="793"/>
      <c r="DG29" s="791"/>
      <c r="DH29" s="792"/>
      <c r="DI29" s="792"/>
      <c r="DJ29" s="792"/>
      <c r="DK29" s="793"/>
      <c r="DL29" s="791"/>
      <c r="DM29" s="792"/>
      <c r="DN29" s="792"/>
      <c r="DO29" s="792"/>
      <c r="DP29" s="793"/>
      <c r="DQ29" s="791"/>
      <c r="DR29" s="792"/>
      <c r="DS29" s="792"/>
      <c r="DT29" s="792"/>
      <c r="DU29" s="793"/>
      <c r="DV29" s="788"/>
      <c r="DW29" s="789"/>
      <c r="DX29" s="789"/>
      <c r="DY29" s="789"/>
      <c r="DZ29" s="794"/>
      <c r="EA29" s="230"/>
    </row>
    <row r="30" spans="1:131" ht="26.25" customHeight="1" x14ac:dyDescent="0.2">
      <c r="A30" s="242">
        <v>3</v>
      </c>
      <c r="B30" s="755" t="s">
        <v>413</v>
      </c>
      <c r="C30" s="756"/>
      <c r="D30" s="756"/>
      <c r="E30" s="756"/>
      <c r="F30" s="756"/>
      <c r="G30" s="756"/>
      <c r="H30" s="756"/>
      <c r="I30" s="756"/>
      <c r="J30" s="756"/>
      <c r="K30" s="756"/>
      <c r="L30" s="756"/>
      <c r="M30" s="756"/>
      <c r="N30" s="756"/>
      <c r="O30" s="756"/>
      <c r="P30" s="757"/>
      <c r="Q30" s="758">
        <v>22</v>
      </c>
      <c r="R30" s="759"/>
      <c r="S30" s="759"/>
      <c r="T30" s="759"/>
      <c r="U30" s="759"/>
      <c r="V30" s="759">
        <v>22</v>
      </c>
      <c r="W30" s="759"/>
      <c r="X30" s="759"/>
      <c r="Y30" s="759"/>
      <c r="Z30" s="759"/>
      <c r="AA30" s="759">
        <f>Q30-V30+1</f>
        <v>1</v>
      </c>
      <c r="AB30" s="759"/>
      <c r="AC30" s="759"/>
      <c r="AD30" s="759"/>
      <c r="AE30" s="760"/>
      <c r="AF30" s="761">
        <v>1</v>
      </c>
      <c r="AG30" s="762"/>
      <c r="AH30" s="762"/>
      <c r="AI30" s="762"/>
      <c r="AJ30" s="763"/>
      <c r="AK30" s="840"/>
      <c r="AL30" s="836"/>
      <c r="AM30" s="836"/>
      <c r="AN30" s="836"/>
      <c r="AO30" s="836"/>
      <c r="AP30" s="836"/>
      <c r="AQ30" s="836"/>
      <c r="AR30" s="836"/>
      <c r="AS30" s="836"/>
      <c r="AT30" s="836"/>
      <c r="AU30" s="836"/>
      <c r="AV30" s="836"/>
      <c r="AW30" s="836"/>
      <c r="AX30" s="836"/>
      <c r="AY30" s="836"/>
      <c r="AZ30" s="837"/>
      <c r="BA30" s="837"/>
      <c r="BB30" s="837"/>
      <c r="BC30" s="837"/>
      <c r="BD30" s="837"/>
      <c r="BE30" s="838"/>
      <c r="BF30" s="838"/>
      <c r="BG30" s="838"/>
      <c r="BH30" s="838"/>
      <c r="BI30" s="839"/>
      <c r="BJ30" s="232"/>
      <c r="BK30" s="232"/>
      <c r="BL30" s="232"/>
      <c r="BM30" s="232"/>
      <c r="BN30" s="232"/>
      <c r="BO30" s="241"/>
      <c r="BP30" s="241"/>
      <c r="BQ30" s="238">
        <v>24</v>
      </c>
      <c r="BR30" s="239"/>
      <c r="BS30" s="788"/>
      <c r="BT30" s="789"/>
      <c r="BU30" s="789"/>
      <c r="BV30" s="789"/>
      <c r="BW30" s="789"/>
      <c r="BX30" s="789"/>
      <c r="BY30" s="789"/>
      <c r="BZ30" s="789"/>
      <c r="CA30" s="789"/>
      <c r="CB30" s="789"/>
      <c r="CC30" s="789"/>
      <c r="CD30" s="789"/>
      <c r="CE30" s="789"/>
      <c r="CF30" s="789"/>
      <c r="CG30" s="790"/>
      <c r="CH30" s="791"/>
      <c r="CI30" s="792"/>
      <c r="CJ30" s="792"/>
      <c r="CK30" s="792"/>
      <c r="CL30" s="793"/>
      <c r="CM30" s="791"/>
      <c r="CN30" s="792"/>
      <c r="CO30" s="792"/>
      <c r="CP30" s="792"/>
      <c r="CQ30" s="793"/>
      <c r="CR30" s="791"/>
      <c r="CS30" s="792"/>
      <c r="CT30" s="792"/>
      <c r="CU30" s="792"/>
      <c r="CV30" s="793"/>
      <c r="CW30" s="791"/>
      <c r="CX30" s="792"/>
      <c r="CY30" s="792"/>
      <c r="CZ30" s="792"/>
      <c r="DA30" s="793"/>
      <c r="DB30" s="791"/>
      <c r="DC30" s="792"/>
      <c r="DD30" s="792"/>
      <c r="DE30" s="792"/>
      <c r="DF30" s="793"/>
      <c r="DG30" s="791"/>
      <c r="DH30" s="792"/>
      <c r="DI30" s="792"/>
      <c r="DJ30" s="792"/>
      <c r="DK30" s="793"/>
      <c r="DL30" s="791"/>
      <c r="DM30" s="792"/>
      <c r="DN30" s="792"/>
      <c r="DO30" s="792"/>
      <c r="DP30" s="793"/>
      <c r="DQ30" s="791"/>
      <c r="DR30" s="792"/>
      <c r="DS30" s="792"/>
      <c r="DT30" s="792"/>
      <c r="DU30" s="793"/>
      <c r="DV30" s="788"/>
      <c r="DW30" s="789"/>
      <c r="DX30" s="789"/>
      <c r="DY30" s="789"/>
      <c r="DZ30" s="794"/>
      <c r="EA30" s="230"/>
    </row>
    <row r="31" spans="1:131" ht="26.25" customHeight="1" x14ac:dyDescent="0.2">
      <c r="A31" s="242">
        <v>4</v>
      </c>
      <c r="B31" s="755" t="s">
        <v>414</v>
      </c>
      <c r="C31" s="756"/>
      <c r="D31" s="756"/>
      <c r="E31" s="756"/>
      <c r="F31" s="756"/>
      <c r="G31" s="756"/>
      <c r="H31" s="756"/>
      <c r="I31" s="756"/>
      <c r="J31" s="756"/>
      <c r="K31" s="756"/>
      <c r="L31" s="756"/>
      <c r="M31" s="756"/>
      <c r="N31" s="756"/>
      <c r="O31" s="756"/>
      <c r="P31" s="757"/>
      <c r="Q31" s="758">
        <v>27</v>
      </c>
      <c r="R31" s="759"/>
      <c r="S31" s="759"/>
      <c r="T31" s="759"/>
      <c r="U31" s="759"/>
      <c r="V31" s="759">
        <v>10</v>
      </c>
      <c r="W31" s="759"/>
      <c r="X31" s="759"/>
      <c r="Y31" s="759"/>
      <c r="Z31" s="759"/>
      <c r="AA31" s="759">
        <f t="shared" si="3"/>
        <v>17</v>
      </c>
      <c r="AB31" s="759"/>
      <c r="AC31" s="759"/>
      <c r="AD31" s="759"/>
      <c r="AE31" s="760"/>
      <c r="AF31" s="761">
        <v>17</v>
      </c>
      <c r="AG31" s="762"/>
      <c r="AH31" s="762"/>
      <c r="AI31" s="762"/>
      <c r="AJ31" s="763"/>
      <c r="AK31" s="840"/>
      <c r="AL31" s="836"/>
      <c r="AM31" s="836"/>
      <c r="AN31" s="836"/>
      <c r="AO31" s="836"/>
      <c r="AP31" s="836"/>
      <c r="AQ31" s="836"/>
      <c r="AR31" s="836"/>
      <c r="AS31" s="836"/>
      <c r="AT31" s="836"/>
      <c r="AU31" s="836">
        <v>3</v>
      </c>
      <c r="AV31" s="836"/>
      <c r="AW31" s="836"/>
      <c r="AX31" s="836"/>
      <c r="AY31" s="836"/>
      <c r="AZ31" s="837"/>
      <c r="BA31" s="837"/>
      <c r="BB31" s="837"/>
      <c r="BC31" s="837"/>
      <c r="BD31" s="837"/>
      <c r="BE31" s="838" t="s">
        <v>415</v>
      </c>
      <c r="BF31" s="838"/>
      <c r="BG31" s="838"/>
      <c r="BH31" s="838"/>
      <c r="BI31" s="839"/>
      <c r="BJ31" s="232"/>
      <c r="BK31" s="232"/>
      <c r="BL31" s="232"/>
      <c r="BM31" s="232"/>
      <c r="BN31" s="232"/>
      <c r="BO31" s="241"/>
      <c r="BP31" s="241"/>
      <c r="BQ31" s="238">
        <v>25</v>
      </c>
      <c r="BR31" s="239"/>
      <c r="BS31" s="788"/>
      <c r="BT31" s="789"/>
      <c r="BU31" s="789"/>
      <c r="BV31" s="789"/>
      <c r="BW31" s="789"/>
      <c r="BX31" s="789"/>
      <c r="BY31" s="789"/>
      <c r="BZ31" s="789"/>
      <c r="CA31" s="789"/>
      <c r="CB31" s="789"/>
      <c r="CC31" s="789"/>
      <c r="CD31" s="789"/>
      <c r="CE31" s="789"/>
      <c r="CF31" s="789"/>
      <c r="CG31" s="790"/>
      <c r="CH31" s="791"/>
      <c r="CI31" s="792"/>
      <c r="CJ31" s="792"/>
      <c r="CK31" s="792"/>
      <c r="CL31" s="793"/>
      <c r="CM31" s="791"/>
      <c r="CN31" s="792"/>
      <c r="CO31" s="792"/>
      <c r="CP31" s="792"/>
      <c r="CQ31" s="793"/>
      <c r="CR31" s="791"/>
      <c r="CS31" s="792"/>
      <c r="CT31" s="792"/>
      <c r="CU31" s="792"/>
      <c r="CV31" s="793"/>
      <c r="CW31" s="791"/>
      <c r="CX31" s="792"/>
      <c r="CY31" s="792"/>
      <c r="CZ31" s="792"/>
      <c r="DA31" s="793"/>
      <c r="DB31" s="791"/>
      <c r="DC31" s="792"/>
      <c r="DD31" s="792"/>
      <c r="DE31" s="792"/>
      <c r="DF31" s="793"/>
      <c r="DG31" s="791"/>
      <c r="DH31" s="792"/>
      <c r="DI31" s="792"/>
      <c r="DJ31" s="792"/>
      <c r="DK31" s="793"/>
      <c r="DL31" s="791"/>
      <c r="DM31" s="792"/>
      <c r="DN31" s="792"/>
      <c r="DO31" s="792"/>
      <c r="DP31" s="793"/>
      <c r="DQ31" s="791"/>
      <c r="DR31" s="792"/>
      <c r="DS31" s="792"/>
      <c r="DT31" s="792"/>
      <c r="DU31" s="793"/>
      <c r="DV31" s="788"/>
      <c r="DW31" s="789"/>
      <c r="DX31" s="789"/>
      <c r="DY31" s="789"/>
      <c r="DZ31" s="794"/>
      <c r="EA31" s="230"/>
    </row>
    <row r="32" spans="1:131" ht="26.25" customHeight="1" x14ac:dyDescent="0.2">
      <c r="A32" s="242">
        <v>5</v>
      </c>
      <c r="B32" s="755" t="s">
        <v>416</v>
      </c>
      <c r="C32" s="756"/>
      <c r="D32" s="756"/>
      <c r="E32" s="756"/>
      <c r="F32" s="756"/>
      <c r="G32" s="756"/>
      <c r="H32" s="756"/>
      <c r="I32" s="756"/>
      <c r="J32" s="756"/>
      <c r="K32" s="756"/>
      <c r="L32" s="756"/>
      <c r="M32" s="756"/>
      <c r="N32" s="756"/>
      <c r="O32" s="756"/>
      <c r="P32" s="757"/>
      <c r="Q32" s="758">
        <v>64</v>
      </c>
      <c r="R32" s="759"/>
      <c r="S32" s="759"/>
      <c r="T32" s="759"/>
      <c r="U32" s="759"/>
      <c r="V32" s="759">
        <v>33</v>
      </c>
      <c r="W32" s="759"/>
      <c r="X32" s="759"/>
      <c r="Y32" s="759"/>
      <c r="Z32" s="759"/>
      <c r="AA32" s="759">
        <f t="shared" si="3"/>
        <v>31</v>
      </c>
      <c r="AB32" s="759"/>
      <c r="AC32" s="759"/>
      <c r="AD32" s="759"/>
      <c r="AE32" s="760"/>
      <c r="AF32" s="761">
        <v>31</v>
      </c>
      <c r="AG32" s="762"/>
      <c r="AH32" s="762"/>
      <c r="AI32" s="762"/>
      <c r="AJ32" s="763"/>
      <c r="AK32" s="840"/>
      <c r="AL32" s="836"/>
      <c r="AM32" s="836"/>
      <c r="AN32" s="836"/>
      <c r="AO32" s="836"/>
      <c r="AP32" s="836"/>
      <c r="AQ32" s="836"/>
      <c r="AR32" s="836"/>
      <c r="AS32" s="836"/>
      <c r="AT32" s="836"/>
      <c r="AU32" s="836">
        <v>86</v>
      </c>
      <c r="AV32" s="836"/>
      <c r="AW32" s="836"/>
      <c r="AX32" s="836"/>
      <c r="AY32" s="836"/>
      <c r="AZ32" s="837"/>
      <c r="BA32" s="837"/>
      <c r="BB32" s="837"/>
      <c r="BC32" s="837"/>
      <c r="BD32" s="837"/>
      <c r="BE32" s="838" t="s">
        <v>417</v>
      </c>
      <c r="BF32" s="838"/>
      <c r="BG32" s="838"/>
      <c r="BH32" s="838"/>
      <c r="BI32" s="839"/>
      <c r="BJ32" s="232"/>
      <c r="BK32" s="232"/>
      <c r="BL32" s="232"/>
      <c r="BM32" s="232"/>
      <c r="BN32" s="232"/>
      <c r="BO32" s="241"/>
      <c r="BP32" s="241"/>
      <c r="BQ32" s="238">
        <v>26</v>
      </c>
      <c r="BR32" s="239"/>
      <c r="BS32" s="788"/>
      <c r="BT32" s="789"/>
      <c r="BU32" s="789"/>
      <c r="BV32" s="789"/>
      <c r="BW32" s="789"/>
      <c r="BX32" s="789"/>
      <c r="BY32" s="789"/>
      <c r="BZ32" s="789"/>
      <c r="CA32" s="789"/>
      <c r="CB32" s="789"/>
      <c r="CC32" s="789"/>
      <c r="CD32" s="789"/>
      <c r="CE32" s="789"/>
      <c r="CF32" s="789"/>
      <c r="CG32" s="790"/>
      <c r="CH32" s="791"/>
      <c r="CI32" s="792"/>
      <c r="CJ32" s="792"/>
      <c r="CK32" s="792"/>
      <c r="CL32" s="793"/>
      <c r="CM32" s="791"/>
      <c r="CN32" s="792"/>
      <c r="CO32" s="792"/>
      <c r="CP32" s="792"/>
      <c r="CQ32" s="793"/>
      <c r="CR32" s="791"/>
      <c r="CS32" s="792"/>
      <c r="CT32" s="792"/>
      <c r="CU32" s="792"/>
      <c r="CV32" s="793"/>
      <c r="CW32" s="791"/>
      <c r="CX32" s="792"/>
      <c r="CY32" s="792"/>
      <c r="CZ32" s="792"/>
      <c r="DA32" s="793"/>
      <c r="DB32" s="791"/>
      <c r="DC32" s="792"/>
      <c r="DD32" s="792"/>
      <c r="DE32" s="792"/>
      <c r="DF32" s="793"/>
      <c r="DG32" s="791"/>
      <c r="DH32" s="792"/>
      <c r="DI32" s="792"/>
      <c r="DJ32" s="792"/>
      <c r="DK32" s="793"/>
      <c r="DL32" s="791"/>
      <c r="DM32" s="792"/>
      <c r="DN32" s="792"/>
      <c r="DO32" s="792"/>
      <c r="DP32" s="793"/>
      <c r="DQ32" s="791"/>
      <c r="DR32" s="792"/>
      <c r="DS32" s="792"/>
      <c r="DT32" s="792"/>
      <c r="DU32" s="793"/>
      <c r="DV32" s="788"/>
      <c r="DW32" s="789"/>
      <c r="DX32" s="789"/>
      <c r="DY32" s="789"/>
      <c r="DZ32" s="794"/>
      <c r="EA32" s="230"/>
    </row>
    <row r="33" spans="1:131" ht="26.25" customHeight="1" x14ac:dyDescent="0.2">
      <c r="A33" s="242">
        <v>6</v>
      </c>
      <c r="B33" s="755"/>
      <c r="C33" s="756"/>
      <c r="D33" s="756"/>
      <c r="E33" s="756"/>
      <c r="F33" s="756"/>
      <c r="G33" s="756"/>
      <c r="H33" s="756"/>
      <c r="I33" s="756"/>
      <c r="J33" s="756"/>
      <c r="K33" s="756"/>
      <c r="L33" s="756"/>
      <c r="M33" s="756"/>
      <c r="N33" s="756"/>
      <c r="O33" s="756"/>
      <c r="P33" s="757"/>
      <c r="Q33" s="758"/>
      <c r="R33" s="759"/>
      <c r="S33" s="759"/>
      <c r="T33" s="759"/>
      <c r="U33" s="759"/>
      <c r="V33" s="759"/>
      <c r="W33" s="759"/>
      <c r="X33" s="759"/>
      <c r="Y33" s="759"/>
      <c r="Z33" s="759"/>
      <c r="AA33" s="759"/>
      <c r="AB33" s="759"/>
      <c r="AC33" s="759"/>
      <c r="AD33" s="759"/>
      <c r="AE33" s="760"/>
      <c r="AF33" s="761"/>
      <c r="AG33" s="762"/>
      <c r="AH33" s="762"/>
      <c r="AI33" s="762"/>
      <c r="AJ33" s="763"/>
      <c r="AK33" s="840"/>
      <c r="AL33" s="836"/>
      <c r="AM33" s="836"/>
      <c r="AN33" s="836"/>
      <c r="AO33" s="836"/>
      <c r="AP33" s="836"/>
      <c r="AQ33" s="836"/>
      <c r="AR33" s="836"/>
      <c r="AS33" s="836"/>
      <c r="AT33" s="836"/>
      <c r="AU33" s="836"/>
      <c r="AV33" s="836"/>
      <c r="AW33" s="836"/>
      <c r="AX33" s="836"/>
      <c r="AY33" s="836"/>
      <c r="AZ33" s="837"/>
      <c r="BA33" s="837"/>
      <c r="BB33" s="837"/>
      <c r="BC33" s="837"/>
      <c r="BD33" s="837"/>
      <c r="BE33" s="838"/>
      <c r="BF33" s="838"/>
      <c r="BG33" s="838"/>
      <c r="BH33" s="838"/>
      <c r="BI33" s="839"/>
      <c r="BJ33" s="232"/>
      <c r="BK33" s="232"/>
      <c r="BL33" s="232"/>
      <c r="BM33" s="232"/>
      <c r="BN33" s="232"/>
      <c r="BO33" s="241"/>
      <c r="BP33" s="241"/>
      <c r="BQ33" s="238">
        <v>27</v>
      </c>
      <c r="BR33" s="239"/>
      <c r="BS33" s="788"/>
      <c r="BT33" s="789"/>
      <c r="BU33" s="789"/>
      <c r="BV33" s="789"/>
      <c r="BW33" s="789"/>
      <c r="BX33" s="789"/>
      <c r="BY33" s="789"/>
      <c r="BZ33" s="789"/>
      <c r="CA33" s="789"/>
      <c r="CB33" s="789"/>
      <c r="CC33" s="789"/>
      <c r="CD33" s="789"/>
      <c r="CE33" s="789"/>
      <c r="CF33" s="789"/>
      <c r="CG33" s="790"/>
      <c r="CH33" s="791"/>
      <c r="CI33" s="792"/>
      <c r="CJ33" s="792"/>
      <c r="CK33" s="792"/>
      <c r="CL33" s="793"/>
      <c r="CM33" s="791"/>
      <c r="CN33" s="792"/>
      <c r="CO33" s="792"/>
      <c r="CP33" s="792"/>
      <c r="CQ33" s="793"/>
      <c r="CR33" s="791"/>
      <c r="CS33" s="792"/>
      <c r="CT33" s="792"/>
      <c r="CU33" s="792"/>
      <c r="CV33" s="793"/>
      <c r="CW33" s="791"/>
      <c r="CX33" s="792"/>
      <c r="CY33" s="792"/>
      <c r="CZ33" s="792"/>
      <c r="DA33" s="793"/>
      <c r="DB33" s="791"/>
      <c r="DC33" s="792"/>
      <c r="DD33" s="792"/>
      <c r="DE33" s="792"/>
      <c r="DF33" s="793"/>
      <c r="DG33" s="791"/>
      <c r="DH33" s="792"/>
      <c r="DI33" s="792"/>
      <c r="DJ33" s="792"/>
      <c r="DK33" s="793"/>
      <c r="DL33" s="791"/>
      <c r="DM33" s="792"/>
      <c r="DN33" s="792"/>
      <c r="DO33" s="792"/>
      <c r="DP33" s="793"/>
      <c r="DQ33" s="791"/>
      <c r="DR33" s="792"/>
      <c r="DS33" s="792"/>
      <c r="DT33" s="792"/>
      <c r="DU33" s="793"/>
      <c r="DV33" s="788"/>
      <c r="DW33" s="789"/>
      <c r="DX33" s="789"/>
      <c r="DY33" s="789"/>
      <c r="DZ33" s="794"/>
      <c r="EA33" s="230"/>
    </row>
    <row r="34" spans="1:131" ht="26.25" customHeight="1" x14ac:dyDescent="0.2">
      <c r="A34" s="242">
        <v>7</v>
      </c>
      <c r="B34" s="755"/>
      <c r="C34" s="756"/>
      <c r="D34" s="756"/>
      <c r="E34" s="756"/>
      <c r="F34" s="756"/>
      <c r="G34" s="756"/>
      <c r="H34" s="756"/>
      <c r="I34" s="756"/>
      <c r="J34" s="756"/>
      <c r="K34" s="756"/>
      <c r="L34" s="756"/>
      <c r="M34" s="756"/>
      <c r="N34" s="756"/>
      <c r="O34" s="756"/>
      <c r="P34" s="757"/>
      <c r="Q34" s="758"/>
      <c r="R34" s="759"/>
      <c r="S34" s="759"/>
      <c r="T34" s="759"/>
      <c r="U34" s="759"/>
      <c r="V34" s="759"/>
      <c r="W34" s="759"/>
      <c r="X34" s="759"/>
      <c r="Y34" s="759"/>
      <c r="Z34" s="759"/>
      <c r="AA34" s="759"/>
      <c r="AB34" s="759"/>
      <c r="AC34" s="759"/>
      <c r="AD34" s="759"/>
      <c r="AE34" s="760"/>
      <c r="AF34" s="761"/>
      <c r="AG34" s="762"/>
      <c r="AH34" s="762"/>
      <c r="AI34" s="762"/>
      <c r="AJ34" s="763"/>
      <c r="AK34" s="840"/>
      <c r="AL34" s="836"/>
      <c r="AM34" s="836"/>
      <c r="AN34" s="836"/>
      <c r="AO34" s="836"/>
      <c r="AP34" s="836"/>
      <c r="AQ34" s="836"/>
      <c r="AR34" s="836"/>
      <c r="AS34" s="836"/>
      <c r="AT34" s="836"/>
      <c r="AU34" s="836"/>
      <c r="AV34" s="836"/>
      <c r="AW34" s="836"/>
      <c r="AX34" s="836"/>
      <c r="AY34" s="836"/>
      <c r="AZ34" s="837"/>
      <c r="BA34" s="837"/>
      <c r="BB34" s="837"/>
      <c r="BC34" s="837"/>
      <c r="BD34" s="837"/>
      <c r="BE34" s="838"/>
      <c r="BF34" s="838"/>
      <c r="BG34" s="838"/>
      <c r="BH34" s="838"/>
      <c r="BI34" s="839"/>
      <c r="BJ34" s="232"/>
      <c r="BK34" s="232"/>
      <c r="BL34" s="232"/>
      <c r="BM34" s="232"/>
      <c r="BN34" s="232"/>
      <c r="BO34" s="241"/>
      <c r="BP34" s="241"/>
      <c r="BQ34" s="238">
        <v>28</v>
      </c>
      <c r="BR34" s="239"/>
      <c r="BS34" s="788"/>
      <c r="BT34" s="789"/>
      <c r="BU34" s="789"/>
      <c r="BV34" s="789"/>
      <c r="BW34" s="789"/>
      <c r="BX34" s="789"/>
      <c r="BY34" s="789"/>
      <c r="BZ34" s="789"/>
      <c r="CA34" s="789"/>
      <c r="CB34" s="789"/>
      <c r="CC34" s="789"/>
      <c r="CD34" s="789"/>
      <c r="CE34" s="789"/>
      <c r="CF34" s="789"/>
      <c r="CG34" s="790"/>
      <c r="CH34" s="791"/>
      <c r="CI34" s="792"/>
      <c r="CJ34" s="792"/>
      <c r="CK34" s="792"/>
      <c r="CL34" s="793"/>
      <c r="CM34" s="791"/>
      <c r="CN34" s="792"/>
      <c r="CO34" s="792"/>
      <c r="CP34" s="792"/>
      <c r="CQ34" s="793"/>
      <c r="CR34" s="791"/>
      <c r="CS34" s="792"/>
      <c r="CT34" s="792"/>
      <c r="CU34" s="792"/>
      <c r="CV34" s="793"/>
      <c r="CW34" s="791"/>
      <c r="CX34" s="792"/>
      <c r="CY34" s="792"/>
      <c r="CZ34" s="792"/>
      <c r="DA34" s="793"/>
      <c r="DB34" s="791"/>
      <c r="DC34" s="792"/>
      <c r="DD34" s="792"/>
      <c r="DE34" s="792"/>
      <c r="DF34" s="793"/>
      <c r="DG34" s="791"/>
      <c r="DH34" s="792"/>
      <c r="DI34" s="792"/>
      <c r="DJ34" s="792"/>
      <c r="DK34" s="793"/>
      <c r="DL34" s="791"/>
      <c r="DM34" s="792"/>
      <c r="DN34" s="792"/>
      <c r="DO34" s="792"/>
      <c r="DP34" s="793"/>
      <c r="DQ34" s="791"/>
      <c r="DR34" s="792"/>
      <c r="DS34" s="792"/>
      <c r="DT34" s="792"/>
      <c r="DU34" s="793"/>
      <c r="DV34" s="788"/>
      <c r="DW34" s="789"/>
      <c r="DX34" s="789"/>
      <c r="DY34" s="789"/>
      <c r="DZ34" s="794"/>
      <c r="EA34" s="230"/>
    </row>
    <row r="35" spans="1:131" ht="26.25" customHeight="1" x14ac:dyDescent="0.2">
      <c r="A35" s="242">
        <v>8</v>
      </c>
      <c r="B35" s="755"/>
      <c r="C35" s="756"/>
      <c r="D35" s="756"/>
      <c r="E35" s="756"/>
      <c r="F35" s="756"/>
      <c r="G35" s="756"/>
      <c r="H35" s="756"/>
      <c r="I35" s="756"/>
      <c r="J35" s="756"/>
      <c r="K35" s="756"/>
      <c r="L35" s="756"/>
      <c r="M35" s="756"/>
      <c r="N35" s="756"/>
      <c r="O35" s="756"/>
      <c r="P35" s="757"/>
      <c r="Q35" s="758"/>
      <c r="R35" s="759"/>
      <c r="S35" s="759"/>
      <c r="T35" s="759"/>
      <c r="U35" s="759"/>
      <c r="V35" s="759"/>
      <c r="W35" s="759"/>
      <c r="X35" s="759"/>
      <c r="Y35" s="759"/>
      <c r="Z35" s="759"/>
      <c r="AA35" s="759"/>
      <c r="AB35" s="759"/>
      <c r="AC35" s="759"/>
      <c r="AD35" s="759"/>
      <c r="AE35" s="760"/>
      <c r="AF35" s="761"/>
      <c r="AG35" s="762"/>
      <c r="AH35" s="762"/>
      <c r="AI35" s="762"/>
      <c r="AJ35" s="763"/>
      <c r="AK35" s="840"/>
      <c r="AL35" s="836"/>
      <c r="AM35" s="836"/>
      <c r="AN35" s="836"/>
      <c r="AO35" s="836"/>
      <c r="AP35" s="836"/>
      <c r="AQ35" s="836"/>
      <c r="AR35" s="836"/>
      <c r="AS35" s="836"/>
      <c r="AT35" s="836"/>
      <c r="AU35" s="836"/>
      <c r="AV35" s="836"/>
      <c r="AW35" s="836"/>
      <c r="AX35" s="836"/>
      <c r="AY35" s="836"/>
      <c r="AZ35" s="837"/>
      <c r="BA35" s="837"/>
      <c r="BB35" s="837"/>
      <c r="BC35" s="837"/>
      <c r="BD35" s="837"/>
      <c r="BE35" s="838"/>
      <c r="BF35" s="838"/>
      <c r="BG35" s="838"/>
      <c r="BH35" s="838"/>
      <c r="BI35" s="839"/>
      <c r="BJ35" s="232"/>
      <c r="BK35" s="232"/>
      <c r="BL35" s="232"/>
      <c r="BM35" s="232"/>
      <c r="BN35" s="232"/>
      <c r="BO35" s="241"/>
      <c r="BP35" s="241"/>
      <c r="BQ35" s="238">
        <v>29</v>
      </c>
      <c r="BR35" s="239"/>
      <c r="BS35" s="788"/>
      <c r="BT35" s="789"/>
      <c r="BU35" s="789"/>
      <c r="BV35" s="789"/>
      <c r="BW35" s="789"/>
      <c r="BX35" s="789"/>
      <c r="BY35" s="789"/>
      <c r="BZ35" s="789"/>
      <c r="CA35" s="789"/>
      <c r="CB35" s="789"/>
      <c r="CC35" s="789"/>
      <c r="CD35" s="789"/>
      <c r="CE35" s="789"/>
      <c r="CF35" s="789"/>
      <c r="CG35" s="790"/>
      <c r="CH35" s="791"/>
      <c r="CI35" s="792"/>
      <c r="CJ35" s="792"/>
      <c r="CK35" s="792"/>
      <c r="CL35" s="793"/>
      <c r="CM35" s="791"/>
      <c r="CN35" s="792"/>
      <c r="CO35" s="792"/>
      <c r="CP35" s="792"/>
      <c r="CQ35" s="793"/>
      <c r="CR35" s="791"/>
      <c r="CS35" s="792"/>
      <c r="CT35" s="792"/>
      <c r="CU35" s="792"/>
      <c r="CV35" s="793"/>
      <c r="CW35" s="791"/>
      <c r="CX35" s="792"/>
      <c r="CY35" s="792"/>
      <c r="CZ35" s="792"/>
      <c r="DA35" s="793"/>
      <c r="DB35" s="791"/>
      <c r="DC35" s="792"/>
      <c r="DD35" s="792"/>
      <c r="DE35" s="792"/>
      <c r="DF35" s="793"/>
      <c r="DG35" s="791"/>
      <c r="DH35" s="792"/>
      <c r="DI35" s="792"/>
      <c r="DJ35" s="792"/>
      <c r="DK35" s="793"/>
      <c r="DL35" s="791"/>
      <c r="DM35" s="792"/>
      <c r="DN35" s="792"/>
      <c r="DO35" s="792"/>
      <c r="DP35" s="793"/>
      <c r="DQ35" s="791"/>
      <c r="DR35" s="792"/>
      <c r="DS35" s="792"/>
      <c r="DT35" s="792"/>
      <c r="DU35" s="793"/>
      <c r="DV35" s="788"/>
      <c r="DW35" s="789"/>
      <c r="DX35" s="789"/>
      <c r="DY35" s="789"/>
      <c r="DZ35" s="794"/>
      <c r="EA35" s="230"/>
    </row>
    <row r="36" spans="1:131" ht="26.25" customHeight="1" x14ac:dyDescent="0.2">
      <c r="A36" s="242">
        <v>9</v>
      </c>
      <c r="B36" s="755"/>
      <c r="C36" s="756"/>
      <c r="D36" s="756"/>
      <c r="E36" s="756"/>
      <c r="F36" s="756"/>
      <c r="G36" s="756"/>
      <c r="H36" s="756"/>
      <c r="I36" s="756"/>
      <c r="J36" s="756"/>
      <c r="K36" s="756"/>
      <c r="L36" s="756"/>
      <c r="M36" s="756"/>
      <c r="N36" s="756"/>
      <c r="O36" s="756"/>
      <c r="P36" s="757"/>
      <c r="Q36" s="758"/>
      <c r="R36" s="759"/>
      <c r="S36" s="759"/>
      <c r="T36" s="759"/>
      <c r="U36" s="759"/>
      <c r="V36" s="759"/>
      <c r="W36" s="759"/>
      <c r="X36" s="759"/>
      <c r="Y36" s="759"/>
      <c r="Z36" s="759"/>
      <c r="AA36" s="759"/>
      <c r="AB36" s="759"/>
      <c r="AC36" s="759"/>
      <c r="AD36" s="759"/>
      <c r="AE36" s="760"/>
      <c r="AF36" s="761"/>
      <c r="AG36" s="762"/>
      <c r="AH36" s="762"/>
      <c r="AI36" s="762"/>
      <c r="AJ36" s="763"/>
      <c r="AK36" s="840"/>
      <c r="AL36" s="836"/>
      <c r="AM36" s="836"/>
      <c r="AN36" s="836"/>
      <c r="AO36" s="836"/>
      <c r="AP36" s="836"/>
      <c r="AQ36" s="836"/>
      <c r="AR36" s="836"/>
      <c r="AS36" s="836"/>
      <c r="AT36" s="836"/>
      <c r="AU36" s="836"/>
      <c r="AV36" s="836"/>
      <c r="AW36" s="836"/>
      <c r="AX36" s="836"/>
      <c r="AY36" s="836"/>
      <c r="AZ36" s="837"/>
      <c r="BA36" s="837"/>
      <c r="BB36" s="837"/>
      <c r="BC36" s="837"/>
      <c r="BD36" s="837"/>
      <c r="BE36" s="838"/>
      <c r="BF36" s="838"/>
      <c r="BG36" s="838"/>
      <c r="BH36" s="838"/>
      <c r="BI36" s="839"/>
      <c r="BJ36" s="232"/>
      <c r="BK36" s="232"/>
      <c r="BL36" s="232"/>
      <c r="BM36" s="232"/>
      <c r="BN36" s="232"/>
      <c r="BO36" s="241"/>
      <c r="BP36" s="241"/>
      <c r="BQ36" s="238">
        <v>30</v>
      </c>
      <c r="BR36" s="239"/>
      <c r="BS36" s="788"/>
      <c r="BT36" s="789"/>
      <c r="BU36" s="789"/>
      <c r="BV36" s="789"/>
      <c r="BW36" s="789"/>
      <c r="BX36" s="789"/>
      <c r="BY36" s="789"/>
      <c r="BZ36" s="789"/>
      <c r="CA36" s="789"/>
      <c r="CB36" s="789"/>
      <c r="CC36" s="789"/>
      <c r="CD36" s="789"/>
      <c r="CE36" s="789"/>
      <c r="CF36" s="789"/>
      <c r="CG36" s="790"/>
      <c r="CH36" s="791"/>
      <c r="CI36" s="792"/>
      <c r="CJ36" s="792"/>
      <c r="CK36" s="792"/>
      <c r="CL36" s="793"/>
      <c r="CM36" s="791"/>
      <c r="CN36" s="792"/>
      <c r="CO36" s="792"/>
      <c r="CP36" s="792"/>
      <c r="CQ36" s="793"/>
      <c r="CR36" s="791"/>
      <c r="CS36" s="792"/>
      <c r="CT36" s="792"/>
      <c r="CU36" s="792"/>
      <c r="CV36" s="793"/>
      <c r="CW36" s="791"/>
      <c r="CX36" s="792"/>
      <c r="CY36" s="792"/>
      <c r="CZ36" s="792"/>
      <c r="DA36" s="793"/>
      <c r="DB36" s="791"/>
      <c r="DC36" s="792"/>
      <c r="DD36" s="792"/>
      <c r="DE36" s="792"/>
      <c r="DF36" s="793"/>
      <c r="DG36" s="791"/>
      <c r="DH36" s="792"/>
      <c r="DI36" s="792"/>
      <c r="DJ36" s="792"/>
      <c r="DK36" s="793"/>
      <c r="DL36" s="791"/>
      <c r="DM36" s="792"/>
      <c r="DN36" s="792"/>
      <c r="DO36" s="792"/>
      <c r="DP36" s="793"/>
      <c r="DQ36" s="791"/>
      <c r="DR36" s="792"/>
      <c r="DS36" s="792"/>
      <c r="DT36" s="792"/>
      <c r="DU36" s="793"/>
      <c r="DV36" s="788"/>
      <c r="DW36" s="789"/>
      <c r="DX36" s="789"/>
      <c r="DY36" s="789"/>
      <c r="DZ36" s="794"/>
      <c r="EA36" s="230"/>
    </row>
    <row r="37" spans="1:131" ht="26.25" customHeight="1" x14ac:dyDescent="0.2">
      <c r="A37" s="242">
        <v>10</v>
      </c>
      <c r="B37" s="755"/>
      <c r="C37" s="756"/>
      <c r="D37" s="756"/>
      <c r="E37" s="756"/>
      <c r="F37" s="756"/>
      <c r="G37" s="756"/>
      <c r="H37" s="756"/>
      <c r="I37" s="756"/>
      <c r="J37" s="756"/>
      <c r="K37" s="756"/>
      <c r="L37" s="756"/>
      <c r="M37" s="756"/>
      <c r="N37" s="756"/>
      <c r="O37" s="756"/>
      <c r="P37" s="757"/>
      <c r="Q37" s="758"/>
      <c r="R37" s="759"/>
      <c r="S37" s="759"/>
      <c r="T37" s="759"/>
      <c r="U37" s="759"/>
      <c r="V37" s="759"/>
      <c r="W37" s="759"/>
      <c r="X37" s="759"/>
      <c r="Y37" s="759"/>
      <c r="Z37" s="759"/>
      <c r="AA37" s="759"/>
      <c r="AB37" s="759"/>
      <c r="AC37" s="759"/>
      <c r="AD37" s="759"/>
      <c r="AE37" s="760"/>
      <c r="AF37" s="761"/>
      <c r="AG37" s="762"/>
      <c r="AH37" s="762"/>
      <c r="AI37" s="762"/>
      <c r="AJ37" s="763"/>
      <c r="AK37" s="840"/>
      <c r="AL37" s="836"/>
      <c r="AM37" s="836"/>
      <c r="AN37" s="836"/>
      <c r="AO37" s="836"/>
      <c r="AP37" s="836"/>
      <c r="AQ37" s="836"/>
      <c r="AR37" s="836"/>
      <c r="AS37" s="836"/>
      <c r="AT37" s="836"/>
      <c r="AU37" s="836"/>
      <c r="AV37" s="836"/>
      <c r="AW37" s="836"/>
      <c r="AX37" s="836"/>
      <c r="AY37" s="836"/>
      <c r="AZ37" s="837"/>
      <c r="BA37" s="837"/>
      <c r="BB37" s="837"/>
      <c r="BC37" s="837"/>
      <c r="BD37" s="837"/>
      <c r="BE37" s="838"/>
      <c r="BF37" s="838"/>
      <c r="BG37" s="838"/>
      <c r="BH37" s="838"/>
      <c r="BI37" s="839"/>
      <c r="BJ37" s="232"/>
      <c r="BK37" s="232"/>
      <c r="BL37" s="232"/>
      <c r="BM37" s="232"/>
      <c r="BN37" s="232"/>
      <c r="BO37" s="241"/>
      <c r="BP37" s="241"/>
      <c r="BQ37" s="238">
        <v>31</v>
      </c>
      <c r="BR37" s="239"/>
      <c r="BS37" s="788"/>
      <c r="BT37" s="789"/>
      <c r="BU37" s="789"/>
      <c r="BV37" s="789"/>
      <c r="BW37" s="789"/>
      <c r="BX37" s="789"/>
      <c r="BY37" s="789"/>
      <c r="BZ37" s="789"/>
      <c r="CA37" s="789"/>
      <c r="CB37" s="789"/>
      <c r="CC37" s="789"/>
      <c r="CD37" s="789"/>
      <c r="CE37" s="789"/>
      <c r="CF37" s="789"/>
      <c r="CG37" s="790"/>
      <c r="CH37" s="791"/>
      <c r="CI37" s="792"/>
      <c r="CJ37" s="792"/>
      <c r="CK37" s="792"/>
      <c r="CL37" s="793"/>
      <c r="CM37" s="791"/>
      <c r="CN37" s="792"/>
      <c r="CO37" s="792"/>
      <c r="CP37" s="792"/>
      <c r="CQ37" s="793"/>
      <c r="CR37" s="791"/>
      <c r="CS37" s="792"/>
      <c r="CT37" s="792"/>
      <c r="CU37" s="792"/>
      <c r="CV37" s="793"/>
      <c r="CW37" s="791"/>
      <c r="CX37" s="792"/>
      <c r="CY37" s="792"/>
      <c r="CZ37" s="792"/>
      <c r="DA37" s="793"/>
      <c r="DB37" s="791"/>
      <c r="DC37" s="792"/>
      <c r="DD37" s="792"/>
      <c r="DE37" s="792"/>
      <c r="DF37" s="793"/>
      <c r="DG37" s="791"/>
      <c r="DH37" s="792"/>
      <c r="DI37" s="792"/>
      <c r="DJ37" s="792"/>
      <c r="DK37" s="793"/>
      <c r="DL37" s="791"/>
      <c r="DM37" s="792"/>
      <c r="DN37" s="792"/>
      <c r="DO37" s="792"/>
      <c r="DP37" s="793"/>
      <c r="DQ37" s="791"/>
      <c r="DR37" s="792"/>
      <c r="DS37" s="792"/>
      <c r="DT37" s="792"/>
      <c r="DU37" s="793"/>
      <c r="DV37" s="788"/>
      <c r="DW37" s="789"/>
      <c r="DX37" s="789"/>
      <c r="DY37" s="789"/>
      <c r="DZ37" s="794"/>
      <c r="EA37" s="230"/>
    </row>
    <row r="38" spans="1:131" ht="26.25" customHeight="1" x14ac:dyDescent="0.2">
      <c r="A38" s="242">
        <v>11</v>
      </c>
      <c r="B38" s="755"/>
      <c r="C38" s="756"/>
      <c r="D38" s="756"/>
      <c r="E38" s="756"/>
      <c r="F38" s="756"/>
      <c r="G38" s="756"/>
      <c r="H38" s="756"/>
      <c r="I38" s="756"/>
      <c r="J38" s="756"/>
      <c r="K38" s="756"/>
      <c r="L38" s="756"/>
      <c r="M38" s="756"/>
      <c r="N38" s="756"/>
      <c r="O38" s="756"/>
      <c r="P38" s="757"/>
      <c r="Q38" s="758"/>
      <c r="R38" s="759"/>
      <c r="S38" s="759"/>
      <c r="T38" s="759"/>
      <c r="U38" s="759"/>
      <c r="V38" s="759"/>
      <c r="W38" s="759"/>
      <c r="X38" s="759"/>
      <c r="Y38" s="759"/>
      <c r="Z38" s="759"/>
      <c r="AA38" s="759"/>
      <c r="AB38" s="759"/>
      <c r="AC38" s="759"/>
      <c r="AD38" s="759"/>
      <c r="AE38" s="760"/>
      <c r="AF38" s="761"/>
      <c r="AG38" s="762"/>
      <c r="AH38" s="762"/>
      <c r="AI38" s="762"/>
      <c r="AJ38" s="763"/>
      <c r="AK38" s="840"/>
      <c r="AL38" s="836"/>
      <c r="AM38" s="836"/>
      <c r="AN38" s="836"/>
      <c r="AO38" s="836"/>
      <c r="AP38" s="836"/>
      <c r="AQ38" s="836"/>
      <c r="AR38" s="836"/>
      <c r="AS38" s="836"/>
      <c r="AT38" s="836"/>
      <c r="AU38" s="836"/>
      <c r="AV38" s="836"/>
      <c r="AW38" s="836"/>
      <c r="AX38" s="836"/>
      <c r="AY38" s="836"/>
      <c r="AZ38" s="837"/>
      <c r="BA38" s="837"/>
      <c r="BB38" s="837"/>
      <c r="BC38" s="837"/>
      <c r="BD38" s="837"/>
      <c r="BE38" s="838"/>
      <c r="BF38" s="838"/>
      <c r="BG38" s="838"/>
      <c r="BH38" s="838"/>
      <c r="BI38" s="839"/>
      <c r="BJ38" s="232"/>
      <c r="BK38" s="232"/>
      <c r="BL38" s="232"/>
      <c r="BM38" s="232"/>
      <c r="BN38" s="232"/>
      <c r="BO38" s="241"/>
      <c r="BP38" s="241"/>
      <c r="BQ38" s="238">
        <v>32</v>
      </c>
      <c r="BR38" s="239"/>
      <c r="BS38" s="788"/>
      <c r="BT38" s="789"/>
      <c r="BU38" s="789"/>
      <c r="BV38" s="789"/>
      <c r="BW38" s="789"/>
      <c r="BX38" s="789"/>
      <c r="BY38" s="789"/>
      <c r="BZ38" s="789"/>
      <c r="CA38" s="789"/>
      <c r="CB38" s="789"/>
      <c r="CC38" s="789"/>
      <c r="CD38" s="789"/>
      <c r="CE38" s="789"/>
      <c r="CF38" s="789"/>
      <c r="CG38" s="790"/>
      <c r="CH38" s="791"/>
      <c r="CI38" s="792"/>
      <c r="CJ38" s="792"/>
      <c r="CK38" s="792"/>
      <c r="CL38" s="793"/>
      <c r="CM38" s="791"/>
      <c r="CN38" s="792"/>
      <c r="CO38" s="792"/>
      <c r="CP38" s="792"/>
      <c r="CQ38" s="793"/>
      <c r="CR38" s="791"/>
      <c r="CS38" s="792"/>
      <c r="CT38" s="792"/>
      <c r="CU38" s="792"/>
      <c r="CV38" s="793"/>
      <c r="CW38" s="791"/>
      <c r="CX38" s="792"/>
      <c r="CY38" s="792"/>
      <c r="CZ38" s="792"/>
      <c r="DA38" s="793"/>
      <c r="DB38" s="791"/>
      <c r="DC38" s="792"/>
      <c r="DD38" s="792"/>
      <c r="DE38" s="792"/>
      <c r="DF38" s="793"/>
      <c r="DG38" s="791"/>
      <c r="DH38" s="792"/>
      <c r="DI38" s="792"/>
      <c r="DJ38" s="792"/>
      <c r="DK38" s="793"/>
      <c r="DL38" s="791"/>
      <c r="DM38" s="792"/>
      <c r="DN38" s="792"/>
      <c r="DO38" s="792"/>
      <c r="DP38" s="793"/>
      <c r="DQ38" s="791"/>
      <c r="DR38" s="792"/>
      <c r="DS38" s="792"/>
      <c r="DT38" s="792"/>
      <c r="DU38" s="793"/>
      <c r="DV38" s="788"/>
      <c r="DW38" s="789"/>
      <c r="DX38" s="789"/>
      <c r="DY38" s="789"/>
      <c r="DZ38" s="794"/>
      <c r="EA38" s="230"/>
    </row>
    <row r="39" spans="1:131" ht="26.25" customHeight="1" x14ac:dyDescent="0.2">
      <c r="A39" s="242">
        <v>12</v>
      </c>
      <c r="B39" s="755"/>
      <c r="C39" s="756"/>
      <c r="D39" s="756"/>
      <c r="E39" s="756"/>
      <c r="F39" s="756"/>
      <c r="G39" s="756"/>
      <c r="H39" s="756"/>
      <c r="I39" s="756"/>
      <c r="J39" s="756"/>
      <c r="K39" s="756"/>
      <c r="L39" s="756"/>
      <c r="M39" s="756"/>
      <c r="N39" s="756"/>
      <c r="O39" s="756"/>
      <c r="P39" s="757"/>
      <c r="Q39" s="758"/>
      <c r="R39" s="759"/>
      <c r="S39" s="759"/>
      <c r="T39" s="759"/>
      <c r="U39" s="759"/>
      <c r="V39" s="759"/>
      <c r="W39" s="759"/>
      <c r="X39" s="759"/>
      <c r="Y39" s="759"/>
      <c r="Z39" s="759"/>
      <c r="AA39" s="759"/>
      <c r="AB39" s="759"/>
      <c r="AC39" s="759"/>
      <c r="AD39" s="759"/>
      <c r="AE39" s="760"/>
      <c r="AF39" s="761"/>
      <c r="AG39" s="762"/>
      <c r="AH39" s="762"/>
      <c r="AI39" s="762"/>
      <c r="AJ39" s="763"/>
      <c r="AK39" s="840"/>
      <c r="AL39" s="836"/>
      <c r="AM39" s="836"/>
      <c r="AN39" s="836"/>
      <c r="AO39" s="836"/>
      <c r="AP39" s="836"/>
      <c r="AQ39" s="836"/>
      <c r="AR39" s="836"/>
      <c r="AS39" s="836"/>
      <c r="AT39" s="836"/>
      <c r="AU39" s="836"/>
      <c r="AV39" s="836"/>
      <c r="AW39" s="836"/>
      <c r="AX39" s="836"/>
      <c r="AY39" s="836"/>
      <c r="AZ39" s="837"/>
      <c r="BA39" s="837"/>
      <c r="BB39" s="837"/>
      <c r="BC39" s="837"/>
      <c r="BD39" s="837"/>
      <c r="BE39" s="838"/>
      <c r="BF39" s="838"/>
      <c r="BG39" s="838"/>
      <c r="BH39" s="838"/>
      <c r="BI39" s="839"/>
      <c r="BJ39" s="232"/>
      <c r="BK39" s="232"/>
      <c r="BL39" s="232"/>
      <c r="BM39" s="232"/>
      <c r="BN39" s="232"/>
      <c r="BO39" s="241"/>
      <c r="BP39" s="241"/>
      <c r="BQ39" s="238">
        <v>33</v>
      </c>
      <c r="BR39" s="239"/>
      <c r="BS39" s="788"/>
      <c r="BT39" s="789"/>
      <c r="BU39" s="789"/>
      <c r="BV39" s="789"/>
      <c r="BW39" s="789"/>
      <c r="BX39" s="789"/>
      <c r="BY39" s="789"/>
      <c r="BZ39" s="789"/>
      <c r="CA39" s="789"/>
      <c r="CB39" s="789"/>
      <c r="CC39" s="789"/>
      <c r="CD39" s="789"/>
      <c r="CE39" s="789"/>
      <c r="CF39" s="789"/>
      <c r="CG39" s="790"/>
      <c r="CH39" s="791"/>
      <c r="CI39" s="792"/>
      <c r="CJ39" s="792"/>
      <c r="CK39" s="792"/>
      <c r="CL39" s="793"/>
      <c r="CM39" s="791"/>
      <c r="CN39" s="792"/>
      <c r="CO39" s="792"/>
      <c r="CP39" s="792"/>
      <c r="CQ39" s="793"/>
      <c r="CR39" s="791"/>
      <c r="CS39" s="792"/>
      <c r="CT39" s="792"/>
      <c r="CU39" s="792"/>
      <c r="CV39" s="793"/>
      <c r="CW39" s="791"/>
      <c r="CX39" s="792"/>
      <c r="CY39" s="792"/>
      <c r="CZ39" s="792"/>
      <c r="DA39" s="793"/>
      <c r="DB39" s="791"/>
      <c r="DC39" s="792"/>
      <c r="DD39" s="792"/>
      <c r="DE39" s="792"/>
      <c r="DF39" s="793"/>
      <c r="DG39" s="791"/>
      <c r="DH39" s="792"/>
      <c r="DI39" s="792"/>
      <c r="DJ39" s="792"/>
      <c r="DK39" s="793"/>
      <c r="DL39" s="791"/>
      <c r="DM39" s="792"/>
      <c r="DN39" s="792"/>
      <c r="DO39" s="792"/>
      <c r="DP39" s="793"/>
      <c r="DQ39" s="791"/>
      <c r="DR39" s="792"/>
      <c r="DS39" s="792"/>
      <c r="DT39" s="792"/>
      <c r="DU39" s="793"/>
      <c r="DV39" s="788"/>
      <c r="DW39" s="789"/>
      <c r="DX39" s="789"/>
      <c r="DY39" s="789"/>
      <c r="DZ39" s="794"/>
      <c r="EA39" s="230"/>
    </row>
    <row r="40" spans="1:131" ht="26.25" customHeight="1" x14ac:dyDescent="0.2">
      <c r="A40" s="238">
        <v>13</v>
      </c>
      <c r="B40" s="755"/>
      <c r="C40" s="756"/>
      <c r="D40" s="756"/>
      <c r="E40" s="756"/>
      <c r="F40" s="756"/>
      <c r="G40" s="756"/>
      <c r="H40" s="756"/>
      <c r="I40" s="756"/>
      <c r="J40" s="756"/>
      <c r="K40" s="756"/>
      <c r="L40" s="756"/>
      <c r="M40" s="756"/>
      <c r="N40" s="756"/>
      <c r="O40" s="756"/>
      <c r="P40" s="757"/>
      <c r="Q40" s="758"/>
      <c r="R40" s="759"/>
      <c r="S40" s="759"/>
      <c r="T40" s="759"/>
      <c r="U40" s="759"/>
      <c r="V40" s="759"/>
      <c r="W40" s="759"/>
      <c r="X40" s="759"/>
      <c r="Y40" s="759"/>
      <c r="Z40" s="759"/>
      <c r="AA40" s="759"/>
      <c r="AB40" s="759"/>
      <c r="AC40" s="759"/>
      <c r="AD40" s="759"/>
      <c r="AE40" s="760"/>
      <c r="AF40" s="761"/>
      <c r="AG40" s="762"/>
      <c r="AH40" s="762"/>
      <c r="AI40" s="762"/>
      <c r="AJ40" s="763"/>
      <c r="AK40" s="840"/>
      <c r="AL40" s="836"/>
      <c r="AM40" s="836"/>
      <c r="AN40" s="836"/>
      <c r="AO40" s="836"/>
      <c r="AP40" s="836"/>
      <c r="AQ40" s="836"/>
      <c r="AR40" s="836"/>
      <c r="AS40" s="836"/>
      <c r="AT40" s="836"/>
      <c r="AU40" s="836"/>
      <c r="AV40" s="836"/>
      <c r="AW40" s="836"/>
      <c r="AX40" s="836"/>
      <c r="AY40" s="836"/>
      <c r="AZ40" s="837"/>
      <c r="BA40" s="837"/>
      <c r="BB40" s="837"/>
      <c r="BC40" s="837"/>
      <c r="BD40" s="837"/>
      <c r="BE40" s="838"/>
      <c r="BF40" s="838"/>
      <c r="BG40" s="838"/>
      <c r="BH40" s="838"/>
      <c r="BI40" s="839"/>
      <c r="BJ40" s="232"/>
      <c r="BK40" s="232"/>
      <c r="BL40" s="232"/>
      <c r="BM40" s="232"/>
      <c r="BN40" s="232"/>
      <c r="BO40" s="241"/>
      <c r="BP40" s="241"/>
      <c r="BQ40" s="238">
        <v>34</v>
      </c>
      <c r="BR40" s="239"/>
      <c r="BS40" s="788"/>
      <c r="BT40" s="789"/>
      <c r="BU40" s="789"/>
      <c r="BV40" s="789"/>
      <c r="BW40" s="789"/>
      <c r="BX40" s="789"/>
      <c r="BY40" s="789"/>
      <c r="BZ40" s="789"/>
      <c r="CA40" s="789"/>
      <c r="CB40" s="789"/>
      <c r="CC40" s="789"/>
      <c r="CD40" s="789"/>
      <c r="CE40" s="789"/>
      <c r="CF40" s="789"/>
      <c r="CG40" s="790"/>
      <c r="CH40" s="791"/>
      <c r="CI40" s="792"/>
      <c r="CJ40" s="792"/>
      <c r="CK40" s="792"/>
      <c r="CL40" s="793"/>
      <c r="CM40" s="791"/>
      <c r="CN40" s="792"/>
      <c r="CO40" s="792"/>
      <c r="CP40" s="792"/>
      <c r="CQ40" s="793"/>
      <c r="CR40" s="791"/>
      <c r="CS40" s="792"/>
      <c r="CT40" s="792"/>
      <c r="CU40" s="792"/>
      <c r="CV40" s="793"/>
      <c r="CW40" s="791"/>
      <c r="CX40" s="792"/>
      <c r="CY40" s="792"/>
      <c r="CZ40" s="792"/>
      <c r="DA40" s="793"/>
      <c r="DB40" s="791"/>
      <c r="DC40" s="792"/>
      <c r="DD40" s="792"/>
      <c r="DE40" s="792"/>
      <c r="DF40" s="793"/>
      <c r="DG40" s="791"/>
      <c r="DH40" s="792"/>
      <c r="DI40" s="792"/>
      <c r="DJ40" s="792"/>
      <c r="DK40" s="793"/>
      <c r="DL40" s="791"/>
      <c r="DM40" s="792"/>
      <c r="DN40" s="792"/>
      <c r="DO40" s="792"/>
      <c r="DP40" s="793"/>
      <c r="DQ40" s="791"/>
      <c r="DR40" s="792"/>
      <c r="DS40" s="792"/>
      <c r="DT40" s="792"/>
      <c r="DU40" s="793"/>
      <c r="DV40" s="788"/>
      <c r="DW40" s="789"/>
      <c r="DX40" s="789"/>
      <c r="DY40" s="789"/>
      <c r="DZ40" s="794"/>
      <c r="EA40" s="230"/>
    </row>
    <row r="41" spans="1:131" ht="26.25" customHeight="1" x14ac:dyDescent="0.2">
      <c r="A41" s="238">
        <v>14</v>
      </c>
      <c r="B41" s="755"/>
      <c r="C41" s="756"/>
      <c r="D41" s="756"/>
      <c r="E41" s="756"/>
      <c r="F41" s="756"/>
      <c r="G41" s="756"/>
      <c r="H41" s="756"/>
      <c r="I41" s="756"/>
      <c r="J41" s="756"/>
      <c r="K41" s="756"/>
      <c r="L41" s="756"/>
      <c r="M41" s="756"/>
      <c r="N41" s="756"/>
      <c r="O41" s="756"/>
      <c r="P41" s="757"/>
      <c r="Q41" s="758"/>
      <c r="R41" s="759"/>
      <c r="S41" s="759"/>
      <c r="T41" s="759"/>
      <c r="U41" s="759"/>
      <c r="V41" s="759"/>
      <c r="W41" s="759"/>
      <c r="X41" s="759"/>
      <c r="Y41" s="759"/>
      <c r="Z41" s="759"/>
      <c r="AA41" s="759"/>
      <c r="AB41" s="759"/>
      <c r="AC41" s="759"/>
      <c r="AD41" s="759"/>
      <c r="AE41" s="760"/>
      <c r="AF41" s="761"/>
      <c r="AG41" s="762"/>
      <c r="AH41" s="762"/>
      <c r="AI41" s="762"/>
      <c r="AJ41" s="763"/>
      <c r="AK41" s="840"/>
      <c r="AL41" s="836"/>
      <c r="AM41" s="836"/>
      <c r="AN41" s="836"/>
      <c r="AO41" s="836"/>
      <c r="AP41" s="836"/>
      <c r="AQ41" s="836"/>
      <c r="AR41" s="836"/>
      <c r="AS41" s="836"/>
      <c r="AT41" s="836"/>
      <c r="AU41" s="836"/>
      <c r="AV41" s="836"/>
      <c r="AW41" s="836"/>
      <c r="AX41" s="836"/>
      <c r="AY41" s="836"/>
      <c r="AZ41" s="837"/>
      <c r="BA41" s="837"/>
      <c r="BB41" s="837"/>
      <c r="BC41" s="837"/>
      <c r="BD41" s="837"/>
      <c r="BE41" s="838"/>
      <c r="BF41" s="838"/>
      <c r="BG41" s="838"/>
      <c r="BH41" s="838"/>
      <c r="BI41" s="839"/>
      <c r="BJ41" s="232"/>
      <c r="BK41" s="232"/>
      <c r="BL41" s="232"/>
      <c r="BM41" s="232"/>
      <c r="BN41" s="232"/>
      <c r="BO41" s="241"/>
      <c r="BP41" s="241"/>
      <c r="BQ41" s="238">
        <v>35</v>
      </c>
      <c r="BR41" s="239"/>
      <c r="BS41" s="788"/>
      <c r="BT41" s="789"/>
      <c r="BU41" s="789"/>
      <c r="BV41" s="789"/>
      <c r="BW41" s="789"/>
      <c r="BX41" s="789"/>
      <c r="BY41" s="789"/>
      <c r="BZ41" s="789"/>
      <c r="CA41" s="789"/>
      <c r="CB41" s="789"/>
      <c r="CC41" s="789"/>
      <c r="CD41" s="789"/>
      <c r="CE41" s="789"/>
      <c r="CF41" s="789"/>
      <c r="CG41" s="790"/>
      <c r="CH41" s="791"/>
      <c r="CI41" s="792"/>
      <c r="CJ41" s="792"/>
      <c r="CK41" s="792"/>
      <c r="CL41" s="793"/>
      <c r="CM41" s="791"/>
      <c r="CN41" s="792"/>
      <c r="CO41" s="792"/>
      <c r="CP41" s="792"/>
      <c r="CQ41" s="793"/>
      <c r="CR41" s="791"/>
      <c r="CS41" s="792"/>
      <c r="CT41" s="792"/>
      <c r="CU41" s="792"/>
      <c r="CV41" s="793"/>
      <c r="CW41" s="791"/>
      <c r="CX41" s="792"/>
      <c r="CY41" s="792"/>
      <c r="CZ41" s="792"/>
      <c r="DA41" s="793"/>
      <c r="DB41" s="791"/>
      <c r="DC41" s="792"/>
      <c r="DD41" s="792"/>
      <c r="DE41" s="792"/>
      <c r="DF41" s="793"/>
      <c r="DG41" s="791"/>
      <c r="DH41" s="792"/>
      <c r="DI41" s="792"/>
      <c r="DJ41" s="792"/>
      <c r="DK41" s="793"/>
      <c r="DL41" s="791"/>
      <c r="DM41" s="792"/>
      <c r="DN41" s="792"/>
      <c r="DO41" s="792"/>
      <c r="DP41" s="793"/>
      <c r="DQ41" s="791"/>
      <c r="DR41" s="792"/>
      <c r="DS41" s="792"/>
      <c r="DT41" s="792"/>
      <c r="DU41" s="793"/>
      <c r="DV41" s="788"/>
      <c r="DW41" s="789"/>
      <c r="DX41" s="789"/>
      <c r="DY41" s="789"/>
      <c r="DZ41" s="794"/>
      <c r="EA41" s="230"/>
    </row>
    <row r="42" spans="1:131" ht="26.25" customHeight="1" x14ac:dyDescent="0.2">
      <c r="A42" s="238">
        <v>15</v>
      </c>
      <c r="B42" s="755"/>
      <c r="C42" s="756"/>
      <c r="D42" s="756"/>
      <c r="E42" s="756"/>
      <c r="F42" s="756"/>
      <c r="G42" s="756"/>
      <c r="H42" s="756"/>
      <c r="I42" s="756"/>
      <c r="J42" s="756"/>
      <c r="K42" s="756"/>
      <c r="L42" s="756"/>
      <c r="M42" s="756"/>
      <c r="N42" s="756"/>
      <c r="O42" s="756"/>
      <c r="P42" s="757"/>
      <c r="Q42" s="758"/>
      <c r="R42" s="759"/>
      <c r="S42" s="759"/>
      <c r="T42" s="759"/>
      <c r="U42" s="759"/>
      <c r="V42" s="759"/>
      <c r="W42" s="759"/>
      <c r="X42" s="759"/>
      <c r="Y42" s="759"/>
      <c r="Z42" s="759"/>
      <c r="AA42" s="759"/>
      <c r="AB42" s="759"/>
      <c r="AC42" s="759"/>
      <c r="AD42" s="759"/>
      <c r="AE42" s="760"/>
      <c r="AF42" s="761"/>
      <c r="AG42" s="762"/>
      <c r="AH42" s="762"/>
      <c r="AI42" s="762"/>
      <c r="AJ42" s="763"/>
      <c r="AK42" s="840"/>
      <c r="AL42" s="836"/>
      <c r="AM42" s="836"/>
      <c r="AN42" s="836"/>
      <c r="AO42" s="836"/>
      <c r="AP42" s="836"/>
      <c r="AQ42" s="836"/>
      <c r="AR42" s="836"/>
      <c r="AS42" s="836"/>
      <c r="AT42" s="836"/>
      <c r="AU42" s="836"/>
      <c r="AV42" s="836"/>
      <c r="AW42" s="836"/>
      <c r="AX42" s="836"/>
      <c r="AY42" s="836"/>
      <c r="AZ42" s="837"/>
      <c r="BA42" s="837"/>
      <c r="BB42" s="837"/>
      <c r="BC42" s="837"/>
      <c r="BD42" s="837"/>
      <c r="BE42" s="838"/>
      <c r="BF42" s="838"/>
      <c r="BG42" s="838"/>
      <c r="BH42" s="838"/>
      <c r="BI42" s="839"/>
      <c r="BJ42" s="232"/>
      <c r="BK42" s="232"/>
      <c r="BL42" s="232"/>
      <c r="BM42" s="232"/>
      <c r="BN42" s="232"/>
      <c r="BO42" s="241"/>
      <c r="BP42" s="241"/>
      <c r="BQ42" s="238">
        <v>36</v>
      </c>
      <c r="BR42" s="239"/>
      <c r="BS42" s="788"/>
      <c r="BT42" s="789"/>
      <c r="BU42" s="789"/>
      <c r="BV42" s="789"/>
      <c r="BW42" s="789"/>
      <c r="BX42" s="789"/>
      <c r="BY42" s="789"/>
      <c r="BZ42" s="789"/>
      <c r="CA42" s="789"/>
      <c r="CB42" s="789"/>
      <c r="CC42" s="789"/>
      <c r="CD42" s="789"/>
      <c r="CE42" s="789"/>
      <c r="CF42" s="789"/>
      <c r="CG42" s="790"/>
      <c r="CH42" s="791"/>
      <c r="CI42" s="792"/>
      <c r="CJ42" s="792"/>
      <c r="CK42" s="792"/>
      <c r="CL42" s="793"/>
      <c r="CM42" s="791"/>
      <c r="CN42" s="792"/>
      <c r="CO42" s="792"/>
      <c r="CP42" s="792"/>
      <c r="CQ42" s="793"/>
      <c r="CR42" s="791"/>
      <c r="CS42" s="792"/>
      <c r="CT42" s="792"/>
      <c r="CU42" s="792"/>
      <c r="CV42" s="793"/>
      <c r="CW42" s="791"/>
      <c r="CX42" s="792"/>
      <c r="CY42" s="792"/>
      <c r="CZ42" s="792"/>
      <c r="DA42" s="793"/>
      <c r="DB42" s="791"/>
      <c r="DC42" s="792"/>
      <c r="DD42" s="792"/>
      <c r="DE42" s="792"/>
      <c r="DF42" s="793"/>
      <c r="DG42" s="791"/>
      <c r="DH42" s="792"/>
      <c r="DI42" s="792"/>
      <c r="DJ42" s="792"/>
      <c r="DK42" s="793"/>
      <c r="DL42" s="791"/>
      <c r="DM42" s="792"/>
      <c r="DN42" s="792"/>
      <c r="DO42" s="792"/>
      <c r="DP42" s="793"/>
      <c r="DQ42" s="791"/>
      <c r="DR42" s="792"/>
      <c r="DS42" s="792"/>
      <c r="DT42" s="792"/>
      <c r="DU42" s="793"/>
      <c r="DV42" s="788"/>
      <c r="DW42" s="789"/>
      <c r="DX42" s="789"/>
      <c r="DY42" s="789"/>
      <c r="DZ42" s="794"/>
      <c r="EA42" s="230"/>
    </row>
    <row r="43" spans="1:131" ht="26.25" customHeight="1" x14ac:dyDescent="0.2">
      <c r="A43" s="238">
        <v>16</v>
      </c>
      <c r="B43" s="755"/>
      <c r="C43" s="756"/>
      <c r="D43" s="756"/>
      <c r="E43" s="756"/>
      <c r="F43" s="756"/>
      <c r="G43" s="756"/>
      <c r="H43" s="756"/>
      <c r="I43" s="756"/>
      <c r="J43" s="756"/>
      <c r="K43" s="756"/>
      <c r="L43" s="756"/>
      <c r="M43" s="756"/>
      <c r="N43" s="756"/>
      <c r="O43" s="756"/>
      <c r="P43" s="757"/>
      <c r="Q43" s="758"/>
      <c r="R43" s="759"/>
      <c r="S43" s="759"/>
      <c r="T43" s="759"/>
      <c r="U43" s="759"/>
      <c r="V43" s="759"/>
      <c r="W43" s="759"/>
      <c r="X43" s="759"/>
      <c r="Y43" s="759"/>
      <c r="Z43" s="759"/>
      <c r="AA43" s="759"/>
      <c r="AB43" s="759"/>
      <c r="AC43" s="759"/>
      <c r="AD43" s="759"/>
      <c r="AE43" s="760"/>
      <c r="AF43" s="761"/>
      <c r="AG43" s="762"/>
      <c r="AH43" s="762"/>
      <c r="AI43" s="762"/>
      <c r="AJ43" s="763"/>
      <c r="AK43" s="840"/>
      <c r="AL43" s="836"/>
      <c r="AM43" s="836"/>
      <c r="AN43" s="836"/>
      <c r="AO43" s="836"/>
      <c r="AP43" s="836"/>
      <c r="AQ43" s="836"/>
      <c r="AR43" s="836"/>
      <c r="AS43" s="836"/>
      <c r="AT43" s="836"/>
      <c r="AU43" s="836"/>
      <c r="AV43" s="836"/>
      <c r="AW43" s="836"/>
      <c r="AX43" s="836"/>
      <c r="AY43" s="836"/>
      <c r="AZ43" s="837"/>
      <c r="BA43" s="837"/>
      <c r="BB43" s="837"/>
      <c r="BC43" s="837"/>
      <c r="BD43" s="837"/>
      <c r="BE43" s="838"/>
      <c r="BF43" s="838"/>
      <c r="BG43" s="838"/>
      <c r="BH43" s="838"/>
      <c r="BI43" s="839"/>
      <c r="BJ43" s="232"/>
      <c r="BK43" s="232"/>
      <c r="BL43" s="232"/>
      <c r="BM43" s="232"/>
      <c r="BN43" s="232"/>
      <c r="BO43" s="241"/>
      <c r="BP43" s="241"/>
      <c r="BQ43" s="238">
        <v>37</v>
      </c>
      <c r="BR43" s="239"/>
      <c r="BS43" s="788"/>
      <c r="BT43" s="789"/>
      <c r="BU43" s="789"/>
      <c r="BV43" s="789"/>
      <c r="BW43" s="789"/>
      <c r="BX43" s="789"/>
      <c r="BY43" s="789"/>
      <c r="BZ43" s="789"/>
      <c r="CA43" s="789"/>
      <c r="CB43" s="789"/>
      <c r="CC43" s="789"/>
      <c r="CD43" s="789"/>
      <c r="CE43" s="789"/>
      <c r="CF43" s="789"/>
      <c r="CG43" s="790"/>
      <c r="CH43" s="791"/>
      <c r="CI43" s="792"/>
      <c r="CJ43" s="792"/>
      <c r="CK43" s="792"/>
      <c r="CL43" s="793"/>
      <c r="CM43" s="791"/>
      <c r="CN43" s="792"/>
      <c r="CO43" s="792"/>
      <c r="CP43" s="792"/>
      <c r="CQ43" s="793"/>
      <c r="CR43" s="791"/>
      <c r="CS43" s="792"/>
      <c r="CT43" s="792"/>
      <c r="CU43" s="792"/>
      <c r="CV43" s="793"/>
      <c r="CW43" s="791"/>
      <c r="CX43" s="792"/>
      <c r="CY43" s="792"/>
      <c r="CZ43" s="792"/>
      <c r="DA43" s="793"/>
      <c r="DB43" s="791"/>
      <c r="DC43" s="792"/>
      <c r="DD43" s="792"/>
      <c r="DE43" s="792"/>
      <c r="DF43" s="793"/>
      <c r="DG43" s="791"/>
      <c r="DH43" s="792"/>
      <c r="DI43" s="792"/>
      <c r="DJ43" s="792"/>
      <c r="DK43" s="793"/>
      <c r="DL43" s="791"/>
      <c r="DM43" s="792"/>
      <c r="DN43" s="792"/>
      <c r="DO43" s="792"/>
      <c r="DP43" s="793"/>
      <c r="DQ43" s="791"/>
      <c r="DR43" s="792"/>
      <c r="DS43" s="792"/>
      <c r="DT43" s="792"/>
      <c r="DU43" s="793"/>
      <c r="DV43" s="788"/>
      <c r="DW43" s="789"/>
      <c r="DX43" s="789"/>
      <c r="DY43" s="789"/>
      <c r="DZ43" s="794"/>
      <c r="EA43" s="230"/>
    </row>
    <row r="44" spans="1:131" ht="26.25" customHeight="1" x14ac:dyDescent="0.2">
      <c r="A44" s="238">
        <v>17</v>
      </c>
      <c r="B44" s="755"/>
      <c r="C44" s="756"/>
      <c r="D44" s="756"/>
      <c r="E44" s="756"/>
      <c r="F44" s="756"/>
      <c r="G44" s="756"/>
      <c r="H44" s="756"/>
      <c r="I44" s="756"/>
      <c r="J44" s="756"/>
      <c r="K44" s="756"/>
      <c r="L44" s="756"/>
      <c r="M44" s="756"/>
      <c r="N44" s="756"/>
      <c r="O44" s="756"/>
      <c r="P44" s="757"/>
      <c r="Q44" s="758"/>
      <c r="R44" s="759"/>
      <c r="S44" s="759"/>
      <c r="T44" s="759"/>
      <c r="U44" s="759"/>
      <c r="V44" s="759"/>
      <c r="W44" s="759"/>
      <c r="X44" s="759"/>
      <c r="Y44" s="759"/>
      <c r="Z44" s="759"/>
      <c r="AA44" s="759"/>
      <c r="AB44" s="759"/>
      <c r="AC44" s="759"/>
      <c r="AD44" s="759"/>
      <c r="AE44" s="760"/>
      <c r="AF44" s="761"/>
      <c r="AG44" s="762"/>
      <c r="AH44" s="762"/>
      <c r="AI44" s="762"/>
      <c r="AJ44" s="763"/>
      <c r="AK44" s="840"/>
      <c r="AL44" s="836"/>
      <c r="AM44" s="836"/>
      <c r="AN44" s="836"/>
      <c r="AO44" s="836"/>
      <c r="AP44" s="836"/>
      <c r="AQ44" s="836"/>
      <c r="AR44" s="836"/>
      <c r="AS44" s="836"/>
      <c r="AT44" s="836"/>
      <c r="AU44" s="836"/>
      <c r="AV44" s="836"/>
      <c r="AW44" s="836"/>
      <c r="AX44" s="836"/>
      <c r="AY44" s="836"/>
      <c r="AZ44" s="837"/>
      <c r="BA44" s="837"/>
      <c r="BB44" s="837"/>
      <c r="BC44" s="837"/>
      <c r="BD44" s="837"/>
      <c r="BE44" s="838"/>
      <c r="BF44" s="838"/>
      <c r="BG44" s="838"/>
      <c r="BH44" s="838"/>
      <c r="BI44" s="839"/>
      <c r="BJ44" s="232"/>
      <c r="BK44" s="232"/>
      <c r="BL44" s="232"/>
      <c r="BM44" s="232"/>
      <c r="BN44" s="232"/>
      <c r="BO44" s="241"/>
      <c r="BP44" s="241"/>
      <c r="BQ44" s="238">
        <v>38</v>
      </c>
      <c r="BR44" s="239"/>
      <c r="BS44" s="788"/>
      <c r="BT44" s="789"/>
      <c r="BU44" s="789"/>
      <c r="BV44" s="789"/>
      <c r="BW44" s="789"/>
      <c r="BX44" s="789"/>
      <c r="BY44" s="789"/>
      <c r="BZ44" s="789"/>
      <c r="CA44" s="789"/>
      <c r="CB44" s="789"/>
      <c r="CC44" s="789"/>
      <c r="CD44" s="789"/>
      <c r="CE44" s="789"/>
      <c r="CF44" s="789"/>
      <c r="CG44" s="790"/>
      <c r="CH44" s="791"/>
      <c r="CI44" s="792"/>
      <c r="CJ44" s="792"/>
      <c r="CK44" s="792"/>
      <c r="CL44" s="793"/>
      <c r="CM44" s="791"/>
      <c r="CN44" s="792"/>
      <c r="CO44" s="792"/>
      <c r="CP44" s="792"/>
      <c r="CQ44" s="793"/>
      <c r="CR44" s="791"/>
      <c r="CS44" s="792"/>
      <c r="CT44" s="792"/>
      <c r="CU44" s="792"/>
      <c r="CV44" s="793"/>
      <c r="CW44" s="791"/>
      <c r="CX44" s="792"/>
      <c r="CY44" s="792"/>
      <c r="CZ44" s="792"/>
      <c r="DA44" s="793"/>
      <c r="DB44" s="791"/>
      <c r="DC44" s="792"/>
      <c r="DD44" s="792"/>
      <c r="DE44" s="792"/>
      <c r="DF44" s="793"/>
      <c r="DG44" s="791"/>
      <c r="DH44" s="792"/>
      <c r="DI44" s="792"/>
      <c r="DJ44" s="792"/>
      <c r="DK44" s="793"/>
      <c r="DL44" s="791"/>
      <c r="DM44" s="792"/>
      <c r="DN44" s="792"/>
      <c r="DO44" s="792"/>
      <c r="DP44" s="793"/>
      <c r="DQ44" s="791"/>
      <c r="DR44" s="792"/>
      <c r="DS44" s="792"/>
      <c r="DT44" s="792"/>
      <c r="DU44" s="793"/>
      <c r="DV44" s="788"/>
      <c r="DW44" s="789"/>
      <c r="DX44" s="789"/>
      <c r="DY44" s="789"/>
      <c r="DZ44" s="794"/>
      <c r="EA44" s="230"/>
    </row>
    <row r="45" spans="1:131" ht="26.25" customHeight="1" x14ac:dyDescent="0.2">
      <c r="A45" s="238">
        <v>18</v>
      </c>
      <c r="B45" s="755"/>
      <c r="C45" s="756"/>
      <c r="D45" s="756"/>
      <c r="E45" s="756"/>
      <c r="F45" s="756"/>
      <c r="G45" s="756"/>
      <c r="H45" s="756"/>
      <c r="I45" s="756"/>
      <c r="J45" s="756"/>
      <c r="K45" s="756"/>
      <c r="L45" s="756"/>
      <c r="M45" s="756"/>
      <c r="N45" s="756"/>
      <c r="O45" s="756"/>
      <c r="P45" s="757"/>
      <c r="Q45" s="758"/>
      <c r="R45" s="759"/>
      <c r="S45" s="759"/>
      <c r="T45" s="759"/>
      <c r="U45" s="759"/>
      <c r="V45" s="759"/>
      <c r="W45" s="759"/>
      <c r="X45" s="759"/>
      <c r="Y45" s="759"/>
      <c r="Z45" s="759"/>
      <c r="AA45" s="759"/>
      <c r="AB45" s="759"/>
      <c r="AC45" s="759"/>
      <c r="AD45" s="759"/>
      <c r="AE45" s="760"/>
      <c r="AF45" s="761"/>
      <c r="AG45" s="762"/>
      <c r="AH45" s="762"/>
      <c r="AI45" s="762"/>
      <c r="AJ45" s="763"/>
      <c r="AK45" s="840"/>
      <c r="AL45" s="836"/>
      <c r="AM45" s="836"/>
      <c r="AN45" s="836"/>
      <c r="AO45" s="836"/>
      <c r="AP45" s="836"/>
      <c r="AQ45" s="836"/>
      <c r="AR45" s="836"/>
      <c r="AS45" s="836"/>
      <c r="AT45" s="836"/>
      <c r="AU45" s="836"/>
      <c r="AV45" s="836"/>
      <c r="AW45" s="836"/>
      <c r="AX45" s="836"/>
      <c r="AY45" s="836"/>
      <c r="AZ45" s="837"/>
      <c r="BA45" s="837"/>
      <c r="BB45" s="837"/>
      <c r="BC45" s="837"/>
      <c r="BD45" s="837"/>
      <c r="BE45" s="838"/>
      <c r="BF45" s="838"/>
      <c r="BG45" s="838"/>
      <c r="BH45" s="838"/>
      <c r="BI45" s="839"/>
      <c r="BJ45" s="232"/>
      <c r="BK45" s="232"/>
      <c r="BL45" s="232"/>
      <c r="BM45" s="232"/>
      <c r="BN45" s="232"/>
      <c r="BO45" s="241"/>
      <c r="BP45" s="241"/>
      <c r="BQ45" s="238">
        <v>39</v>
      </c>
      <c r="BR45" s="239"/>
      <c r="BS45" s="788"/>
      <c r="BT45" s="789"/>
      <c r="BU45" s="789"/>
      <c r="BV45" s="789"/>
      <c r="BW45" s="789"/>
      <c r="BX45" s="789"/>
      <c r="BY45" s="789"/>
      <c r="BZ45" s="789"/>
      <c r="CA45" s="789"/>
      <c r="CB45" s="789"/>
      <c r="CC45" s="789"/>
      <c r="CD45" s="789"/>
      <c r="CE45" s="789"/>
      <c r="CF45" s="789"/>
      <c r="CG45" s="790"/>
      <c r="CH45" s="791"/>
      <c r="CI45" s="792"/>
      <c r="CJ45" s="792"/>
      <c r="CK45" s="792"/>
      <c r="CL45" s="793"/>
      <c r="CM45" s="791"/>
      <c r="CN45" s="792"/>
      <c r="CO45" s="792"/>
      <c r="CP45" s="792"/>
      <c r="CQ45" s="793"/>
      <c r="CR45" s="791"/>
      <c r="CS45" s="792"/>
      <c r="CT45" s="792"/>
      <c r="CU45" s="792"/>
      <c r="CV45" s="793"/>
      <c r="CW45" s="791"/>
      <c r="CX45" s="792"/>
      <c r="CY45" s="792"/>
      <c r="CZ45" s="792"/>
      <c r="DA45" s="793"/>
      <c r="DB45" s="791"/>
      <c r="DC45" s="792"/>
      <c r="DD45" s="792"/>
      <c r="DE45" s="792"/>
      <c r="DF45" s="793"/>
      <c r="DG45" s="791"/>
      <c r="DH45" s="792"/>
      <c r="DI45" s="792"/>
      <c r="DJ45" s="792"/>
      <c r="DK45" s="793"/>
      <c r="DL45" s="791"/>
      <c r="DM45" s="792"/>
      <c r="DN45" s="792"/>
      <c r="DO45" s="792"/>
      <c r="DP45" s="793"/>
      <c r="DQ45" s="791"/>
      <c r="DR45" s="792"/>
      <c r="DS45" s="792"/>
      <c r="DT45" s="792"/>
      <c r="DU45" s="793"/>
      <c r="DV45" s="788"/>
      <c r="DW45" s="789"/>
      <c r="DX45" s="789"/>
      <c r="DY45" s="789"/>
      <c r="DZ45" s="794"/>
      <c r="EA45" s="230"/>
    </row>
    <row r="46" spans="1:131" ht="26.25" customHeight="1" x14ac:dyDescent="0.2">
      <c r="A46" s="238">
        <v>19</v>
      </c>
      <c r="B46" s="755"/>
      <c r="C46" s="756"/>
      <c r="D46" s="756"/>
      <c r="E46" s="756"/>
      <c r="F46" s="756"/>
      <c r="G46" s="756"/>
      <c r="H46" s="756"/>
      <c r="I46" s="756"/>
      <c r="J46" s="756"/>
      <c r="K46" s="756"/>
      <c r="L46" s="756"/>
      <c r="M46" s="756"/>
      <c r="N46" s="756"/>
      <c r="O46" s="756"/>
      <c r="P46" s="757"/>
      <c r="Q46" s="758"/>
      <c r="R46" s="759"/>
      <c r="S46" s="759"/>
      <c r="T46" s="759"/>
      <c r="U46" s="759"/>
      <c r="V46" s="759"/>
      <c r="W46" s="759"/>
      <c r="X46" s="759"/>
      <c r="Y46" s="759"/>
      <c r="Z46" s="759"/>
      <c r="AA46" s="759"/>
      <c r="AB46" s="759"/>
      <c r="AC46" s="759"/>
      <c r="AD46" s="759"/>
      <c r="AE46" s="760"/>
      <c r="AF46" s="761"/>
      <c r="AG46" s="762"/>
      <c r="AH46" s="762"/>
      <c r="AI46" s="762"/>
      <c r="AJ46" s="763"/>
      <c r="AK46" s="840"/>
      <c r="AL46" s="836"/>
      <c r="AM46" s="836"/>
      <c r="AN46" s="836"/>
      <c r="AO46" s="836"/>
      <c r="AP46" s="836"/>
      <c r="AQ46" s="836"/>
      <c r="AR46" s="836"/>
      <c r="AS46" s="836"/>
      <c r="AT46" s="836"/>
      <c r="AU46" s="836"/>
      <c r="AV46" s="836"/>
      <c r="AW46" s="836"/>
      <c r="AX46" s="836"/>
      <c r="AY46" s="836"/>
      <c r="AZ46" s="837"/>
      <c r="BA46" s="837"/>
      <c r="BB46" s="837"/>
      <c r="BC46" s="837"/>
      <c r="BD46" s="837"/>
      <c r="BE46" s="838"/>
      <c r="BF46" s="838"/>
      <c r="BG46" s="838"/>
      <c r="BH46" s="838"/>
      <c r="BI46" s="839"/>
      <c r="BJ46" s="232"/>
      <c r="BK46" s="232"/>
      <c r="BL46" s="232"/>
      <c r="BM46" s="232"/>
      <c r="BN46" s="232"/>
      <c r="BO46" s="241"/>
      <c r="BP46" s="241"/>
      <c r="BQ46" s="238">
        <v>40</v>
      </c>
      <c r="BR46" s="239"/>
      <c r="BS46" s="788"/>
      <c r="BT46" s="789"/>
      <c r="BU46" s="789"/>
      <c r="BV46" s="789"/>
      <c r="BW46" s="789"/>
      <c r="BX46" s="789"/>
      <c r="BY46" s="789"/>
      <c r="BZ46" s="789"/>
      <c r="CA46" s="789"/>
      <c r="CB46" s="789"/>
      <c r="CC46" s="789"/>
      <c r="CD46" s="789"/>
      <c r="CE46" s="789"/>
      <c r="CF46" s="789"/>
      <c r="CG46" s="790"/>
      <c r="CH46" s="791"/>
      <c r="CI46" s="792"/>
      <c r="CJ46" s="792"/>
      <c r="CK46" s="792"/>
      <c r="CL46" s="793"/>
      <c r="CM46" s="791"/>
      <c r="CN46" s="792"/>
      <c r="CO46" s="792"/>
      <c r="CP46" s="792"/>
      <c r="CQ46" s="793"/>
      <c r="CR46" s="791"/>
      <c r="CS46" s="792"/>
      <c r="CT46" s="792"/>
      <c r="CU46" s="792"/>
      <c r="CV46" s="793"/>
      <c r="CW46" s="791"/>
      <c r="CX46" s="792"/>
      <c r="CY46" s="792"/>
      <c r="CZ46" s="792"/>
      <c r="DA46" s="793"/>
      <c r="DB46" s="791"/>
      <c r="DC46" s="792"/>
      <c r="DD46" s="792"/>
      <c r="DE46" s="792"/>
      <c r="DF46" s="793"/>
      <c r="DG46" s="791"/>
      <c r="DH46" s="792"/>
      <c r="DI46" s="792"/>
      <c r="DJ46" s="792"/>
      <c r="DK46" s="793"/>
      <c r="DL46" s="791"/>
      <c r="DM46" s="792"/>
      <c r="DN46" s="792"/>
      <c r="DO46" s="792"/>
      <c r="DP46" s="793"/>
      <c r="DQ46" s="791"/>
      <c r="DR46" s="792"/>
      <c r="DS46" s="792"/>
      <c r="DT46" s="792"/>
      <c r="DU46" s="793"/>
      <c r="DV46" s="788"/>
      <c r="DW46" s="789"/>
      <c r="DX46" s="789"/>
      <c r="DY46" s="789"/>
      <c r="DZ46" s="794"/>
      <c r="EA46" s="230"/>
    </row>
    <row r="47" spans="1:131" ht="26.25" customHeight="1" x14ac:dyDescent="0.2">
      <c r="A47" s="238">
        <v>20</v>
      </c>
      <c r="B47" s="755"/>
      <c r="C47" s="756"/>
      <c r="D47" s="756"/>
      <c r="E47" s="756"/>
      <c r="F47" s="756"/>
      <c r="G47" s="756"/>
      <c r="H47" s="756"/>
      <c r="I47" s="756"/>
      <c r="J47" s="756"/>
      <c r="K47" s="756"/>
      <c r="L47" s="756"/>
      <c r="M47" s="756"/>
      <c r="N47" s="756"/>
      <c r="O47" s="756"/>
      <c r="P47" s="757"/>
      <c r="Q47" s="758"/>
      <c r="R47" s="759"/>
      <c r="S47" s="759"/>
      <c r="T47" s="759"/>
      <c r="U47" s="759"/>
      <c r="V47" s="759"/>
      <c r="W47" s="759"/>
      <c r="X47" s="759"/>
      <c r="Y47" s="759"/>
      <c r="Z47" s="759"/>
      <c r="AA47" s="759"/>
      <c r="AB47" s="759"/>
      <c r="AC47" s="759"/>
      <c r="AD47" s="759"/>
      <c r="AE47" s="760"/>
      <c r="AF47" s="761"/>
      <c r="AG47" s="762"/>
      <c r="AH47" s="762"/>
      <c r="AI47" s="762"/>
      <c r="AJ47" s="763"/>
      <c r="AK47" s="840"/>
      <c r="AL47" s="836"/>
      <c r="AM47" s="836"/>
      <c r="AN47" s="836"/>
      <c r="AO47" s="836"/>
      <c r="AP47" s="836"/>
      <c r="AQ47" s="836"/>
      <c r="AR47" s="836"/>
      <c r="AS47" s="836"/>
      <c r="AT47" s="836"/>
      <c r="AU47" s="836"/>
      <c r="AV47" s="836"/>
      <c r="AW47" s="836"/>
      <c r="AX47" s="836"/>
      <c r="AY47" s="836"/>
      <c r="AZ47" s="837"/>
      <c r="BA47" s="837"/>
      <c r="BB47" s="837"/>
      <c r="BC47" s="837"/>
      <c r="BD47" s="837"/>
      <c r="BE47" s="838"/>
      <c r="BF47" s="838"/>
      <c r="BG47" s="838"/>
      <c r="BH47" s="838"/>
      <c r="BI47" s="839"/>
      <c r="BJ47" s="232"/>
      <c r="BK47" s="232"/>
      <c r="BL47" s="232"/>
      <c r="BM47" s="232"/>
      <c r="BN47" s="232"/>
      <c r="BO47" s="241"/>
      <c r="BP47" s="241"/>
      <c r="BQ47" s="238">
        <v>41</v>
      </c>
      <c r="BR47" s="239"/>
      <c r="BS47" s="788"/>
      <c r="BT47" s="789"/>
      <c r="BU47" s="789"/>
      <c r="BV47" s="789"/>
      <c r="BW47" s="789"/>
      <c r="BX47" s="789"/>
      <c r="BY47" s="789"/>
      <c r="BZ47" s="789"/>
      <c r="CA47" s="789"/>
      <c r="CB47" s="789"/>
      <c r="CC47" s="789"/>
      <c r="CD47" s="789"/>
      <c r="CE47" s="789"/>
      <c r="CF47" s="789"/>
      <c r="CG47" s="790"/>
      <c r="CH47" s="791"/>
      <c r="CI47" s="792"/>
      <c r="CJ47" s="792"/>
      <c r="CK47" s="792"/>
      <c r="CL47" s="793"/>
      <c r="CM47" s="791"/>
      <c r="CN47" s="792"/>
      <c r="CO47" s="792"/>
      <c r="CP47" s="792"/>
      <c r="CQ47" s="793"/>
      <c r="CR47" s="791"/>
      <c r="CS47" s="792"/>
      <c r="CT47" s="792"/>
      <c r="CU47" s="792"/>
      <c r="CV47" s="793"/>
      <c r="CW47" s="791"/>
      <c r="CX47" s="792"/>
      <c r="CY47" s="792"/>
      <c r="CZ47" s="792"/>
      <c r="DA47" s="793"/>
      <c r="DB47" s="791"/>
      <c r="DC47" s="792"/>
      <c r="DD47" s="792"/>
      <c r="DE47" s="792"/>
      <c r="DF47" s="793"/>
      <c r="DG47" s="791"/>
      <c r="DH47" s="792"/>
      <c r="DI47" s="792"/>
      <c r="DJ47" s="792"/>
      <c r="DK47" s="793"/>
      <c r="DL47" s="791"/>
      <c r="DM47" s="792"/>
      <c r="DN47" s="792"/>
      <c r="DO47" s="792"/>
      <c r="DP47" s="793"/>
      <c r="DQ47" s="791"/>
      <c r="DR47" s="792"/>
      <c r="DS47" s="792"/>
      <c r="DT47" s="792"/>
      <c r="DU47" s="793"/>
      <c r="DV47" s="788"/>
      <c r="DW47" s="789"/>
      <c r="DX47" s="789"/>
      <c r="DY47" s="789"/>
      <c r="DZ47" s="794"/>
      <c r="EA47" s="230"/>
    </row>
    <row r="48" spans="1:131" ht="26.25" customHeight="1" x14ac:dyDescent="0.2">
      <c r="A48" s="238">
        <v>21</v>
      </c>
      <c r="B48" s="755"/>
      <c r="C48" s="756"/>
      <c r="D48" s="756"/>
      <c r="E48" s="756"/>
      <c r="F48" s="756"/>
      <c r="G48" s="756"/>
      <c r="H48" s="756"/>
      <c r="I48" s="756"/>
      <c r="J48" s="756"/>
      <c r="K48" s="756"/>
      <c r="L48" s="756"/>
      <c r="M48" s="756"/>
      <c r="N48" s="756"/>
      <c r="O48" s="756"/>
      <c r="P48" s="757"/>
      <c r="Q48" s="758"/>
      <c r="R48" s="759"/>
      <c r="S48" s="759"/>
      <c r="T48" s="759"/>
      <c r="U48" s="759"/>
      <c r="V48" s="759"/>
      <c r="W48" s="759"/>
      <c r="X48" s="759"/>
      <c r="Y48" s="759"/>
      <c r="Z48" s="759"/>
      <c r="AA48" s="759"/>
      <c r="AB48" s="759"/>
      <c r="AC48" s="759"/>
      <c r="AD48" s="759"/>
      <c r="AE48" s="760"/>
      <c r="AF48" s="761"/>
      <c r="AG48" s="762"/>
      <c r="AH48" s="762"/>
      <c r="AI48" s="762"/>
      <c r="AJ48" s="763"/>
      <c r="AK48" s="840"/>
      <c r="AL48" s="836"/>
      <c r="AM48" s="836"/>
      <c r="AN48" s="836"/>
      <c r="AO48" s="836"/>
      <c r="AP48" s="836"/>
      <c r="AQ48" s="836"/>
      <c r="AR48" s="836"/>
      <c r="AS48" s="836"/>
      <c r="AT48" s="836"/>
      <c r="AU48" s="836"/>
      <c r="AV48" s="836"/>
      <c r="AW48" s="836"/>
      <c r="AX48" s="836"/>
      <c r="AY48" s="836"/>
      <c r="AZ48" s="837"/>
      <c r="BA48" s="837"/>
      <c r="BB48" s="837"/>
      <c r="BC48" s="837"/>
      <c r="BD48" s="837"/>
      <c r="BE48" s="838"/>
      <c r="BF48" s="838"/>
      <c r="BG48" s="838"/>
      <c r="BH48" s="838"/>
      <c r="BI48" s="839"/>
      <c r="BJ48" s="232"/>
      <c r="BK48" s="232"/>
      <c r="BL48" s="232"/>
      <c r="BM48" s="232"/>
      <c r="BN48" s="232"/>
      <c r="BO48" s="241"/>
      <c r="BP48" s="241"/>
      <c r="BQ48" s="238">
        <v>42</v>
      </c>
      <c r="BR48" s="239"/>
      <c r="BS48" s="788"/>
      <c r="BT48" s="789"/>
      <c r="BU48" s="789"/>
      <c r="BV48" s="789"/>
      <c r="BW48" s="789"/>
      <c r="BX48" s="789"/>
      <c r="BY48" s="789"/>
      <c r="BZ48" s="789"/>
      <c r="CA48" s="789"/>
      <c r="CB48" s="789"/>
      <c r="CC48" s="789"/>
      <c r="CD48" s="789"/>
      <c r="CE48" s="789"/>
      <c r="CF48" s="789"/>
      <c r="CG48" s="790"/>
      <c r="CH48" s="791"/>
      <c r="CI48" s="792"/>
      <c r="CJ48" s="792"/>
      <c r="CK48" s="792"/>
      <c r="CL48" s="793"/>
      <c r="CM48" s="791"/>
      <c r="CN48" s="792"/>
      <c r="CO48" s="792"/>
      <c r="CP48" s="792"/>
      <c r="CQ48" s="793"/>
      <c r="CR48" s="791"/>
      <c r="CS48" s="792"/>
      <c r="CT48" s="792"/>
      <c r="CU48" s="792"/>
      <c r="CV48" s="793"/>
      <c r="CW48" s="791"/>
      <c r="CX48" s="792"/>
      <c r="CY48" s="792"/>
      <c r="CZ48" s="792"/>
      <c r="DA48" s="793"/>
      <c r="DB48" s="791"/>
      <c r="DC48" s="792"/>
      <c r="DD48" s="792"/>
      <c r="DE48" s="792"/>
      <c r="DF48" s="793"/>
      <c r="DG48" s="791"/>
      <c r="DH48" s="792"/>
      <c r="DI48" s="792"/>
      <c r="DJ48" s="792"/>
      <c r="DK48" s="793"/>
      <c r="DL48" s="791"/>
      <c r="DM48" s="792"/>
      <c r="DN48" s="792"/>
      <c r="DO48" s="792"/>
      <c r="DP48" s="793"/>
      <c r="DQ48" s="791"/>
      <c r="DR48" s="792"/>
      <c r="DS48" s="792"/>
      <c r="DT48" s="792"/>
      <c r="DU48" s="793"/>
      <c r="DV48" s="788"/>
      <c r="DW48" s="789"/>
      <c r="DX48" s="789"/>
      <c r="DY48" s="789"/>
      <c r="DZ48" s="794"/>
      <c r="EA48" s="230"/>
    </row>
    <row r="49" spans="1:131" ht="26.25" customHeight="1" x14ac:dyDescent="0.2">
      <c r="A49" s="238">
        <v>22</v>
      </c>
      <c r="B49" s="755"/>
      <c r="C49" s="756"/>
      <c r="D49" s="756"/>
      <c r="E49" s="756"/>
      <c r="F49" s="756"/>
      <c r="G49" s="756"/>
      <c r="H49" s="756"/>
      <c r="I49" s="756"/>
      <c r="J49" s="756"/>
      <c r="K49" s="756"/>
      <c r="L49" s="756"/>
      <c r="M49" s="756"/>
      <c r="N49" s="756"/>
      <c r="O49" s="756"/>
      <c r="P49" s="757"/>
      <c r="Q49" s="758"/>
      <c r="R49" s="759"/>
      <c r="S49" s="759"/>
      <c r="T49" s="759"/>
      <c r="U49" s="759"/>
      <c r="V49" s="759"/>
      <c r="W49" s="759"/>
      <c r="X49" s="759"/>
      <c r="Y49" s="759"/>
      <c r="Z49" s="759"/>
      <c r="AA49" s="759"/>
      <c r="AB49" s="759"/>
      <c r="AC49" s="759"/>
      <c r="AD49" s="759"/>
      <c r="AE49" s="760"/>
      <c r="AF49" s="761"/>
      <c r="AG49" s="762"/>
      <c r="AH49" s="762"/>
      <c r="AI49" s="762"/>
      <c r="AJ49" s="763"/>
      <c r="AK49" s="840"/>
      <c r="AL49" s="836"/>
      <c r="AM49" s="836"/>
      <c r="AN49" s="836"/>
      <c r="AO49" s="836"/>
      <c r="AP49" s="836"/>
      <c r="AQ49" s="836"/>
      <c r="AR49" s="836"/>
      <c r="AS49" s="836"/>
      <c r="AT49" s="836"/>
      <c r="AU49" s="836"/>
      <c r="AV49" s="836"/>
      <c r="AW49" s="836"/>
      <c r="AX49" s="836"/>
      <c r="AY49" s="836"/>
      <c r="AZ49" s="837"/>
      <c r="BA49" s="837"/>
      <c r="BB49" s="837"/>
      <c r="BC49" s="837"/>
      <c r="BD49" s="837"/>
      <c r="BE49" s="838"/>
      <c r="BF49" s="838"/>
      <c r="BG49" s="838"/>
      <c r="BH49" s="838"/>
      <c r="BI49" s="839"/>
      <c r="BJ49" s="232"/>
      <c r="BK49" s="232"/>
      <c r="BL49" s="232"/>
      <c r="BM49" s="232"/>
      <c r="BN49" s="232"/>
      <c r="BO49" s="241"/>
      <c r="BP49" s="241"/>
      <c r="BQ49" s="238">
        <v>43</v>
      </c>
      <c r="BR49" s="239"/>
      <c r="BS49" s="788"/>
      <c r="BT49" s="789"/>
      <c r="BU49" s="789"/>
      <c r="BV49" s="789"/>
      <c r="BW49" s="789"/>
      <c r="BX49" s="789"/>
      <c r="BY49" s="789"/>
      <c r="BZ49" s="789"/>
      <c r="CA49" s="789"/>
      <c r="CB49" s="789"/>
      <c r="CC49" s="789"/>
      <c r="CD49" s="789"/>
      <c r="CE49" s="789"/>
      <c r="CF49" s="789"/>
      <c r="CG49" s="790"/>
      <c r="CH49" s="791"/>
      <c r="CI49" s="792"/>
      <c r="CJ49" s="792"/>
      <c r="CK49" s="792"/>
      <c r="CL49" s="793"/>
      <c r="CM49" s="791"/>
      <c r="CN49" s="792"/>
      <c r="CO49" s="792"/>
      <c r="CP49" s="792"/>
      <c r="CQ49" s="793"/>
      <c r="CR49" s="791"/>
      <c r="CS49" s="792"/>
      <c r="CT49" s="792"/>
      <c r="CU49" s="792"/>
      <c r="CV49" s="793"/>
      <c r="CW49" s="791"/>
      <c r="CX49" s="792"/>
      <c r="CY49" s="792"/>
      <c r="CZ49" s="792"/>
      <c r="DA49" s="793"/>
      <c r="DB49" s="791"/>
      <c r="DC49" s="792"/>
      <c r="DD49" s="792"/>
      <c r="DE49" s="792"/>
      <c r="DF49" s="793"/>
      <c r="DG49" s="791"/>
      <c r="DH49" s="792"/>
      <c r="DI49" s="792"/>
      <c r="DJ49" s="792"/>
      <c r="DK49" s="793"/>
      <c r="DL49" s="791"/>
      <c r="DM49" s="792"/>
      <c r="DN49" s="792"/>
      <c r="DO49" s="792"/>
      <c r="DP49" s="793"/>
      <c r="DQ49" s="791"/>
      <c r="DR49" s="792"/>
      <c r="DS49" s="792"/>
      <c r="DT49" s="792"/>
      <c r="DU49" s="793"/>
      <c r="DV49" s="788"/>
      <c r="DW49" s="789"/>
      <c r="DX49" s="789"/>
      <c r="DY49" s="789"/>
      <c r="DZ49" s="794"/>
      <c r="EA49" s="230"/>
    </row>
    <row r="50" spans="1:131" ht="26.25" customHeight="1" x14ac:dyDescent="0.2">
      <c r="A50" s="238">
        <v>23</v>
      </c>
      <c r="B50" s="755"/>
      <c r="C50" s="756"/>
      <c r="D50" s="756"/>
      <c r="E50" s="756"/>
      <c r="F50" s="756"/>
      <c r="G50" s="756"/>
      <c r="H50" s="756"/>
      <c r="I50" s="756"/>
      <c r="J50" s="756"/>
      <c r="K50" s="756"/>
      <c r="L50" s="756"/>
      <c r="M50" s="756"/>
      <c r="N50" s="756"/>
      <c r="O50" s="756"/>
      <c r="P50" s="757"/>
      <c r="Q50" s="841"/>
      <c r="R50" s="842"/>
      <c r="S50" s="842"/>
      <c r="T50" s="842"/>
      <c r="U50" s="842"/>
      <c r="V50" s="842"/>
      <c r="W50" s="842"/>
      <c r="X50" s="842"/>
      <c r="Y50" s="842"/>
      <c r="Z50" s="842"/>
      <c r="AA50" s="842"/>
      <c r="AB50" s="842"/>
      <c r="AC50" s="842"/>
      <c r="AD50" s="842"/>
      <c r="AE50" s="843"/>
      <c r="AF50" s="761"/>
      <c r="AG50" s="762"/>
      <c r="AH50" s="762"/>
      <c r="AI50" s="762"/>
      <c r="AJ50" s="763"/>
      <c r="AK50" s="845"/>
      <c r="AL50" s="842"/>
      <c r="AM50" s="842"/>
      <c r="AN50" s="842"/>
      <c r="AO50" s="842"/>
      <c r="AP50" s="842"/>
      <c r="AQ50" s="842"/>
      <c r="AR50" s="842"/>
      <c r="AS50" s="842"/>
      <c r="AT50" s="842"/>
      <c r="AU50" s="842"/>
      <c r="AV50" s="842"/>
      <c r="AW50" s="842"/>
      <c r="AX50" s="842"/>
      <c r="AY50" s="842"/>
      <c r="AZ50" s="844"/>
      <c r="BA50" s="844"/>
      <c r="BB50" s="844"/>
      <c r="BC50" s="844"/>
      <c r="BD50" s="844"/>
      <c r="BE50" s="838"/>
      <c r="BF50" s="838"/>
      <c r="BG50" s="838"/>
      <c r="BH50" s="838"/>
      <c r="BI50" s="839"/>
      <c r="BJ50" s="232"/>
      <c r="BK50" s="232"/>
      <c r="BL50" s="232"/>
      <c r="BM50" s="232"/>
      <c r="BN50" s="232"/>
      <c r="BO50" s="241"/>
      <c r="BP50" s="241"/>
      <c r="BQ50" s="238">
        <v>44</v>
      </c>
      <c r="BR50" s="239"/>
      <c r="BS50" s="788"/>
      <c r="BT50" s="789"/>
      <c r="BU50" s="789"/>
      <c r="BV50" s="789"/>
      <c r="BW50" s="789"/>
      <c r="BX50" s="789"/>
      <c r="BY50" s="789"/>
      <c r="BZ50" s="789"/>
      <c r="CA50" s="789"/>
      <c r="CB50" s="789"/>
      <c r="CC50" s="789"/>
      <c r="CD50" s="789"/>
      <c r="CE50" s="789"/>
      <c r="CF50" s="789"/>
      <c r="CG50" s="790"/>
      <c r="CH50" s="791"/>
      <c r="CI50" s="792"/>
      <c r="CJ50" s="792"/>
      <c r="CK50" s="792"/>
      <c r="CL50" s="793"/>
      <c r="CM50" s="791"/>
      <c r="CN50" s="792"/>
      <c r="CO50" s="792"/>
      <c r="CP50" s="792"/>
      <c r="CQ50" s="793"/>
      <c r="CR50" s="791"/>
      <c r="CS50" s="792"/>
      <c r="CT50" s="792"/>
      <c r="CU50" s="792"/>
      <c r="CV50" s="793"/>
      <c r="CW50" s="791"/>
      <c r="CX50" s="792"/>
      <c r="CY50" s="792"/>
      <c r="CZ50" s="792"/>
      <c r="DA50" s="793"/>
      <c r="DB50" s="791"/>
      <c r="DC50" s="792"/>
      <c r="DD50" s="792"/>
      <c r="DE50" s="792"/>
      <c r="DF50" s="793"/>
      <c r="DG50" s="791"/>
      <c r="DH50" s="792"/>
      <c r="DI50" s="792"/>
      <c r="DJ50" s="792"/>
      <c r="DK50" s="793"/>
      <c r="DL50" s="791"/>
      <c r="DM50" s="792"/>
      <c r="DN50" s="792"/>
      <c r="DO50" s="792"/>
      <c r="DP50" s="793"/>
      <c r="DQ50" s="791"/>
      <c r="DR50" s="792"/>
      <c r="DS50" s="792"/>
      <c r="DT50" s="792"/>
      <c r="DU50" s="793"/>
      <c r="DV50" s="788"/>
      <c r="DW50" s="789"/>
      <c r="DX50" s="789"/>
      <c r="DY50" s="789"/>
      <c r="DZ50" s="794"/>
      <c r="EA50" s="230"/>
    </row>
    <row r="51" spans="1:131" ht="26.25" customHeight="1" x14ac:dyDescent="0.2">
      <c r="A51" s="238">
        <v>24</v>
      </c>
      <c r="B51" s="755"/>
      <c r="C51" s="756"/>
      <c r="D51" s="756"/>
      <c r="E51" s="756"/>
      <c r="F51" s="756"/>
      <c r="G51" s="756"/>
      <c r="H51" s="756"/>
      <c r="I51" s="756"/>
      <c r="J51" s="756"/>
      <c r="K51" s="756"/>
      <c r="L51" s="756"/>
      <c r="M51" s="756"/>
      <c r="N51" s="756"/>
      <c r="O51" s="756"/>
      <c r="P51" s="757"/>
      <c r="Q51" s="841"/>
      <c r="R51" s="842"/>
      <c r="S51" s="842"/>
      <c r="T51" s="842"/>
      <c r="U51" s="842"/>
      <c r="V51" s="842"/>
      <c r="W51" s="842"/>
      <c r="X51" s="842"/>
      <c r="Y51" s="842"/>
      <c r="Z51" s="842"/>
      <c r="AA51" s="842"/>
      <c r="AB51" s="842"/>
      <c r="AC51" s="842"/>
      <c r="AD51" s="842"/>
      <c r="AE51" s="843"/>
      <c r="AF51" s="761"/>
      <c r="AG51" s="762"/>
      <c r="AH51" s="762"/>
      <c r="AI51" s="762"/>
      <c r="AJ51" s="763"/>
      <c r="AK51" s="845"/>
      <c r="AL51" s="842"/>
      <c r="AM51" s="842"/>
      <c r="AN51" s="842"/>
      <c r="AO51" s="842"/>
      <c r="AP51" s="842"/>
      <c r="AQ51" s="842"/>
      <c r="AR51" s="842"/>
      <c r="AS51" s="842"/>
      <c r="AT51" s="842"/>
      <c r="AU51" s="842"/>
      <c r="AV51" s="842"/>
      <c r="AW51" s="842"/>
      <c r="AX51" s="842"/>
      <c r="AY51" s="842"/>
      <c r="AZ51" s="844"/>
      <c r="BA51" s="844"/>
      <c r="BB51" s="844"/>
      <c r="BC51" s="844"/>
      <c r="BD51" s="844"/>
      <c r="BE51" s="838"/>
      <c r="BF51" s="838"/>
      <c r="BG51" s="838"/>
      <c r="BH51" s="838"/>
      <c r="BI51" s="839"/>
      <c r="BJ51" s="232"/>
      <c r="BK51" s="232"/>
      <c r="BL51" s="232"/>
      <c r="BM51" s="232"/>
      <c r="BN51" s="232"/>
      <c r="BO51" s="241"/>
      <c r="BP51" s="241"/>
      <c r="BQ51" s="238">
        <v>45</v>
      </c>
      <c r="BR51" s="239"/>
      <c r="BS51" s="788"/>
      <c r="BT51" s="789"/>
      <c r="BU51" s="789"/>
      <c r="BV51" s="789"/>
      <c r="BW51" s="789"/>
      <c r="BX51" s="789"/>
      <c r="BY51" s="789"/>
      <c r="BZ51" s="789"/>
      <c r="CA51" s="789"/>
      <c r="CB51" s="789"/>
      <c r="CC51" s="789"/>
      <c r="CD51" s="789"/>
      <c r="CE51" s="789"/>
      <c r="CF51" s="789"/>
      <c r="CG51" s="790"/>
      <c r="CH51" s="791"/>
      <c r="CI51" s="792"/>
      <c r="CJ51" s="792"/>
      <c r="CK51" s="792"/>
      <c r="CL51" s="793"/>
      <c r="CM51" s="791"/>
      <c r="CN51" s="792"/>
      <c r="CO51" s="792"/>
      <c r="CP51" s="792"/>
      <c r="CQ51" s="793"/>
      <c r="CR51" s="791"/>
      <c r="CS51" s="792"/>
      <c r="CT51" s="792"/>
      <c r="CU51" s="792"/>
      <c r="CV51" s="793"/>
      <c r="CW51" s="791"/>
      <c r="CX51" s="792"/>
      <c r="CY51" s="792"/>
      <c r="CZ51" s="792"/>
      <c r="DA51" s="793"/>
      <c r="DB51" s="791"/>
      <c r="DC51" s="792"/>
      <c r="DD51" s="792"/>
      <c r="DE51" s="792"/>
      <c r="DF51" s="793"/>
      <c r="DG51" s="791"/>
      <c r="DH51" s="792"/>
      <c r="DI51" s="792"/>
      <c r="DJ51" s="792"/>
      <c r="DK51" s="793"/>
      <c r="DL51" s="791"/>
      <c r="DM51" s="792"/>
      <c r="DN51" s="792"/>
      <c r="DO51" s="792"/>
      <c r="DP51" s="793"/>
      <c r="DQ51" s="791"/>
      <c r="DR51" s="792"/>
      <c r="DS51" s="792"/>
      <c r="DT51" s="792"/>
      <c r="DU51" s="793"/>
      <c r="DV51" s="788"/>
      <c r="DW51" s="789"/>
      <c r="DX51" s="789"/>
      <c r="DY51" s="789"/>
      <c r="DZ51" s="794"/>
      <c r="EA51" s="230"/>
    </row>
    <row r="52" spans="1:131" ht="26.25" customHeight="1" x14ac:dyDescent="0.2">
      <c r="A52" s="238">
        <v>25</v>
      </c>
      <c r="B52" s="755"/>
      <c r="C52" s="756"/>
      <c r="D52" s="756"/>
      <c r="E52" s="756"/>
      <c r="F52" s="756"/>
      <c r="G52" s="756"/>
      <c r="H52" s="756"/>
      <c r="I52" s="756"/>
      <c r="J52" s="756"/>
      <c r="K52" s="756"/>
      <c r="L52" s="756"/>
      <c r="M52" s="756"/>
      <c r="N52" s="756"/>
      <c r="O52" s="756"/>
      <c r="P52" s="757"/>
      <c r="Q52" s="841"/>
      <c r="R52" s="842"/>
      <c r="S52" s="842"/>
      <c r="T52" s="842"/>
      <c r="U52" s="842"/>
      <c r="V52" s="842"/>
      <c r="W52" s="842"/>
      <c r="X52" s="842"/>
      <c r="Y52" s="842"/>
      <c r="Z52" s="842"/>
      <c r="AA52" s="842"/>
      <c r="AB52" s="842"/>
      <c r="AC52" s="842"/>
      <c r="AD52" s="842"/>
      <c r="AE52" s="843"/>
      <c r="AF52" s="761"/>
      <c r="AG52" s="762"/>
      <c r="AH52" s="762"/>
      <c r="AI52" s="762"/>
      <c r="AJ52" s="763"/>
      <c r="AK52" s="845"/>
      <c r="AL52" s="842"/>
      <c r="AM52" s="842"/>
      <c r="AN52" s="842"/>
      <c r="AO52" s="842"/>
      <c r="AP52" s="842"/>
      <c r="AQ52" s="842"/>
      <c r="AR52" s="842"/>
      <c r="AS52" s="842"/>
      <c r="AT52" s="842"/>
      <c r="AU52" s="842"/>
      <c r="AV52" s="842"/>
      <c r="AW52" s="842"/>
      <c r="AX52" s="842"/>
      <c r="AY52" s="842"/>
      <c r="AZ52" s="844"/>
      <c r="BA52" s="844"/>
      <c r="BB52" s="844"/>
      <c r="BC52" s="844"/>
      <c r="BD52" s="844"/>
      <c r="BE52" s="838"/>
      <c r="BF52" s="838"/>
      <c r="BG52" s="838"/>
      <c r="BH52" s="838"/>
      <c r="BI52" s="839"/>
      <c r="BJ52" s="232"/>
      <c r="BK52" s="232"/>
      <c r="BL52" s="232"/>
      <c r="BM52" s="232"/>
      <c r="BN52" s="232"/>
      <c r="BO52" s="241"/>
      <c r="BP52" s="241"/>
      <c r="BQ52" s="238">
        <v>46</v>
      </c>
      <c r="BR52" s="239"/>
      <c r="BS52" s="788"/>
      <c r="BT52" s="789"/>
      <c r="BU52" s="789"/>
      <c r="BV52" s="789"/>
      <c r="BW52" s="789"/>
      <c r="BX52" s="789"/>
      <c r="BY52" s="789"/>
      <c r="BZ52" s="789"/>
      <c r="CA52" s="789"/>
      <c r="CB52" s="789"/>
      <c r="CC52" s="789"/>
      <c r="CD52" s="789"/>
      <c r="CE52" s="789"/>
      <c r="CF52" s="789"/>
      <c r="CG52" s="790"/>
      <c r="CH52" s="791"/>
      <c r="CI52" s="792"/>
      <c r="CJ52" s="792"/>
      <c r="CK52" s="792"/>
      <c r="CL52" s="793"/>
      <c r="CM52" s="791"/>
      <c r="CN52" s="792"/>
      <c r="CO52" s="792"/>
      <c r="CP52" s="792"/>
      <c r="CQ52" s="793"/>
      <c r="CR52" s="791"/>
      <c r="CS52" s="792"/>
      <c r="CT52" s="792"/>
      <c r="CU52" s="792"/>
      <c r="CV52" s="793"/>
      <c r="CW52" s="791"/>
      <c r="CX52" s="792"/>
      <c r="CY52" s="792"/>
      <c r="CZ52" s="792"/>
      <c r="DA52" s="793"/>
      <c r="DB52" s="791"/>
      <c r="DC52" s="792"/>
      <c r="DD52" s="792"/>
      <c r="DE52" s="792"/>
      <c r="DF52" s="793"/>
      <c r="DG52" s="791"/>
      <c r="DH52" s="792"/>
      <c r="DI52" s="792"/>
      <c r="DJ52" s="792"/>
      <c r="DK52" s="793"/>
      <c r="DL52" s="791"/>
      <c r="DM52" s="792"/>
      <c r="DN52" s="792"/>
      <c r="DO52" s="792"/>
      <c r="DP52" s="793"/>
      <c r="DQ52" s="791"/>
      <c r="DR52" s="792"/>
      <c r="DS52" s="792"/>
      <c r="DT52" s="792"/>
      <c r="DU52" s="793"/>
      <c r="DV52" s="788"/>
      <c r="DW52" s="789"/>
      <c r="DX52" s="789"/>
      <c r="DY52" s="789"/>
      <c r="DZ52" s="794"/>
      <c r="EA52" s="230"/>
    </row>
    <row r="53" spans="1:131" ht="26.25" customHeight="1" x14ac:dyDescent="0.2">
      <c r="A53" s="238">
        <v>26</v>
      </c>
      <c r="B53" s="755"/>
      <c r="C53" s="756"/>
      <c r="D53" s="756"/>
      <c r="E53" s="756"/>
      <c r="F53" s="756"/>
      <c r="G53" s="756"/>
      <c r="H53" s="756"/>
      <c r="I53" s="756"/>
      <c r="J53" s="756"/>
      <c r="K53" s="756"/>
      <c r="L53" s="756"/>
      <c r="M53" s="756"/>
      <c r="N53" s="756"/>
      <c r="O53" s="756"/>
      <c r="P53" s="757"/>
      <c r="Q53" s="841"/>
      <c r="R53" s="842"/>
      <c r="S53" s="842"/>
      <c r="T53" s="842"/>
      <c r="U53" s="842"/>
      <c r="V53" s="842"/>
      <c r="W53" s="842"/>
      <c r="X53" s="842"/>
      <c r="Y53" s="842"/>
      <c r="Z53" s="842"/>
      <c r="AA53" s="842"/>
      <c r="AB53" s="842"/>
      <c r="AC53" s="842"/>
      <c r="AD53" s="842"/>
      <c r="AE53" s="843"/>
      <c r="AF53" s="761"/>
      <c r="AG53" s="762"/>
      <c r="AH53" s="762"/>
      <c r="AI53" s="762"/>
      <c r="AJ53" s="763"/>
      <c r="AK53" s="845"/>
      <c r="AL53" s="842"/>
      <c r="AM53" s="842"/>
      <c r="AN53" s="842"/>
      <c r="AO53" s="842"/>
      <c r="AP53" s="842"/>
      <c r="AQ53" s="842"/>
      <c r="AR53" s="842"/>
      <c r="AS53" s="842"/>
      <c r="AT53" s="842"/>
      <c r="AU53" s="842"/>
      <c r="AV53" s="842"/>
      <c r="AW53" s="842"/>
      <c r="AX53" s="842"/>
      <c r="AY53" s="842"/>
      <c r="AZ53" s="844"/>
      <c r="BA53" s="844"/>
      <c r="BB53" s="844"/>
      <c r="BC53" s="844"/>
      <c r="BD53" s="844"/>
      <c r="BE53" s="838"/>
      <c r="BF53" s="838"/>
      <c r="BG53" s="838"/>
      <c r="BH53" s="838"/>
      <c r="BI53" s="839"/>
      <c r="BJ53" s="232"/>
      <c r="BK53" s="232"/>
      <c r="BL53" s="232"/>
      <c r="BM53" s="232"/>
      <c r="BN53" s="232"/>
      <c r="BO53" s="241"/>
      <c r="BP53" s="241"/>
      <c r="BQ53" s="238">
        <v>47</v>
      </c>
      <c r="BR53" s="239"/>
      <c r="BS53" s="788"/>
      <c r="BT53" s="789"/>
      <c r="BU53" s="789"/>
      <c r="BV53" s="789"/>
      <c r="BW53" s="789"/>
      <c r="BX53" s="789"/>
      <c r="BY53" s="789"/>
      <c r="BZ53" s="789"/>
      <c r="CA53" s="789"/>
      <c r="CB53" s="789"/>
      <c r="CC53" s="789"/>
      <c r="CD53" s="789"/>
      <c r="CE53" s="789"/>
      <c r="CF53" s="789"/>
      <c r="CG53" s="790"/>
      <c r="CH53" s="791"/>
      <c r="CI53" s="792"/>
      <c r="CJ53" s="792"/>
      <c r="CK53" s="792"/>
      <c r="CL53" s="793"/>
      <c r="CM53" s="791"/>
      <c r="CN53" s="792"/>
      <c r="CO53" s="792"/>
      <c r="CP53" s="792"/>
      <c r="CQ53" s="793"/>
      <c r="CR53" s="791"/>
      <c r="CS53" s="792"/>
      <c r="CT53" s="792"/>
      <c r="CU53" s="792"/>
      <c r="CV53" s="793"/>
      <c r="CW53" s="791"/>
      <c r="CX53" s="792"/>
      <c r="CY53" s="792"/>
      <c r="CZ53" s="792"/>
      <c r="DA53" s="793"/>
      <c r="DB53" s="791"/>
      <c r="DC53" s="792"/>
      <c r="DD53" s="792"/>
      <c r="DE53" s="792"/>
      <c r="DF53" s="793"/>
      <c r="DG53" s="791"/>
      <c r="DH53" s="792"/>
      <c r="DI53" s="792"/>
      <c r="DJ53" s="792"/>
      <c r="DK53" s="793"/>
      <c r="DL53" s="791"/>
      <c r="DM53" s="792"/>
      <c r="DN53" s="792"/>
      <c r="DO53" s="792"/>
      <c r="DP53" s="793"/>
      <c r="DQ53" s="791"/>
      <c r="DR53" s="792"/>
      <c r="DS53" s="792"/>
      <c r="DT53" s="792"/>
      <c r="DU53" s="793"/>
      <c r="DV53" s="788"/>
      <c r="DW53" s="789"/>
      <c r="DX53" s="789"/>
      <c r="DY53" s="789"/>
      <c r="DZ53" s="794"/>
      <c r="EA53" s="230"/>
    </row>
    <row r="54" spans="1:131" ht="26.25" customHeight="1" x14ac:dyDescent="0.2">
      <c r="A54" s="238">
        <v>27</v>
      </c>
      <c r="B54" s="755"/>
      <c r="C54" s="756"/>
      <c r="D54" s="756"/>
      <c r="E54" s="756"/>
      <c r="F54" s="756"/>
      <c r="G54" s="756"/>
      <c r="H54" s="756"/>
      <c r="I54" s="756"/>
      <c r="J54" s="756"/>
      <c r="K54" s="756"/>
      <c r="L54" s="756"/>
      <c r="M54" s="756"/>
      <c r="N54" s="756"/>
      <c r="O54" s="756"/>
      <c r="P54" s="757"/>
      <c r="Q54" s="841"/>
      <c r="R54" s="842"/>
      <c r="S54" s="842"/>
      <c r="T54" s="842"/>
      <c r="U54" s="842"/>
      <c r="V54" s="842"/>
      <c r="W54" s="842"/>
      <c r="X54" s="842"/>
      <c r="Y54" s="842"/>
      <c r="Z54" s="842"/>
      <c r="AA54" s="842"/>
      <c r="AB54" s="842"/>
      <c r="AC54" s="842"/>
      <c r="AD54" s="842"/>
      <c r="AE54" s="843"/>
      <c r="AF54" s="761"/>
      <c r="AG54" s="762"/>
      <c r="AH54" s="762"/>
      <c r="AI54" s="762"/>
      <c r="AJ54" s="763"/>
      <c r="AK54" s="845"/>
      <c r="AL54" s="842"/>
      <c r="AM54" s="842"/>
      <c r="AN54" s="842"/>
      <c r="AO54" s="842"/>
      <c r="AP54" s="842"/>
      <c r="AQ54" s="842"/>
      <c r="AR54" s="842"/>
      <c r="AS54" s="842"/>
      <c r="AT54" s="842"/>
      <c r="AU54" s="842"/>
      <c r="AV54" s="842"/>
      <c r="AW54" s="842"/>
      <c r="AX54" s="842"/>
      <c r="AY54" s="842"/>
      <c r="AZ54" s="844"/>
      <c r="BA54" s="844"/>
      <c r="BB54" s="844"/>
      <c r="BC54" s="844"/>
      <c r="BD54" s="844"/>
      <c r="BE54" s="838"/>
      <c r="BF54" s="838"/>
      <c r="BG54" s="838"/>
      <c r="BH54" s="838"/>
      <c r="BI54" s="839"/>
      <c r="BJ54" s="232"/>
      <c r="BK54" s="232"/>
      <c r="BL54" s="232"/>
      <c r="BM54" s="232"/>
      <c r="BN54" s="232"/>
      <c r="BO54" s="241"/>
      <c r="BP54" s="241"/>
      <c r="BQ54" s="238">
        <v>48</v>
      </c>
      <c r="BR54" s="239"/>
      <c r="BS54" s="788"/>
      <c r="BT54" s="789"/>
      <c r="BU54" s="789"/>
      <c r="BV54" s="789"/>
      <c r="BW54" s="789"/>
      <c r="BX54" s="789"/>
      <c r="BY54" s="789"/>
      <c r="BZ54" s="789"/>
      <c r="CA54" s="789"/>
      <c r="CB54" s="789"/>
      <c r="CC54" s="789"/>
      <c r="CD54" s="789"/>
      <c r="CE54" s="789"/>
      <c r="CF54" s="789"/>
      <c r="CG54" s="790"/>
      <c r="CH54" s="791"/>
      <c r="CI54" s="792"/>
      <c r="CJ54" s="792"/>
      <c r="CK54" s="792"/>
      <c r="CL54" s="793"/>
      <c r="CM54" s="791"/>
      <c r="CN54" s="792"/>
      <c r="CO54" s="792"/>
      <c r="CP54" s="792"/>
      <c r="CQ54" s="793"/>
      <c r="CR54" s="791"/>
      <c r="CS54" s="792"/>
      <c r="CT54" s="792"/>
      <c r="CU54" s="792"/>
      <c r="CV54" s="793"/>
      <c r="CW54" s="791"/>
      <c r="CX54" s="792"/>
      <c r="CY54" s="792"/>
      <c r="CZ54" s="792"/>
      <c r="DA54" s="793"/>
      <c r="DB54" s="791"/>
      <c r="DC54" s="792"/>
      <c r="DD54" s="792"/>
      <c r="DE54" s="792"/>
      <c r="DF54" s="793"/>
      <c r="DG54" s="791"/>
      <c r="DH54" s="792"/>
      <c r="DI54" s="792"/>
      <c r="DJ54" s="792"/>
      <c r="DK54" s="793"/>
      <c r="DL54" s="791"/>
      <c r="DM54" s="792"/>
      <c r="DN54" s="792"/>
      <c r="DO54" s="792"/>
      <c r="DP54" s="793"/>
      <c r="DQ54" s="791"/>
      <c r="DR54" s="792"/>
      <c r="DS54" s="792"/>
      <c r="DT54" s="792"/>
      <c r="DU54" s="793"/>
      <c r="DV54" s="788"/>
      <c r="DW54" s="789"/>
      <c r="DX54" s="789"/>
      <c r="DY54" s="789"/>
      <c r="DZ54" s="794"/>
      <c r="EA54" s="230"/>
    </row>
    <row r="55" spans="1:131" ht="26.25" customHeight="1" x14ac:dyDescent="0.2">
      <c r="A55" s="238">
        <v>28</v>
      </c>
      <c r="B55" s="755"/>
      <c r="C55" s="756"/>
      <c r="D55" s="756"/>
      <c r="E55" s="756"/>
      <c r="F55" s="756"/>
      <c r="G55" s="756"/>
      <c r="H55" s="756"/>
      <c r="I55" s="756"/>
      <c r="J55" s="756"/>
      <c r="K55" s="756"/>
      <c r="L55" s="756"/>
      <c r="M55" s="756"/>
      <c r="N55" s="756"/>
      <c r="O55" s="756"/>
      <c r="P55" s="757"/>
      <c r="Q55" s="841"/>
      <c r="R55" s="842"/>
      <c r="S55" s="842"/>
      <c r="T55" s="842"/>
      <c r="U55" s="842"/>
      <c r="V55" s="842"/>
      <c r="W55" s="842"/>
      <c r="X55" s="842"/>
      <c r="Y55" s="842"/>
      <c r="Z55" s="842"/>
      <c r="AA55" s="842"/>
      <c r="AB55" s="842"/>
      <c r="AC55" s="842"/>
      <c r="AD55" s="842"/>
      <c r="AE55" s="843"/>
      <c r="AF55" s="761"/>
      <c r="AG55" s="762"/>
      <c r="AH55" s="762"/>
      <c r="AI55" s="762"/>
      <c r="AJ55" s="763"/>
      <c r="AK55" s="845"/>
      <c r="AL55" s="842"/>
      <c r="AM55" s="842"/>
      <c r="AN55" s="842"/>
      <c r="AO55" s="842"/>
      <c r="AP55" s="842"/>
      <c r="AQ55" s="842"/>
      <c r="AR55" s="842"/>
      <c r="AS55" s="842"/>
      <c r="AT55" s="842"/>
      <c r="AU55" s="842"/>
      <c r="AV55" s="842"/>
      <c r="AW55" s="842"/>
      <c r="AX55" s="842"/>
      <c r="AY55" s="842"/>
      <c r="AZ55" s="844"/>
      <c r="BA55" s="844"/>
      <c r="BB55" s="844"/>
      <c r="BC55" s="844"/>
      <c r="BD55" s="844"/>
      <c r="BE55" s="838"/>
      <c r="BF55" s="838"/>
      <c r="BG55" s="838"/>
      <c r="BH55" s="838"/>
      <c r="BI55" s="839"/>
      <c r="BJ55" s="232"/>
      <c r="BK55" s="232"/>
      <c r="BL55" s="232"/>
      <c r="BM55" s="232"/>
      <c r="BN55" s="232"/>
      <c r="BO55" s="241"/>
      <c r="BP55" s="241"/>
      <c r="BQ55" s="238">
        <v>49</v>
      </c>
      <c r="BR55" s="239"/>
      <c r="BS55" s="788"/>
      <c r="BT55" s="789"/>
      <c r="BU55" s="789"/>
      <c r="BV55" s="789"/>
      <c r="BW55" s="789"/>
      <c r="BX55" s="789"/>
      <c r="BY55" s="789"/>
      <c r="BZ55" s="789"/>
      <c r="CA55" s="789"/>
      <c r="CB55" s="789"/>
      <c r="CC55" s="789"/>
      <c r="CD55" s="789"/>
      <c r="CE55" s="789"/>
      <c r="CF55" s="789"/>
      <c r="CG55" s="790"/>
      <c r="CH55" s="791"/>
      <c r="CI55" s="792"/>
      <c r="CJ55" s="792"/>
      <c r="CK55" s="792"/>
      <c r="CL55" s="793"/>
      <c r="CM55" s="791"/>
      <c r="CN55" s="792"/>
      <c r="CO55" s="792"/>
      <c r="CP55" s="792"/>
      <c r="CQ55" s="793"/>
      <c r="CR55" s="791"/>
      <c r="CS55" s="792"/>
      <c r="CT55" s="792"/>
      <c r="CU55" s="792"/>
      <c r="CV55" s="793"/>
      <c r="CW55" s="791"/>
      <c r="CX55" s="792"/>
      <c r="CY55" s="792"/>
      <c r="CZ55" s="792"/>
      <c r="DA55" s="793"/>
      <c r="DB55" s="791"/>
      <c r="DC55" s="792"/>
      <c r="DD55" s="792"/>
      <c r="DE55" s="792"/>
      <c r="DF55" s="793"/>
      <c r="DG55" s="791"/>
      <c r="DH55" s="792"/>
      <c r="DI55" s="792"/>
      <c r="DJ55" s="792"/>
      <c r="DK55" s="793"/>
      <c r="DL55" s="791"/>
      <c r="DM55" s="792"/>
      <c r="DN55" s="792"/>
      <c r="DO55" s="792"/>
      <c r="DP55" s="793"/>
      <c r="DQ55" s="791"/>
      <c r="DR55" s="792"/>
      <c r="DS55" s="792"/>
      <c r="DT55" s="792"/>
      <c r="DU55" s="793"/>
      <c r="DV55" s="788"/>
      <c r="DW55" s="789"/>
      <c r="DX55" s="789"/>
      <c r="DY55" s="789"/>
      <c r="DZ55" s="794"/>
      <c r="EA55" s="230"/>
    </row>
    <row r="56" spans="1:131" ht="26.25" customHeight="1" x14ac:dyDescent="0.2">
      <c r="A56" s="238">
        <v>29</v>
      </c>
      <c r="B56" s="755"/>
      <c r="C56" s="756"/>
      <c r="D56" s="756"/>
      <c r="E56" s="756"/>
      <c r="F56" s="756"/>
      <c r="G56" s="756"/>
      <c r="H56" s="756"/>
      <c r="I56" s="756"/>
      <c r="J56" s="756"/>
      <c r="K56" s="756"/>
      <c r="L56" s="756"/>
      <c r="M56" s="756"/>
      <c r="N56" s="756"/>
      <c r="O56" s="756"/>
      <c r="P56" s="757"/>
      <c r="Q56" s="841"/>
      <c r="R56" s="842"/>
      <c r="S56" s="842"/>
      <c r="T56" s="842"/>
      <c r="U56" s="842"/>
      <c r="V56" s="842"/>
      <c r="W56" s="842"/>
      <c r="X56" s="842"/>
      <c r="Y56" s="842"/>
      <c r="Z56" s="842"/>
      <c r="AA56" s="842"/>
      <c r="AB56" s="842"/>
      <c r="AC56" s="842"/>
      <c r="AD56" s="842"/>
      <c r="AE56" s="843"/>
      <c r="AF56" s="761"/>
      <c r="AG56" s="762"/>
      <c r="AH56" s="762"/>
      <c r="AI56" s="762"/>
      <c r="AJ56" s="763"/>
      <c r="AK56" s="845"/>
      <c r="AL56" s="842"/>
      <c r="AM56" s="842"/>
      <c r="AN56" s="842"/>
      <c r="AO56" s="842"/>
      <c r="AP56" s="842"/>
      <c r="AQ56" s="842"/>
      <c r="AR56" s="842"/>
      <c r="AS56" s="842"/>
      <c r="AT56" s="842"/>
      <c r="AU56" s="842"/>
      <c r="AV56" s="842"/>
      <c r="AW56" s="842"/>
      <c r="AX56" s="842"/>
      <c r="AY56" s="842"/>
      <c r="AZ56" s="844"/>
      <c r="BA56" s="844"/>
      <c r="BB56" s="844"/>
      <c r="BC56" s="844"/>
      <c r="BD56" s="844"/>
      <c r="BE56" s="838"/>
      <c r="BF56" s="838"/>
      <c r="BG56" s="838"/>
      <c r="BH56" s="838"/>
      <c r="BI56" s="839"/>
      <c r="BJ56" s="232"/>
      <c r="BK56" s="232"/>
      <c r="BL56" s="232"/>
      <c r="BM56" s="232"/>
      <c r="BN56" s="232"/>
      <c r="BO56" s="241"/>
      <c r="BP56" s="241"/>
      <c r="BQ56" s="238">
        <v>50</v>
      </c>
      <c r="BR56" s="239"/>
      <c r="BS56" s="788"/>
      <c r="BT56" s="789"/>
      <c r="BU56" s="789"/>
      <c r="BV56" s="789"/>
      <c r="BW56" s="789"/>
      <c r="BX56" s="789"/>
      <c r="BY56" s="789"/>
      <c r="BZ56" s="789"/>
      <c r="CA56" s="789"/>
      <c r="CB56" s="789"/>
      <c r="CC56" s="789"/>
      <c r="CD56" s="789"/>
      <c r="CE56" s="789"/>
      <c r="CF56" s="789"/>
      <c r="CG56" s="790"/>
      <c r="CH56" s="791"/>
      <c r="CI56" s="792"/>
      <c r="CJ56" s="792"/>
      <c r="CK56" s="792"/>
      <c r="CL56" s="793"/>
      <c r="CM56" s="791"/>
      <c r="CN56" s="792"/>
      <c r="CO56" s="792"/>
      <c r="CP56" s="792"/>
      <c r="CQ56" s="793"/>
      <c r="CR56" s="791"/>
      <c r="CS56" s="792"/>
      <c r="CT56" s="792"/>
      <c r="CU56" s="792"/>
      <c r="CV56" s="793"/>
      <c r="CW56" s="791"/>
      <c r="CX56" s="792"/>
      <c r="CY56" s="792"/>
      <c r="CZ56" s="792"/>
      <c r="DA56" s="793"/>
      <c r="DB56" s="791"/>
      <c r="DC56" s="792"/>
      <c r="DD56" s="792"/>
      <c r="DE56" s="792"/>
      <c r="DF56" s="793"/>
      <c r="DG56" s="791"/>
      <c r="DH56" s="792"/>
      <c r="DI56" s="792"/>
      <c r="DJ56" s="792"/>
      <c r="DK56" s="793"/>
      <c r="DL56" s="791"/>
      <c r="DM56" s="792"/>
      <c r="DN56" s="792"/>
      <c r="DO56" s="792"/>
      <c r="DP56" s="793"/>
      <c r="DQ56" s="791"/>
      <c r="DR56" s="792"/>
      <c r="DS56" s="792"/>
      <c r="DT56" s="792"/>
      <c r="DU56" s="793"/>
      <c r="DV56" s="788"/>
      <c r="DW56" s="789"/>
      <c r="DX56" s="789"/>
      <c r="DY56" s="789"/>
      <c r="DZ56" s="794"/>
      <c r="EA56" s="230"/>
    </row>
    <row r="57" spans="1:131" ht="26.25" customHeight="1" x14ac:dyDescent="0.2">
      <c r="A57" s="238">
        <v>30</v>
      </c>
      <c r="B57" s="755"/>
      <c r="C57" s="756"/>
      <c r="D57" s="756"/>
      <c r="E57" s="756"/>
      <c r="F57" s="756"/>
      <c r="G57" s="756"/>
      <c r="H57" s="756"/>
      <c r="I57" s="756"/>
      <c r="J57" s="756"/>
      <c r="K57" s="756"/>
      <c r="L57" s="756"/>
      <c r="M57" s="756"/>
      <c r="N57" s="756"/>
      <c r="O57" s="756"/>
      <c r="P57" s="757"/>
      <c r="Q57" s="841"/>
      <c r="R57" s="842"/>
      <c r="S57" s="842"/>
      <c r="T57" s="842"/>
      <c r="U57" s="842"/>
      <c r="V57" s="842"/>
      <c r="W57" s="842"/>
      <c r="X57" s="842"/>
      <c r="Y57" s="842"/>
      <c r="Z57" s="842"/>
      <c r="AA57" s="842"/>
      <c r="AB57" s="842"/>
      <c r="AC57" s="842"/>
      <c r="AD57" s="842"/>
      <c r="AE57" s="843"/>
      <c r="AF57" s="761"/>
      <c r="AG57" s="762"/>
      <c r="AH57" s="762"/>
      <c r="AI57" s="762"/>
      <c r="AJ57" s="763"/>
      <c r="AK57" s="845"/>
      <c r="AL57" s="842"/>
      <c r="AM57" s="842"/>
      <c r="AN57" s="842"/>
      <c r="AO57" s="842"/>
      <c r="AP57" s="842"/>
      <c r="AQ57" s="842"/>
      <c r="AR57" s="842"/>
      <c r="AS57" s="842"/>
      <c r="AT57" s="842"/>
      <c r="AU57" s="842"/>
      <c r="AV57" s="842"/>
      <c r="AW57" s="842"/>
      <c r="AX57" s="842"/>
      <c r="AY57" s="842"/>
      <c r="AZ57" s="844"/>
      <c r="BA57" s="844"/>
      <c r="BB57" s="844"/>
      <c r="BC57" s="844"/>
      <c r="BD57" s="844"/>
      <c r="BE57" s="838"/>
      <c r="BF57" s="838"/>
      <c r="BG57" s="838"/>
      <c r="BH57" s="838"/>
      <c r="BI57" s="839"/>
      <c r="BJ57" s="232"/>
      <c r="BK57" s="232"/>
      <c r="BL57" s="232"/>
      <c r="BM57" s="232"/>
      <c r="BN57" s="232"/>
      <c r="BO57" s="241"/>
      <c r="BP57" s="241"/>
      <c r="BQ57" s="238">
        <v>51</v>
      </c>
      <c r="BR57" s="239"/>
      <c r="BS57" s="788"/>
      <c r="BT57" s="789"/>
      <c r="BU57" s="789"/>
      <c r="BV57" s="789"/>
      <c r="BW57" s="789"/>
      <c r="BX57" s="789"/>
      <c r="BY57" s="789"/>
      <c r="BZ57" s="789"/>
      <c r="CA57" s="789"/>
      <c r="CB57" s="789"/>
      <c r="CC57" s="789"/>
      <c r="CD57" s="789"/>
      <c r="CE57" s="789"/>
      <c r="CF57" s="789"/>
      <c r="CG57" s="790"/>
      <c r="CH57" s="791"/>
      <c r="CI57" s="792"/>
      <c r="CJ57" s="792"/>
      <c r="CK57" s="792"/>
      <c r="CL57" s="793"/>
      <c r="CM57" s="791"/>
      <c r="CN57" s="792"/>
      <c r="CO57" s="792"/>
      <c r="CP57" s="792"/>
      <c r="CQ57" s="793"/>
      <c r="CR57" s="791"/>
      <c r="CS57" s="792"/>
      <c r="CT57" s="792"/>
      <c r="CU57" s="792"/>
      <c r="CV57" s="793"/>
      <c r="CW57" s="791"/>
      <c r="CX57" s="792"/>
      <c r="CY57" s="792"/>
      <c r="CZ57" s="792"/>
      <c r="DA57" s="793"/>
      <c r="DB57" s="791"/>
      <c r="DC57" s="792"/>
      <c r="DD57" s="792"/>
      <c r="DE57" s="792"/>
      <c r="DF57" s="793"/>
      <c r="DG57" s="791"/>
      <c r="DH57" s="792"/>
      <c r="DI57" s="792"/>
      <c r="DJ57" s="792"/>
      <c r="DK57" s="793"/>
      <c r="DL57" s="791"/>
      <c r="DM57" s="792"/>
      <c r="DN57" s="792"/>
      <c r="DO57" s="792"/>
      <c r="DP57" s="793"/>
      <c r="DQ57" s="791"/>
      <c r="DR57" s="792"/>
      <c r="DS57" s="792"/>
      <c r="DT57" s="792"/>
      <c r="DU57" s="793"/>
      <c r="DV57" s="788"/>
      <c r="DW57" s="789"/>
      <c r="DX57" s="789"/>
      <c r="DY57" s="789"/>
      <c r="DZ57" s="794"/>
      <c r="EA57" s="230"/>
    </row>
    <row r="58" spans="1:131" ht="26.25" customHeight="1" x14ac:dyDescent="0.2">
      <c r="A58" s="238">
        <v>31</v>
      </c>
      <c r="B58" s="755"/>
      <c r="C58" s="756"/>
      <c r="D58" s="756"/>
      <c r="E58" s="756"/>
      <c r="F58" s="756"/>
      <c r="G58" s="756"/>
      <c r="H58" s="756"/>
      <c r="I58" s="756"/>
      <c r="J58" s="756"/>
      <c r="K58" s="756"/>
      <c r="L58" s="756"/>
      <c r="M58" s="756"/>
      <c r="N58" s="756"/>
      <c r="O58" s="756"/>
      <c r="P58" s="757"/>
      <c r="Q58" s="841"/>
      <c r="R58" s="842"/>
      <c r="S58" s="842"/>
      <c r="T58" s="842"/>
      <c r="U58" s="842"/>
      <c r="V58" s="842"/>
      <c r="W58" s="842"/>
      <c r="X58" s="842"/>
      <c r="Y58" s="842"/>
      <c r="Z58" s="842"/>
      <c r="AA58" s="842"/>
      <c r="AB58" s="842"/>
      <c r="AC58" s="842"/>
      <c r="AD58" s="842"/>
      <c r="AE58" s="843"/>
      <c r="AF58" s="761"/>
      <c r="AG58" s="762"/>
      <c r="AH58" s="762"/>
      <c r="AI58" s="762"/>
      <c r="AJ58" s="763"/>
      <c r="AK58" s="845"/>
      <c r="AL58" s="842"/>
      <c r="AM58" s="842"/>
      <c r="AN58" s="842"/>
      <c r="AO58" s="842"/>
      <c r="AP58" s="842"/>
      <c r="AQ58" s="842"/>
      <c r="AR58" s="842"/>
      <c r="AS58" s="842"/>
      <c r="AT58" s="842"/>
      <c r="AU58" s="842"/>
      <c r="AV58" s="842"/>
      <c r="AW58" s="842"/>
      <c r="AX58" s="842"/>
      <c r="AY58" s="842"/>
      <c r="AZ58" s="844"/>
      <c r="BA58" s="844"/>
      <c r="BB58" s="844"/>
      <c r="BC58" s="844"/>
      <c r="BD58" s="844"/>
      <c r="BE58" s="838"/>
      <c r="BF58" s="838"/>
      <c r="BG58" s="838"/>
      <c r="BH58" s="838"/>
      <c r="BI58" s="839"/>
      <c r="BJ58" s="232"/>
      <c r="BK58" s="232"/>
      <c r="BL58" s="232"/>
      <c r="BM58" s="232"/>
      <c r="BN58" s="232"/>
      <c r="BO58" s="241"/>
      <c r="BP58" s="241"/>
      <c r="BQ58" s="238">
        <v>52</v>
      </c>
      <c r="BR58" s="239"/>
      <c r="BS58" s="788"/>
      <c r="BT58" s="789"/>
      <c r="BU58" s="789"/>
      <c r="BV58" s="789"/>
      <c r="BW58" s="789"/>
      <c r="BX58" s="789"/>
      <c r="BY58" s="789"/>
      <c r="BZ58" s="789"/>
      <c r="CA58" s="789"/>
      <c r="CB58" s="789"/>
      <c r="CC58" s="789"/>
      <c r="CD58" s="789"/>
      <c r="CE58" s="789"/>
      <c r="CF58" s="789"/>
      <c r="CG58" s="790"/>
      <c r="CH58" s="791"/>
      <c r="CI58" s="792"/>
      <c r="CJ58" s="792"/>
      <c r="CK58" s="792"/>
      <c r="CL58" s="793"/>
      <c r="CM58" s="791"/>
      <c r="CN58" s="792"/>
      <c r="CO58" s="792"/>
      <c r="CP58" s="792"/>
      <c r="CQ58" s="793"/>
      <c r="CR58" s="791"/>
      <c r="CS58" s="792"/>
      <c r="CT58" s="792"/>
      <c r="CU58" s="792"/>
      <c r="CV58" s="793"/>
      <c r="CW58" s="791"/>
      <c r="CX58" s="792"/>
      <c r="CY58" s="792"/>
      <c r="CZ58" s="792"/>
      <c r="DA58" s="793"/>
      <c r="DB58" s="791"/>
      <c r="DC58" s="792"/>
      <c r="DD58" s="792"/>
      <c r="DE58" s="792"/>
      <c r="DF58" s="793"/>
      <c r="DG58" s="791"/>
      <c r="DH58" s="792"/>
      <c r="DI58" s="792"/>
      <c r="DJ58" s="792"/>
      <c r="DK58" s="793"/>
      <c r="DL58" s="791"/>
      <c r="DM58" s="792"/>
      <c r="DN58" s="792"/>
      <c r="DO58" s="792"/>
      <c r="DP58" s="793"/>
      <c r="DQ58" s="791"/>
      <c r="DR58" s="792"/>
      <c r="DS58" s="792"/>
      <c r="DT58" s="792"/>
      <c r="DU58" s="793"/>
      <c r="DV58" s="788"/>
      <c r="DW58" s="789"/>
      <c r="DX58" s="789"/>
      <c r="DY58" s="789"/>
      <c r="DZ58" s="794"/>
      <c r="EA58" s="230"/>
    </row>
    <row r="59" spans="1:131" ht="26.25" customHeight="1" x14ac:dyDescent="0.2">
      <c r="A59" s="238">
        <v>32</v>
      </c>
      <c r="B59" s="755"/>
      <c r="C59" s="756"/>
      <c r="D59" s="756"/>
      <c r="E59" s="756"/>
      <c r="F59" s="756"/>
      <c r="G59" s="756"/>
      <c r="H59" s="756"/>
      <c r="I59" s="756"/>
      <c r="J59" s="756"/>
      <c r="K59" s="756"/>
      <c r="L59" s="756"/>
      <c r="M59" s="756"/>
      <c r="N59" s="756"/>
      <c r="O59" s="756"/>
      <c r="P59" s="757"/>
      <c r="Q59" s="841"/>
      <c r="R59" s="842"/>
      <c r="S59" s="842"/>
      <c r="T59" s="842"/>
      <c r="U59" s="842"/>
      <c r="V59" s="842"/>
      <c r="W59" s="842"/>
      <c r="X59" s="842"/>
      <c r="Y59" s="842"/>
      <c r="Z59" s="842"/>
      <c r="AA59" s="842"/>
      <c r="AB59" s="842"/>
      <c r="AC59" s="842"/>
      <c r="AD59" s="842"/>
      <c r="AE59" s="843"/>
      <c r="AF59" s="761"/>
      <c r="AG59" s="762"/>
      <c r="AH59" s="762"/>
      <c r="AI59" s="762"/>
      <c r="AJ59" s="763"/>
      <c r="AK59" s="845"/>
      <c r="AL59" s="842"/>
      <c r="AM59" s="842"/>
      <c r="AN59" s="842"/>
      <c r="AO59" s="842"/>
      <c r="AP59" s="842"/>
      <c r="AQ59" s="842"/>
      <c r="AR59" s="842"/>
      <c r="AS59" s="842"/>
      <c r="AT59" s="842"/>
      <c r="AU59" s="842"/>
      <c r="AV59" s="842"/>
      <c r="AW59" s="842"/>
      <c r="AX59" s="842"/>
      <c r="AY59" s="842"/>
      <c r="AZ59" s="844"/>
      <c r="BA59" s="844"/>
      <c r="BB59" s="844"/>
      <c r="BC59" s="844"/>
      <c r="BD59" s="844"/>
      <c r="BE59" s="838"/>
      <c r="BF59" s="838"/>
      <c r="BG59" s="838"/>
      <c r="BH59" s="838"/>
      <c r="BI59" s="839"/>
      <c r="BJ59" s="232"/>
      <c r="BK59" s="232"/>
      <c r="BL59" s="232"/>
      <c r="BM59" s="232"/>
      <c r="BN59" s="232"/>
      <c r="BO59" s="241"/>
      <c r="BP59" s="241"/>
      <c r="BQ59" s="238">
        <v>53</v>
      </c>
      <c r="BR59" s="239"/>
      <c r="BS59" s="788"/>
      <c r="BT59" s="789"/>
      <c r="BU59" s="789"/>
      <c r="BV59" s="789"/>
      <c r="BW59" s="789"/>
      <c r="BX59" s="789"/>
      <c r="BY59" s="789"/>
      <c r="BZ59" s="789"/>
      <c r="CA59" s="789"/>
      <c r="CB59" s="789"/>
      <c r="CC59" s="789"/>
      <c r="CD59" s="789"/>
      <c r="CE59" s="789"/>
      <c r="CF59" s="789"/>
      <c r="CG59" s="790"/>
      <c r="CH59" s="791"/>
      <c r="CI59" s="792"/>
      <c r="CJ59" s="792"/>
      <c r="CK59" s="792"/>
      <c r="CL59" s="793"/>
      <c r="CM59" s="791"/>
      <c r="CN59" s="792"/>
      <c r="CO59" s="792"/>
      <c r="CP59" s="792"/>
      <c r="CQ59" s="793"/>
      <c r="CR59" s="791"/>
      <c r="CS59" s="792"/>
      <c r="CT59" s="792"/>
      <c r="CU59" s="792"/>
      <c r="CV59" s="793"/>
      <c r="CW59" s="791"/>
      <c r="CX59" s="792"/>
      <c r="CY59" s="792"/>
      <c r="CZ59" s="792"/>
      <c r="DA59" s="793"/>
      <c r="DB59" s="791"/>
      <c r="DC59" s="792"/>
      <c r="DD59" s="792"/>
      <c r="DE59" s="792"/>
      <c r="DF59" s="793"/>
      <c r="DG59" s="791"/>
      <c r="DH59" s="792"/>
      <c r="DI59" s="792"/>
      <c r="DJ59" s="792"/>
      <c r="DK59" s="793"/>
      <c r="DL59" s="791"/>
      <c r="DM59" s="792"/>
      <c r="DN59" s="792"/>
      <c r="DO59" s="792"/>
      <c r="DP59" s="793"/>
      <c r="DQ59" s="791"/>
      <c r="DR59" s="792"/>
      <c r="DS59" s="792"/>
      <c r="DT59" s="792"/>
      <c r="DU59" s="793"/>
      <c r="DV59" s="788"/>
      <c r="DW59" s="789"/>
      <c r="DX59" s="789"/>
      <c r="DY59" s="789"/>
      <c r="DZ59" s="794"/>
      <c r="EA59" s="230"/>
    </row>
    <row r="60" spans="1:131" ht="26.25" customHeight="1" x14ac:dyDescent="0.2">
      <c r="A60" s="238">
        <v>33</v>
      </c>
      <c r="B60" s="755"/>
      <c r="C60" s="756"/>
      <c r="D60" s="756"/>
      <c r="E60" s="756"/>
      <c r="F60" s="756"/>
      <c r="G60" s="756"/>
      <c r="H60" s="756"/>
      <c r="I60" s="756"/>
      <c r="J60" s="756"/>
      <c r="K60" s="756"/>
      <c r="L60" s="756"/>
      <c r="M60" s="756"/>
      <c r="N60" s="756"/>
      <c r="O60" s="756"/>
      <c r="P60" s="757"/>
      <c r="Q60" s="841"/>
      <c r="R60" s="842"/>
      <c r="S60" s="842"/>
      <c r="T60" s="842"/>
      <c r="U60" s="842"/>
      <c r="V60" s="842"/>
      <c r="W60" s="842"/>
      <c r="X60" s="842"/>
      <c r="Y60" s="842"/>
      <c r="Z60" s="842"/>
      <c r="AA60" s="842"/>
      <c r="AB60" s="842"/>
      <c r="AC60" s="842"/>
      <c r="AD60" s="842"/>
      <c r="AE60" s="843"/>
      <c r="AF60" s="761"/>
      <c r="AG60" s="762"/>
      <c r="AH60" s="762"/>
      <c r="AI60" s="762"/>
      <c r="AJ60" s="763"/>
      <c r="AK60" s="845"/>
      <c r="AL60" s="842"/>
      <c r="AM60" s="842"/>
      <c r="AN60" s="842"/>
      <c r="AO60" s="842"/>
      <c r="AP60" s="842"/>
      <c r="AQ60" s="842"/>
      <c r="AR60" s="842"/>
      <c r="AS60" s="842"/>
      <c r="AT60" s="842"/>
      <c r="AU60" s="842"/>
      <c r="AV60" s="842"/>
      <c r="AW60" s="842"/>
      <c r="AX60" s="842"/>
      <c r="AY60" s="842"/>
      <c r="AZ60" s="844"/>
      <c r="BA60" s="844"/>
      <c r="BB60" s="844"/>
      <c r="BC60" s="844"/>
      <c r="BD60" s="844"/>
      <c r="BE60" s="838"/>
      <c r="BF60" s="838"/>
      <c r="BG60" s="838"/>
      <c r="BH60" s="838"/>
      <c r="BI60" s="839"/>
      <c r="BJ60" s="232"/>
      <c r="BK60" s="232"/>
      <c r="BL60" s="232"/>
      <c r="BM60" s="232"/>
      <c r="BN60" s="232"/>
      <c r="BO60" s="241"/>
      <c r="BP60" s="241"/>
      <c r="BQ60" s="238">
        <v>54</v>
      </c>
      <c r="BR60" s="239"/>
      <c r="BS60" s="788"/>
      <c r="BT60" s="789"/>
      <c r="BU60" s="789"/>
      <c r="BV60" s="789"/>
      <c r="BW60" s="789"/>
      <c r="BX60" s="789"/>
      <c r="BY60" s="789"/>
      <c r="BZ60" s="789"/>
      <c r="CA60" s="789"/>
      <c r="CB60" s="789"/>
      <c r="CC60" s="789"/>
      <c r="CD60" s="789"/>
      <c r="CE60" s="789"/>
      <c r="CF60" s="789"/>
      <c r="CG60" s="790"/>
      <c r="CH60" s="791"/>
      <c r="CI60" s="792"/>
      <c r="CJ60" s="792"/>
      <c r="CK60" s="792"/>
      <c r="CL60" s="793"/>
      <c r="CM60" s="791"/>
      <c r="CN60" s="792"/>
      <c r="CO60" s="792"/>
      <c r="CP60" s="792"/>
      <c r="CQ60" s="793"/>
      <c r="CR60" s="791"/>
      <c r="CS60" s="792"/>
      <c r="CT60" s="792"/>
      <c r="CU60" s="792"/>
      <c r="CV60" s="793"/>
      <c r="CW60" s="791"/>
      <c r="CX60" s="792"/>
      <c r="CY60" s="792"/>
      <c r="CZ60" s="792"/>
      <c r="DA60" s="793"/>
      <c r="DB60" s="791"/>
      <c r="DC60" s="792"/>
      <c r="DD60" s="792"/>
      <c r="DE60" s="792"/>
      <c r="DF60" s="793"/>
      <c r="DG60" s="791"/>
      <c r="DH60" s="792"/>
      <c r="DI60" s="792"/>
      <c r="DJ60" s="792"/>
      <c r="DK60" s="793"/>
      <c r="DL60" s="791"/>
      <c r="DM60" s="792"/>
      <c r="DN60" s="792"/>
      <c r="DO60" s="792"/>
      <c r="DP60" s="793"/>
      <c r="DQ60" s="791"/>
      <c r="DR60" s="792"/>
      <c r="DS60" s="792"/>
      <c r="DT60" s="792"/>
      <c r="DU60" s="793"/>
      <c r="DV60" s="788"/>
      <c r="DW60" s="789"/>
      <c r="DX60" s="789"/>
      <c r="DY60" s="789"/>
      <c r="DZ60" s="794"/>
      <c r="EA60" s="230"/>
    </row>
    <row r="61" spans="1:131" ht="26.25" customHeight="1" thickBot="1" x14ac:dyDescent="0.25">
      <c r="A61" s="238">
        <v>34</v>
      </c>
      <c r="B61" s="755"/>
      <c r="C61" s="756"/>
      <c r="D61" s="756"/>
      <c r="E61" s="756"/>
      <c r="F61" s="756"/>
      <c r="G61" s="756"/>
      <c r="H61" s="756"/>
      <c r="I61" s="756"/>
      <c r="J61" s="756"/>
      <c r="K61" s="756"/>
      <c r="L61" s="756"/>
      <c r="M61" s="756"/>
      <c r="N61" s="756"/>
      <c r="O61" s="756"/>
      <c r="P61" s="757"/>
      <c r="Q61" s="841"/>
      <c r="R61" s="842"/>
      <c r="S61" s="842"/>
      <c r="T61" s="842"/>
      <c r="U61" s="842"/>
      <c r="V61" s="842"/>
      <c r="W61" s="842"/>
      <c r="X61" s="842"/>
      <c r="Y61" s="842"/>
      <c r="Z61" s="842"/>
      <c r="AA61" s="842"/>
      <c r="AB61" s="842"/>
      <c r="AC61" s="842"/>
      <c r="AD61" s="842"/>
      <c r="AE61" s="843"/>
      <c r="AF61" s="761"/>
      <c r="AG61" s="762"/>
      <c r="AH61" s="762"/>
      <c r="AI61" s="762"/>
      <c r="AJ61" s="763"/>
      <c r="AK61" s="845"/>
      <c r="AL61" s="842"/>
      <c r="AM61" s="842"/>
      <c r="AN61" s="842"/>
      <c r="AO61" s="842"/>
      <c r="AP61" s="842"/>
      <c r="AQ61" s="842"/>
      <c r="AR61" s="842"/>
      <c r="AS61" s="842"/>
      <c r="AT61" s="842"/>
      <c r="AU61" s="842"/>
      <c r="AV61" s="842"/>
      <c r="AW61" s="842"/>
      <c r="AX61" s="842"/>
      <c r="AY61" s="842"/>
      <c r="AZ61" s="844"/>
      <c r="BA61" s="844"/>
      <c r="BB61" s="844"/>
      <c r="BC61" s="844"/>
      <c r="BD61" s="844"/>
      <c r="BE61" s="838"/>
      <c r="BF61" s="838"/>
      <c r="BG61" s="838"/>
      <c r="BH61" s="838"/>
      <c r="BI61" s="839"/>
      <c r="BJ61" s="232"/>
      <c r="BK61" s="232"/>
      <c r="BL61" s="232"/>
      <c r="BM61" s="232"/>
      <c r="BN61" s="232"/>
      <c r="BO61" s="241"/>
      <c r="BP61" s="241"/>
      <c r="BQ61" s="238">
        <v>55</v>
      </c>
      <c r="BR61" s="239"/>
      <c r="BS61" s="788"/>
      <c r="BT61" s="789"/>
      <c r="BU61" s="789"/>
      <c r="BV61" s="789"/>
      <c r="BW61" s="789"/>
      <c r="BX61" s="789"/>
      <c r="BY61" s="789"/>
      <c r="BZ61" s="789"/>
      <c r="CA61" s="789"/>
      <c r="CB61" s="789"/>
      <c r="CC61" s="789"/>
      <c r="CD61" s="789"/>
      <c r="CE61" s="789"/>
      <c r="CF61" s="789"/>
      <c r="CG61" s="790"/>
      <c r="CH61" s="791"/>
      <c r="CI61" s="792"/>
      <c r="CJ61" s="792"/>
      <c r="CK61" s="792"/>
      <c r="CL61" s="793"/>
      <c r="CM61" s="791"/>
      <c r="CN61" s="792"/>
      <c r="CO61" s="792"/>
      <c r="CP61" s="792"/>
      <c r="CQ61" s="793"/>
      <c r="CR61" s="791"/>
      <c r="CS61" s="792"/>
      <c r="CT61" s="792"/>
      <c r="CU61" s="792"/>
      <c r="CV61" s="793"/>
      <c r="CW61" s="791"/>
      <c r="CX61" s="792"/>
      <c r="CY61" s="792"/>
      <c r="CZ61" s="792"/>
      <c r="DA61" s="793"/>
      <c r="DB61" s="791"/>
      <c r="DC61" s="792"/>
      <c r="DD61" s="792"/>
      <c r="DE61" s="792"/>
      <c r="DF61" s="793"/>
      <c r="DG61" s="791"/>
      <c r="DH61" s="792"/>
      <c r="DI61" s="792"/>
      <c r="DJ61" s="792"/>
      <c r="DK61" s="793"/>
      <c r="DL61" s="791"/>
      <c r="DM61" s="792"/>
      <c r="DN61" s="792"/>
      <c r="DO61" s="792"/>
      <c r="DP61" s="793"/>
      <c r="DQ61" s="791"/>
      <c r="DR61" s="792"/>
      <c r="DS61" s="792"/>
      <c r="DT61" s="792"/>
      <c r="DU61" s="793"/>
      <c r="DV61" s="788"/>
      <c r="DW61" s="789"/>
      <c r="DX61" s="789"/>
      <c r="DY61" s="789"/>
      <c r="DZ61" s="794"/>
      <c r="EA61" s="230"/>
    </row>
    <row r="62" spans="1:131" ht="26.25" customHeight="1" x14ac:dyDescent="0.2">
      <c r="A62" s="238">
        <v>35</v>
      </c>
      <c r="B62" s="755"/>
      <c r="C62" s="756"/>
      <c r="D62" s="756"/>
      <c r="E62" s="756"/>
      <c r="F62" s="756"/>
      <c r="G62" s="756"/>
      <c r="H62" s="756"/>
      <c r="I62" s="756"/>
      <c r="J62" s="756"/>
      <c r="K62" s="756"/>
      <c r="L62" s="756"/>
      <c r="M62" s="756"/>
      <c r="N62" s="756"/>
      <c r="O62" s="756"/>
      <c r="P62" s="757"/>
      <c r="Q62" s="841"/>
      <c r="R62" s="842"/>
      <c r="S62" s="842"/>
      <c r="T62" s="842"/>
      <c r="U62" s="842"/>
      <c r="V62" s="842"/>
      <c r="W62" s="842"/>
      <c r="X62" s="842"/>
      <c r="Y62" s="842"/>
      <c r="Z62" s="842"/>
      <c r="AA62" s="842"/>
      <c r="AB62" s="842"/>
      <c r="AC62" s="842"/>
      <c r="AD62" s="842"/>
      <c r="AE62" s="843"/>
      <c r="AF62" s="761"/>
      <c r="AG62" s="762"/>
      <c r="AH62" s="762"/>
      <c r="AI62" s="762"/>
      <c r="AJ62" s="763"/>
      <c r="AK62" s="845"/>
      <c r="AL62" s="842"/>
      <c r="AM62" s="842"/>
      <c r="AN62" s="842"/>
      <c r="AO62" s="842"/>
      <c r="AP62" s="842"/>
      <c r="AQ62" s="842"/>
      <c r="AR62" s="842"/>
      <c r="AS62" s="842"/>
      <c r="AT62" s="842"/>
      <c r="AU62" s="842"/>
      <c r="AV62" s="842"/>
      <c r="AW62" s="842"/>
      <c r="AX62" s="842"/>
      <c r="AY62" s="842"/>
      <c r="AZ62" s="844"/>
      <c r="BA62" s="844"/>
      <c r="BB62" s="844"/>
      <c r="BC62" s="844"/>
      <c r="BD62" s="844"/>
      <c r="BE62" s="838"/>
      <c r="BF62" s="838"/>
      <c r="BG62" s="838"/>
      <c r="BH62" s="838"/>
      <c r="BI62" s="839"/>
      <c r="BJ62" s="859" t="s">
        <v>418</v>
      </c>
      <c r="BK62" s="812"/>
      <c r="BL62" s="812"/>
      <c r="BM62" s="812"/>
      <c r="BN62" s="813"/>
      <c r="BO62" s="241"/>
      <c r="BP62" s="241"/>
      <c r="BQ62" s="238">
        <v>56</v>
      </c>
      <c r="BR62" s="239"/>
      <c r="BS62" s="788"/>
      <c r="BT62" s="789"/>
      <c r="BU62" s="789"/>
      <c r="BV62" s="789"/>
      <c r="BW62" s="789"/>
      <c r="BX62" s="789"/>
      <c r="BY62" s="789"/>
      <c r="BZ62" s="789"/>
      <c r="CA62" s="789"/>
      <c r="CB62" s="789"/>
      <c r="CC62" s="789"/>
      <c r="CD62" s="789"/>
      <c r="CE62" s="789"/>
      <c r="CF62" s="789"/>
      <c r="CG62" s="790"/>
      <c r="CH62" s="791"/>
      <c r="CI62" s="792"/>
      <c r="CJ62" s="792"/>
      <c r="CK62" s="792"/>
      <c r="CL62" s="793"/>
      <c r="CM62" s="791"/>
      <c r="CN62" s="792"/>
      <c r="CO62" s="792"/>
      <c r="CP62" s="792"/>
      <c r="CQ62" s="793"/>
      <c r="CR62" s="791"/>
      <c r="CS62" s="792"/>
      <c r="CT62" s="792"/>
      <c r="CU62" s="792"/>
      <c r="CV62" s="793"/>
      <c r="CW62" s="791"/>
      <c r="CX62" s="792"/>
      <c r="CY62" s="792"/>
      <c r="CZ62" s="792"/>
      <c r="DA62" s="793"/>
      <c r="DB62" s="791"/>
      <c r="DC62" s="792"/>
      <c r="DD62" s="792"/>
      <c r="DE62" s="792"/>
      <c r="DF62" s="793"/>
      <c r="DG62" s="791"/>
      <c r="DH62" s="792"/>
      <c r="DI62" s="792"/>
      <c r="DJ62" s="792"/>
      <c r="DK62" s="793"/>
      <c r="DL62" s="791"/>
      <c r="DM62" s="792"/>
      <c r="DN62" s="792"/>
      <c r="DO62" s="792"/>
      <c r="DP62" s="793"/>
      <c r="DQ62" s="791"/>
      <c r="DR62" s="792"/>
      <c r="DS62" s="792"/>
      <c r="DT62" s="792"/>
      <c r="DU62" s="793"/>
      <c r="DV62" s="788"/>
      <c r="DW62" s="789"/>
      <c r="DX62" s="789"/>
      <c r="DY62" s="789"/>
      <c r="DZ62" s="794"/>
      <c r="EA62" s="230"/>
    </row>
    <row r="63" spans="1:131" ht="26.25" customHeight="1" thickBot="1" x14ac:dyDescent="0.25">
      <c r="A63" s="240" t="s">
        <v>398</v>
      </c>
      <c r="B63" s="795" t="s">
        <v>419</v>
      </c>
      <c r="C63" s="796"/>
      <c r="D63" s="796"/>
      <c r="E63" s="796"/>
      <c r="F63" s="796"/>
      <c r="G63" s="796"/>
      <c r="H63" s="796"/>
      <c r="I63" s="796"/>
      <c r="J63" s="796"/>
      <c r="K63" s="796"/>
      <c r="L63" s="796"/>
      <c r="M63" s="796"/>
      <c r="N63" s="796"/>
      <c r="O63" s="796"/>
      <c r="P63" s="797"/>
      <c r="Q63" s="853"/>
      <c r="R63" s="854"/>
      <c r="S63" s="854"/>
      <c r="T63" s="854"/>
      <c r="U63" s="854"/>
      <c r="V63" s="854"/>
      <c r="W63" s="854"/>
      <c r="X63" s="854"/>
      <c r="Y63" s="854"/>
      <c r="Z63" s="854"/>
      <c r="AA63" s="854"/>
      <c r="AB63" s="854"/>
      <c r="AC63" s="854"/>
      <c r="AD63" s="854"/>
      <c r="AE63" s="855"/>
      <c r="AF63" s="856">
        <v>96</v>
      </c>
      <c r="AG63" s="846"/>
      <c r="AH63" s="846"/>
      <c r="AI63" s="846"/>
      <c r="AJ63" s="857"/>
      <c r="AK63" s="858"/>
      <c r="AL63" s="854"/>
      <c r="AM63" s="854"/>
      <c r="AN63" s="854"/>
      <c r="AO63" s="854"/>
      <c r="AP63" s="846"/>
      <c r="AQ63" s="846"/>
      <c r="AR63" s="846"/>
      <c r="AS63" s="846"/>
      <c r="AT63" s="846"/>
      <c r="AU63" s="846">
        <v>20</v>
      </c>
      <c r="AV63" s="846"/>
      <c r="AW63" s="846"/>
      <c r="AX63" s="846"/>
      <c r="AY63" s="846"/>
      <c r="AZ63" s="847"/>
      <c r="BA63" s="847"/>
      <c r="BB63" s="847"/>
      <c r="BC63" s="847"/>
      <c r="BD63" s="847"/>
      <c r="BE63" s="848"/>
      <c r="BF63" s="848"/>
      <c r="BG63" s="848"/>
      <c r="BH63" s="848"/>
      <c r="BI63" s="849"/>
      <c r="BJ63" s="850" t="s">
        <v>420</v>
      </c>
      <c r="BK63" s="851"/>
      <c r="BL63" s="851"/>
      <c r="BM63" s="851"/>
      <c r="BN63" s="852"/>
      <c r="BO63" s="241"/>
      <c r="BP63" s="241"/>
      <c r="BQ63" s="238">
        <v>57</v>
      </c>
      <c r="BR63" s="239"/>
      <c r="BS63" s="788"/>
      <c r="BT63" s="789"/>
      <c r="BU63" s="789"/>
      <c r="BV63" s="789"/>
      <c r="BW63" s="789"/>
      <c r="BX63" s="789"/>
      <c r="BY63" s="789"/>
      <c r="BZ63" s="789"/>
      <c r="CA63" s="789"/>
      <c r="CB63" s="789"/>
      <c r="CC63" s="789"/>
      <c r="CD63" s="789"/>
      <c r="CE63" s="789"/>
      <c r="CF63" s="789"/>
      <c r="CG63" s="790"/>
      <c r="CH63" s="791"/>
      <c r="CI63" s="792"/>
      <c r="CJ63" s="792"/>
      <c r="CK63" s="792"/>
      <c r="CL63" s="793"/>
      <c r="CM63" s="791"/>
      <c r="CN63" s="792"/>
      <c r="CO63" s="792"/>
      <c r="CP63" s="792"/>
      <c r="CQ63" s="793"/>
      <c r="CR63" s="791"/>
      <c r="CS63" s="792"/>
      <c r="CT63" s="792"/>
      <c r="CU63" s="792"/>
      <c r="CV63" s="793"/>
      <c r="CW63" s="791"/>
      <c r="CX63" s="792"/>
      <c r="CY63" s="792"/>
      <c r="CZ63" s="792"/>
      <c r="DA63" s="793"/>
      <c r="DB63" s="791"/>
      <c r="DC63" s="792"/>
      <c r="DD63" s="792"/>
      <c r="DE63" s="792"/>
      <c r="DF63" s="793"/>
      <c r="DG63" s="791"/>
      <c r="DH63" s="792"/>
      <c r="DI63" s="792"/>
      <c r="DJ63" s="792"/>
      <c r="DK63" s="793"/>
      <c r="DL63" s="791"/>
      <c r="DM63" s="792"/>
      <c r="DN63" s="792"/>
      <c r="DO63" s="792"/>
      <c r="DP63" s="793"/>
      <c r="DQ63" s="791"/>
      <c r="DR63" s="792"/>
      <c r="DS63" s="792"/>
      <c r="DT63" s="792"/>
      <c r="DU63" s="793"/>
      <c r="DV63" s="788"/>
      <c r="DW63" s="789"/>
      <c r="DX63" s="789"/>
      <c r="DY63" s="789"/>
      <c r="DZ63" s="7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8"/>
      <c r="BT64" s="789"/>
      <c r="BU64" s="789"/>
      <c r="BV64" s="789"/>
      <c r="BW64" s="789"/>
      <c r="BX64" s="789"/>
      <c r="BY64" s="789"/>
      <c r="BZ64" s="789"/>
      <c r="CA64" s="789"/>
      <c r="CB64" s="789"/>
      <c r="CC64" s="789"/>
      <c r="CD64" s="789"/>
      <c r="CE64" s="789"/>
      <c r="CF64" s="789"/>
      <c r="CG64" s="790"/>
      <c r="CH64" s="791"/>
      <c r="CI64" s="792"/>
      <c r="CJ64" s="792"/>
      <c r="CK64" s="792"/>
      <c r="CL64" s="793"/>
      <c r="CM64" s="791"/>
      <c r="CN64" s="792"/>
      <c r="CO64" s="792"/>
      <c r="CP64" s="792"/>
      <c r="CQ64" s="793"/>
      <c r="CR64" s="791"/>
      <c r="CS64" s="792"/>
      <c r="CT64" s="792"/>
      <c r="CU64" s="792"/>
      <c r="CV64" s="793"/>
      <c r="CW64" s="791"/>
      <c r="CX64" s="792"/>
      <c r="CY64" s="792"/>
      <c r="CZ64" s="792"/>
      <c r="DA64" s="793"/>
      <c r="DB64" s="791"/>
      <c r="DC64" s="792"/>
      <c r="DD64" s="792"/>
      <c r="DE64" s="792"/>
      <c r="DF64" s="793"/>
      <c r="DG64" s="791"/>
      <c r="DH64" s="792"/>
      <c r="DI64" s="792"/>
      <c r="DJ64" s="792"/>
      <c r="DK64" s="793"/>
      <c r="DL64" s="791"/>
      <c r="DM64" s="792"/>
      <c r="DN64" s="792"/>
      <c r="DO64" s="792"/>
      <c r="DP64" s="793"/>
      <c r="DQ64" s="791"/>
      <c r="DR64" s="792"/>
      <c r="DS64" s="792"/>
      <c r="DT64" s="792"/>
      <c r="DU64" s="793"/>
      <c r="DV64" s="788"/>
      <c r="DW64" s="789"/>
      <c r="DX64" s="789"/>
      <c r="DY64" s="789"/>
      <c r="DZ64" s="794"/>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8"/>
      <c r="BT65" s="789"/>
      <c r="BU65" s="789"/>
      <c r="BV65" s="789"/>
      <c r="BW65" s="789"/>
      <c r="BX65" s="789"/>
      <c r="BY65" s="789"/>
      <c r="BZ65" s="789"/>
      <c r="CA65" s="789"/>
      <c r="CB65" s="789"/>
      <c r="CC65" s="789"/>
      <c r="CD65" s="789"/>
      <c r="CE65" s="789"/>
      <c r="CF65" s="789"/>
      <c r="CG65" s="790"/>
      <c r="CH65" s="791"/>
      <c r="CI65" s="792"/>
      <c r="CJ65" s="792"/>
      <c r="CK65" s="792"/>
      <c r="CL65" s="793"/>
      <c r="CM65" s="791"/>
      <c r="CN65" s="792"/>
      <c r="CO65" s="792"/>
      <c r="CP65" s="792"/>
      <c r="CQ65" s="793"/>
      <c r="CR65" s="791"/>
      <c r="CS65" s="792"/>
      <c r="CT65" s="792"/>
      <c r="CU65" s="792"/>
      <c r="CV65" s="793"/>
      <c r="CW65" s="791"/>
      <c r="CX65" s="792"/>
      <c r="CY65" s="792"/>
      <c r="CZ65" s="792"/>
      <c r="DA65" s="793"/>
      <c r="DB65" s="791"/>
      <c r="DC65" s="792"/>
      <c r="DD65" s="792"/>
      <c r="DE65" s="792"/>
      <c r="DF65" s="793"/>
      <c r="DG65" s="791"/>
      <c r="DH65" s="792"/>
      <c r="DI65" s="792"/>
      <c r="DJ65" s="792"/>
      <c r="DK65" s="793"/>
      <c r="DL65" s="791"/>
      <c r="DM65" s="792"/>
      <c r="DN65" s="792"/>
      <c r="DO65" s="792"/>
      <c r="DP65" s="793"/>
      <c r="DQ65" s="791"/>
      <c r="DR65" s="792"/>
      <c r="DS65" s="792"/>
      <c r="DT65" s="792"/>
      <c r="DU65" s="793"/>
      <c r="DV65" s="788"/>
      <c r="DW65" s="789"/>
      <c r="DX65" s="789"/>
      <c r="DY65" s="789"/>
      <c r="DZ65" s="794"/>
      <c r="EA65" s="230"/>
    </row>
    <row r="66" spans="1:131" ht="26.25" customHeight="1" x14ac:dyDescent="0.2">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404</v>
      </c>
      <c r="W66" s="734"/>
      <c r="X66" s="734"/>
      <c r="Y66" s="734"/>
      <c r="Z66" s="735"/>
      <c r="AA66" s="733" t="s">
        <v>424</v>
      </c>
      <c r="AB66" s="734"/>
      <c r="AC66" s="734"/>
      <c r="AD66" s="734"/>
      <c r="AE66" s="735"/>
      <c r="AF66" s="869" t="s">
        <v>425</v>
      </c>
      <c r="AG66" s="821"/>
      <c r="AH66" s="821"/>
      <c r="AI66" s="821"/>
      <c r="AJ66" s="870"/>
      <c r="AK66" s="733" t="s">
        <v>426</v>
      </c>
      <c r="AL66" s="728"/>
      <c r="AM66" s="728"/>
      <c r="AN66" s="728"/>
      <c r="AO66" s="729"/>
      <c r="AP66" s="733" t="s">
        <v>408</v>
      </c>
      <c r="AQ66" s="734"/>
      <c r="AR66" s="734"/>
      <c r="AS66" s="734"/>
      <c r="AT66" s="735"/>
      <c r="AU66" s="733" t="s">
        <v>427</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3"/>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71"/>
      <c r="AG67" s="824"/>
      <c r="AH67" s="824"/>
      <c r="AI67" s="824"/>
      <c r="AJ67" s="872"/>
      <c r="AK67" s="87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3"/>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0"/>
      <c r="DW67" s="861"/>
      <c r="DX67" s="861"/>
      <c r="DY67" s="861"/>
      <c r="DZ67" s="862"/>
      <c r="EA67" s="230"/>
    </row>
    <row r="68" spans="1:131" ht="26.25" customHeight="1" thickTop="1" x14ac:dyDescent="0.2">
      <c r="A68" s="236">
        <v>1</v>
      </c>
      <c r="B68" s="746" t="s">
        <v>596</v>
      </c>
      <c r="C68" s="747"/>
      <c r="D68" s="747"/>
      <c r="E68" s="747"/>
      <c r="F68" s="747"/>
      <c r="G68" s="747"/>
      <c r="H68" s="747"/>
      <c r="I68" s="747"/>
      <c r="J68" s="747"/>
      <c r="K68" s="747"/>
      <c r="L68" s="747"/>
      <c r="M68" s="747"/>
      <c r="N68" s="747"/>
      <c r="O68" s="747"/>
      <c r="P68" s="748"/>
      <c r="Q68" s="867">
        <v>2063</v>
      </c>
      <c r="R68" s="868"/>
      <c r="S68" s="868"/>
      <c r="T68" s="868"/>
      <c r="U68" s="868"/>
      <c r="V68" s="868">
        <v>2033</v>
      </c>
      <c r="W68" s="868"/>
      <c r="X68" s="868"/>
      <c r="Y68" s="868"/>
      <c r="Z68" s="868"/>
      <c r="AA68" s="868">
        <f t="shared" ref="AA68:AA74" si="4">Q68-V68</f>
        <v>30</v>
      </c>
      <c r="AB68" s="868"/>
      <c r="AC68" s="868"/>
      <c r="AD68" s="868"/>
      <c r="AE68" s="868"/>
      <c r="AF68" s="868">
        <f>Q68-V68</f>
        <v>30</v>
      </c>
      <c r="AG68" s="868"/>
      <c r="AH68" s="868"/>
      <c r="AI68" s="868"/>
      <c r="AJ68" s="868"/>
      <c r="AK68" s="868">
        <v>45</v>
      </c>
      <c r="AL68" s="868"/>
      <c r="AM68" s="868"/>
      <c r="AN68" s="868"/>
      <c r="AO68" s="868"/>
      <c r="AP68" s="868">
        <v>248</v>
      </c>
      <c r="AQ68" s="868"/>
      <c r="AR68" s="868"/>
      <c r="AS68" s="868"/>
      <c r="AT68" s="868"/>
      <c r="AU68" s="868">
        <v>16</v>
      </c>
      <c r="AV68" s="868"/>
      <c r="AW68" s="868"/>
      <c r="AX68" s="868"/>
      <c r="AY68" s="868"/>
      <c r="AZ68" s="874"/>
      <c r="BA68" s="874"/>
      <c r="BB68" s="874"/>
      <c r="BC68" s="874"/>
      <c r="BD68" s="875"/>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3"/>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0"/>
      <c r="DW68" s="861"/>
      <c r="DX68" s="861"/>
      <c r="DY68" s="861"/>
      <c r="DZ68" s="862"/>
      <c r="EA68" s="230"/>
    </row>
    <row r="69" spans="1:131" ht="26.25" customHeight="1" x14ac:dyDescent="0.2">
      <c r="A69" s="238">
        <v>2</v>
      </c>
      <c r="B69" s="743" t="s">
        <v>597</v>
      </c>
      <c r="C69" s="744"/>
      <c r="D69" s="744"/>
      <c r="E69" s="744"/>
      <c r="F69" s="744"/>
      <c r="G69" s="744"/>
      <c r="H69" s="744"/>
      <c r="I69" s="744"/>
      <c r="J69" s="744"/>
      <c r="K69" s="744"/>
      <c r="L69" s="744"/>
      <c r="M69" s="744"/>
      <c r="N69" s="744"/>
      <c r="O69" s="744"/>
      <c r="P69" s="745"/>
      <c r="Q69" s="876">
        <v>13812</v>
      </c>
      <c r="R69" s="836"/>
      <c r="S69" s="836"/>
      <c r="T69" s="836"/>
      <c r="U69" s="836"/>
      <c r="V69" s="836">
        <v>16236</v>
      </c>
      <c r="W69" s="836"/>
      <c r="X69" s="836"/>
      <c r="Y69" s="836"/>
      <c r="Z69" s="836"/>
      <c r="AA69" s="836">
        <f>Q69-V69+1</f>
        <v>-2423</v>
      </c>
      <c r="AB69" s="836"/>
      <c r="AC69" s="836"/>
      <c r="AD69" s="836"/>
      <c r="AE69" s="836"/>
      <c r="AF69" s="836">
        <v>5236</v>
      </c>
      <c r="AG69" s="836"/>
      <c r="AH69" s="836"/>
      <c r="AI69" s="836"/>
      <c r="AJ69" s="836"/>
      <c r="AK69" s="836">
        <v>0</v>
      </c>
      <c r="AL69" s="836"/>
      <c r="AM69" s="836"/>
      <c r="AN69" s="836"/>
      <c r="AO69" s="836"/>
      <c r="AP69" s="836">
        <f>14901209399/1000000</f>
        <v>14901.209398999999</v>
      </c>
      <c r="AQ69" s="836"/>
      <c r="AR69" s="836"/>
      <c r="AS69" s="836"/>
      <c r="AT69" s="836"/>
      <c r="AU69" s="836">
        <v>98</v>
      </c>
      <c r="AV69" s="836"/>
      <c r="AW69" s="836"/>
      <c r="AX69" s="836"/>
      <c r="AY69" s="836"/>
      <c r="AZ69" s="838"/>
      <c r="BA69" s="838"/>
      <c r="BB69" s="838"/>
      <c r="BC69" s="838"/>
      <c r="BD69" s="839"/>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3"/>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0"/>
      <c r="DW69" s="861"/>
      <c r="DX69" s="861"/>
      <c r="DY69" s="861"/>
      <c r="DZ69" s="862"/>
      <c r="EA69" s="230"/>
    </row>
    <row r="70" spans="1:131" ht="26.25" customHeight="1" x14ac:dyDescent="0.2">
      <c r="A70" s="238">
        <v>3</v>
      </c>
      <c r="B70" s="743" t="s">
        <v>598</v>
      </c>
      <c r="C70" s="744"/>
      <c r="D70" s="744"/>
      <c r="E70" s="744"/>
      <c r="F70" s="744"/>
      <c r="G70" s="744"/>
      <c r="H70" s="744"/>
      <c r="I70" s="744"/>
      <c r="J70" s="744"/>
      <c r="K70" s="744"/>
      <c r="L70" s="744"/>
      <c r="M70" s="744"/>
      <c r="N70" s="744"/>
      <c r="O70" s="744"/>
      <c r="P70" s="745"/>
      <c r="Q70" s="876">
        <v>439</v>
      </c>
      <c r="R70" s="836"/>
      <c r="S70" s="836"/>
      <c r="T70" s="836"/>
      <c r="U70" s="836"/>
      <c r="V70" s="836">
        <v>511</v>
      </c>
      <c r="W70" s="836"/>
      <c r="X70" s="836"/>
      <c r="Y70" s="836"/>
      <c r="Z70" s="836"/>
      <c r="AA70" s="836">
        <f t="shared" ref="AA70" si="5">Q70-V70</f>
        <v>-72</v>
      </c>
      <c r="AB70" s="836"/>
      <c r="AC70" s="836"/>
      <c r="AD70" s="836"/>
      <c r="AE70" s="836"/>
      <c r="AF70" s="836">
        <v>213</v>
      </c>
      <c r="AG70" s="836"/>
      <c r="AH70" s="836"/>
      <c r="AI70" s="836"/>
      <c r="AJ70" s="836"/>
      <c r="AK70" s="836">
        <v>0</v>
      </c>
      <c r="AL70" s="836"/>
      <c r="AM70" s="836"/>
      <c r="AN70" s="836"/>
      <c r="AO70" s="836"/>
      <c r="AP70" s="836"/>
      <c r="AQ70" s="836"/>
      <c r="AR70" s="836"/>
      <c r="AS70" s="836"/>
      <c r="AT70" s="836"/>
      <c r="AU70" s="836"/>
      <c r="AV70" s="836"/>
      <c r="AW70" s="836"/>
      <c r="AX70" s="836"/>
      <c r="AY70" s="836"/>
      <c r="AZ70" s="838"/>
      <c r="BA70" s="838"/>
      <c r="BB70" s="838"/>
      <c r="BC70" s="838"/>
      <c r="BD70" s="839"/>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3"/>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0"/>
      <c r="DW70" s="861"/>
      <c r="DX70" s="861"/>
      <c r="DY70" s="861"/>
      <c r="DZ70" s="862"/>
      <c r="EA70" s="230"/>
    </row>
    <row r="71" spans="1:131" ht="26.25" customHeight="1" x14ac:dyDescent="0.2">
      <c r="A71" s="238">
        <v>4</v>
      </c>
      <c r="B71" s="743" t="s">
        <v>599</v>
      </c>
      <c r="C71" s="744"/>
      <c r="D71" s="744"/>
      <c r="E71" s="744"/>
      <c r="F71" s="744"/>
      <c r="G71" s="744"/>
      <c r="H71" s="744"/>
      <c r="I71" s="744"/>
      <c r="J71" s="744"/>
      <c r="K71" s="744"/>
      <c r="L71" s="744"/>
      <c r="M71" s="744"/>
      <c r="N71" s="744"/>
      <c r="O71" s="744"/>
      <c r="P71" s="745"/>
      <c r="Q71" s="876">
        <v>159</v>
      </c>
      <c r="R71" s="836"/>
      <c r="S71" s="836"/>
      <c r="T71" s="836"/>
      <c r="U71" s="836"/>
      <c r="V71" s="836">
        <v>134</v>
      </c>
      <c r="W71" s="836"/>
      <c r="X71" s="836"/>
      <c r="Y71" s="836"/>
      <c r="Z71" s="836"/>
      <c r="AA71" s="836">
        <f>Q71-V71-1</f>
        <v>24</v>
      </c>
      <c r="AB71" s="836"/>
      <c r="AC71" s="836"/>
      <c r="AD71" s="836"/>
      <c r="AE71" s="836"/>
      <c r="AF71" s="836">
        <v>24</v>
      </c>
      <c r="AG71" s="836"/>
      <c r="AH71" s="836"/>
      <c r="AI71" s="836"/>
      <c r="AJ71" s="836"/>
      <c r="AK71" s="836">
        <v>9</v>
      </c>
      <c r="AL71" s="836"/>
      <c r="AM71" s="836"/>
      <c r="AN71" s="836"/>
      <c r="AO71" s="836"/>
      <c r="AP71" s="836"/>
      <c r="AQ71" s="836"/>
      <c r="AR71" s="836"/>
      <c r="AS71" s="836"/>
      <c r="AT71" s="836"/>
      <c r="AU71" s="836"/>
      <c r="AV71" s="836"/>
      <c r="AW71" s="836"/>
      <c r="AX71" s="836"/>
      <c r="AY71" s="836"/>
      <c r="AZ71" s="838"/>
      <c r="BA71" s="838"/>
      <c r="BB71" s="838"/>
      <c r="BC71" s="838"/>
      <c r="BD71" s="839"/>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3"/>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0"/>
      <c r="DW71" s="861"/>
      <c r="DX71" s="861"/>
      <c r="DY71" s="861"/>
      <c r="DZ71" s="862"/>
      <c r="EA71" s="230"/>
    </row>
    <row r="72" spans="1:131" ht="26.25" customHeight="1" x14ac:dyDescent="0.2">
      <c r="A72" s="238">
        <v>5</v>
      </c>
      <c r="B72" s="743" t="s">
        <v>600</v>
      </c>
      <c r="C72" s="744"/>
      <c r="D72" s="744"/>
      <c r="E72" s="744"/>
      <c r="F72" s="744"/>
      <c r="G72" s="744"/>
      <c r="H72" s="744"/>
      <c r="I72" s="744"/>
      <c r="J72" s="744"/>
      <c r="K72" s="744"/>
      <c r="L72" s="744"/>
      <c r="M72" s="744"/>
      <c r="N72" s="744"/>
      <c r="O72" s="744"/>
      <c r="P72" s="745"/>
      <c r="Q72" s="876">
        <v>4300</v>
      </c>
      <c r="R72" s="836"/>
      <c r="S72" s="836"/>
      <c r="T72" s="836"/>
      <c r="U72" s="836"/>
      <c r="V72" s="836">
        <v>3691</v>
      </c>
      <c r="W72" s="836"/>
      <c r="X72" s="836"/>
      <c r="Y72" s="836"/>
      <c r="Z72" s="836"/>
      <c r="AA72" s="836">
        <f t="shared" si="4"/>
        <v>609</v>
      </c>
      <c r="AB72" s="836"/>
      <c r="AC72" s="836"/>
      <c r="AD72" s="836"/>
      <c r="AE72" s="836"/>
      <c r="AF72" s="836">
        <f t="shared" ref="AF72:AF74" si="6">Q72-V72</f>
        <v>609</v>
      </c>
      <c r="AG72" s="836"/>
      <c r="AH72" s="836"/>
      <c r="AI72" s="836"/>
      <c r="AJ72" s="836"/>
      <c r="AK72" s="836">
        <v>5</v>
      </c>
      <c r="AL72" s="836"/>
      <c r="AM72" s="836"/>
      <c r="AN72" s="836"/>
      <c r="AO72" s="836"/>
      <c r="AP72" s="836"/>
      <c r="AQ72" s="836"/>
      <c r="AR72" s="836"/>
      <c r="AS72" s="836"/>
      <c r="AT72" s="836"/>
      <c r="AU72" s="836"/>
      <c r="AV72" s="836"/>
      <c r="AW72" s="836"/>
      <c r="AX72" s="836"/>
      <c r="AY72" s="836"/>
      <c r="AZ72" s="838"/>
      <c r="BA72" s="838"/>
      <c r="BB72" s="838"/>
      <c r="BC72" s="838"/>
      <c r="BD72" s="839"/>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3"/>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0"/>
      <c r="DW72" s="861"/>
      <c r="DX72" s="861"/>
      <c r="DY72" s="861"/>
      <c r="DZ72" s="862"/>
      <c r="EA72" s="230"/>
    </row>
    <row r="73" spans="1:131" ht="26.25" customHeight="1" x14ac:dyDescent="0.2">
      <c r="A73" s="238">
        <v>6</v>
      </c>
      <c r="B73" s="743" t="s">
        <v>601</v>
      </c>
      <c r="C73" s="744"/>
      <c r="D73" s="744"/>
      <c r="E73" s="744"/>
      <c r="F73" s="744"/>
      <c r="G73" s="744"/>
      <c r="H73" s="744"/>
      <c r="I73" s="744"/>
      <c r="J73" s="744"/>
      <c r="K73" s="744"/>
      <c r="L73" s="744"/>
      <c r="M73" s="744"/>
      <c r="N73" s="744"/>
      <c r="O73" s="744"/>
      <c r="P73" s="745"/>
      <c r="Q73" s="876">
        <v>91</v>
      </c>
      <c r="R73" s="836"/>
      <c r="S73" s="836"/>
      <c r="T73" s="836"/>
      <c r="U73" s="836"/>
      <c r="V73" s="836">
        <v>85</v>
      </c>
      <c r="W73" s="836"/>
      <c r="X73" s="836"/>
      <c r="Y73" s="836"/>
      <c r="Z73" s="836"/>
      <c r="AA73" s="836">
        <v>5</v>
      </c>
      <c r="AB73" s="836"/>
      <c r="AC73" s="836"/>
      <c r="AD73" s="836"/>
      <c r="AE73" s="836"/>
      <c r="AF73" s="836">
        <v>5</v>
      </c>
      <c r="AG73" s="836"/>
      <c r="AH73" s="836"/>
      <c r="AI73" s="836"/>
      <c r="AJ73" s="836"/>
      <c r="AK73" s="836">
        <v>5</v>
      </c>
      <c r="AL73" s="836"/>
      <c r="AM73" s="836"/>
      <c r="AN73" s="836"/>
      <c r="AO73" s="836"/>
      <c r="AP73" s="836"/>
      <c r="AQ73" s="836"/>
      <c r="AR73" s="836"/>
      <c r="AS73" s="836"/>
      <c r="AT73" s="836"/>
      <c r="AU73" s="836"/>
      <c r="AV73" s="836"/>
      <c r="AW73" s="836"/>
      <c r="AX73" s="836"/>
      <c r="AY73" s="836"/>
      <c r="AZ73" s="838"/>
      <c r="BA73" s="838"/>
      <c r="BB73" s="838"/>
      <c r="BC73" s="838"/>
      <c r="BD73" s="839"/>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3"/>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0"/>
      <c r="DW73" s="861"/>
      <c r="DX73" s="861"/>
      <c r="DY73" s="861"/>
      <c r="DZ73" s="862"/>
      <c r="EA73" s="230"/>
    </row>
    <row r="74" spans="1:131" ht="26.25" customHeight="1" x14ac:dyDescent="0.2">
      <c r="A74" s="238">
        <v>7</v>
      </c>
      <c r="B74" s="743" t="s">
        <v>602</v>
      </c>
      <c r="C74" s="744"/>
      <c r="D74" s="744"/>
      <c r="E74" s="744"/>
      <c r="F74" s="744"/>
      <c r="G74" s="744"/>
      <c r="H74" s="744"/>
      <c r="I74" s="744"/>
      <c r="J74" s="744"/>
      <c r="K74" s="744"/>
      <c r="L74" s="744"/>
      <c r="M74" s="744"/>
      <c r="N74" s="744"/>
      <c r="O74" s="744"/>
      <c r="P74" s="745"/>
      <c r="Q74" s="876">
        <v>258426</v>
      </c>
      <c r="R74" s="836"/>
      <c r="S74" s="836"/>
      <c r="T74" s="836"/>
      <c r="U74" s="836"/>
      <c r="V74" s="836">
        <v>253681</v>
      </c>
      <c r="W74" s="836"/>
      <c r="X74" s="836"/>
      <c r="Y74" s="836"/>
      <c r="Z74" s="836"/>
      <c r="AA74" s="836">
        <f t="shared" si="4"/>
        <v>4745</v>
      </c>
      <c r="AB74" s="836"/>
      <c r="AC74" s="836"/>
      <c r="AD74" s="836"/>
      <c r="AE74" s="836"/>
      <c r="AF74" s="836">
        <f t="shared" si="6"/>
        <v>4745</v>
      </c>
      <c r="AG74" s="836"/>
      <c r="AH74" s="836"/>
      <c r="AI74" s="836"/>
      <c r="AJ74" s="836"/>
      <c r="AK74" s="836">
        <v>1906</v>
      </c>
      <c r="AL74" s="836"/>
      <c r="AM74" s="836"/>
      <c r="AN74" s="836"/>
      <c r="AO74" s="836"/>
      <c r="AP74" s="836"/>
      <c r="AQ74" s="836"/>
      <c r="AR74" s="836"/>
      <c r="AS74" s="836"/>
      <c r="AT74" s="836"/>
      <c r="AU74" s="836"/>
      <c r="AV74" s="836"/>
      <c r="AW74" s="836"/>
      <c r="AX74" s="836"/>
      <c r="AY74" s="836"/>
      <c r="AZ74" s="838"/>
      <c r="BA74" s="838"/>
      <c r="BB74" s="838"/>
      <c r="BC74" s="838"/>
      <c r="BD74" s="839"/>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3"/>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0"/>
      <c r="DW74" s="861"/>
      <c r="DX74" s="861"/>
      <c r="DY74" s="861"/>
      <c r="DZ74" s="862"/>
      <c r="EA74" s="230"/>
    </row>
    <row r="75" spans="1:131" ht="26.25" customHeight="1" x14ac:dyDescent="0.2">
      <c r="A75" s="238">
        <v>8</v>
      </c>
      <c r="B75" s="743"/>
      <c r="C75" s="744"/>
      <c r="D75" s="744"/>
      <c r="E75" s="744"/>
      <c r="F75" s="744"/>
      <c r="G75" s="744"/>
      <c r="H75" s="744"/>
      <c r="I75" s="744"/>
      <c r="J75" s="744"/>
      <c r="K75" s="744"/>
      <c r="L75" s="744"/>
      <c r="M75" s="744"/>
      <c r="N75" s="744"/>
      <c r="O75" s="744"/>
      <c r="P75" s="745"/>
      <c r="Q75" s="879"/>
      <c r="R75" s="878"/>
      <c r="S75" s="878"/>
      <c r="T75" s="878"/>
      <c r="U75" s="840"/>
      <c r="V75" s="877"/>
      <c r="W75" s="878"/>
      <c r="X75" s="878"/>
      <c r="Y75" s="878"/>
      <c r="Z75" s="840"/>
      <c r="AA75" s="877"/>
      <c r="AB75" s="878"/>
      <c r="AC75" s="878"/>
      <c r="AD75" s="878"/>
      <c r="AE75" s="840"/>
      <c r="AF75" s="877"/>
      <c r="AG75" s="878"/>
      <c r="AH75" s="878"/>
      <c r="AI75" s="878"/>
      <c r="AJ75" s="840"/>
      <c r="AK75" s="877"/>
      <c r="AL75" s="878"/>
      <c r="AM75" s="878"/>
      <c r="AN75" s="878"/>
      <c r="AO75" s="840"/>
      <c r="AP75" s="877"/>
      <c r="AQ75" s="878"/>
      <c r="AR75" s="878"/>
      <c r="AS75" s="878"/>
      <c r="AT75" s="840"/>
      <c r="AU75" s="877"/>
      <c r="AV75" s="878"/>
      <c r="AW75" s="878"/>
      <c r="AX75" s="878"/>
      <c r="AY75" s="840"/>
      <c r="AZ75" s="838"/>
      <c r="BA75" s="838"/>
      <c r="BB75" s="838"/>
      <c r="BC75" s="838"/>
      <c r="BD75" s="839"/>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3"/>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0"/>
      <c r="DW75" s="861"/>
      <c r="DX75" s="861"/>
      <c r="DY75" s="861"/>
      <c r="DZ75" s="862"/>
      <c r="EA75" s="230"/>
    </row>
    <row r="76" spans="1:131" ht="26.25" customHeight="1" x14ac:dyDescent="0.2">
      <c r="A76" s="238">
        <v>9</v>
      </c>
      <c r="B76" s="743"/>
      <c r="C76" s="744"/>
      <c r="D76" s="744"/>
      <c r="E76" s="744"/>
      <c r="F76" s="744"/>
      <c r="G76" s="744"/>
      <c r="H76" s="744"/>
      <c r="I76" s="744"/>
      <c r="J76" s="744"/>
      <c r="K76" s="744"/>
      <c r="L76" s="744"/>
      <c r="M76" s="744"/>
      <c r="N76" s="744"/>
      <c r="O76" s="744"/>
      <c r="P76" s="745"/>
      <c r="Q76" s="879"/>
      <c r="R76" s="878"/>
      <c r="S76" s="878"/>
      <c r="T76" s="878"/>
      <c r="U76" s="840"/>
      <c r="V76" s="877"/>
      <c r="W76" s="878"/>
      <c r="X76" s="878"/>
      <c r="Y76" s="878"/>
      <c r="Z76" s="840"/>
      <c r="AA76" s="877"/>
      <c r="AB76" s="878"/>
      <c r="AC76" s="878"/>
      <c r="AD76" s="878"/>
      <c r="AE76" s="840"/>
      <c r="AF76" s="877"/>
      <c r="AG76" s="878"/>
      <c r="AH76" s="878"/>
      <c r="AI76" s="878"/>
      <c r="AJ76" s="840"/>
      <c r="AK76" s="877"/>
      <c r="AL76" s="878"/>
      <c r="AM76" s="878"/>
      <c r="AN76" s="878"/>
      <c r="AO76" s="840"/>
      <c r="AP76" s="877"/>
      <c r="AQ76" s="878"/>
      <c r="AR76" s="878"/>
      <c r="AS76" s="878"/>
      <c r="AT76" s="840"/>
      <c r="AU76" s="877"/>
      <c r="AV76" s="878"/>
      <c r="AW76" s="878"/>
      <c r="AX76" s="878"/>
      <c r="AY76" s="840"/>
      <c r="AZ76" s="838"/>
      <c r="BA76" s="838"/>
      <c r="BB76" s="838"/>
      <c r="BC76" s="838"/>
      <c r="BD76" s="839"/>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3"/>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0"/>
      <c r="DW76" s="861"/>
      <c r="DX76" s="861"/>
      <c r="DY76" s="861"/>
      <c r="DZ76" s="862"/>
      <c r="EA76" s="230"/>
    </row>
    <row r="77" spans="1:131" ht="26.25" customHeight="1" x14ac:dyDescent="0.2">
      <c r="A77" s="238">
        <v>10</v>
      </c>
      <c r="B77" s="743"/>
      <c r="C77" s="744"/>
      <c r="D77" s="744"/>
      <c r="E77" s="744"/>
      <c r="F77" s="744"/>
      <c r="G77" s="744"/>
      <c r="H77" s="744"/>
      <c r="I77" s="744"/>
      <c r="J77" s="744"/>
      <c r="K77" s="744"/>
      <c r="L77" s="744"/>
      <c r="M77" s="744"/>
      <c r="N77" s="744"/>
      <c r="O77" s="744"/>
      <c r="P77" s="745"/>
      <c r="Q77" s="879"/>
      <c r="R77" s="878"/>
      <c r="S77" s="878"/>
      <c r="T77" s="878"/>
      <c r="U77" s="840"/>
      <c r="V77" s="877"/>
      <c r="W77" s="878"/>
      <c r="X77" s="878"/>
      <c r="Y77" s="878"/>
      <c r="Z77" s="840"/>
      <c r="AA77" s="877"/>
      <c r="AB77" s="878"/>
      <c r="AC77" s="878"/>
      <c r="AD77" s="878"/>
      <c r="AE77" s="840"/>
      <c r="AF77" s="877"/>
      <c r="AG77" s="878"/>
      <c r="AH77" s="878"/>
      <c r="AI77" s="878"/>
      <c r="AJ77" s="840"/>
      <c r="AK77" s="877"/>
      <c r="AL77" s="878"/>
      <c r="AM77" s="878"/>
      <c r="AN77" s="878"/>
      <c r="AO77" s="840"/>
      <c r="AP77" s="877"/>
      <c r="AQ77" s="878"/>
      <c r="AR77" s="878"/>
      <c r="AS77" s="878"/>
      <c r="AT77" s="840"/>
      <c r="AU77" s="877"/>
      <c r="AV77" s="878"/>
      <c r="AW77" s="878"/>
      <c r="AX77" s="878"/>
      <c r="AY77" s="840"/>
      <c r="AZ77" s="838"/>
      <c r="BA77" s="838"/>
      <c r="BB77" s="838"/>
      <c r="BC77" s="838"/>
      <c r="BD77" s="839"/>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3"/>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0"/>
      <c r="DW77" s="861"/>
      <c r="DX77" s="861"/>
      <c r="DY77" s="861"/>
      <c r="DZ77" s="862"/>
      <c r="EA77" s="230"/>
    </row>
    <row r="78" spans="1:131" ht="26.25" customHeight="1" x14ac:dyDescent="0.2">
      <c r="A78" s="238">
        <v>11</v>
      </c>
      <c r="B78" s="743"/>
      <c r="C78" s="744"/>
      <c r="D78" s="744"/>
      <c r="E78" s="744"/>
      <c r="F78" s="744"/>
      <c r="G78" s="744"/>
      <c r="H78" s="744"/>
      <c r="I78" s="744"/>
      <c r="J78" s="744"/>
      <c r="K78" s="744"/>
      <c r="L78" s="744"/>
      <c r="M78" s="744"/>
      <c r="N78" s="744"/>
      <c r="O78" s="744"/>
      <c r="P78" s="745"/>
      <c r="Q78" s="876"/>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8"/>
      <c r="BA78" s="838"/>
      <c r="BB78" s="838"/>
      <c r="BC78" s="838"/>
      <c r="BD78" s="839"/>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3"/>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0"/>
      <c r="DW78" s="861"/>
      <c r="DX78" s="861"/>
      <c r="DY78" s="861"/>
      <c r="DZ78" s="862"/>
      <c r="EA78" s="230"/>
    </row>
    <row r="79" spans="1:131" ht="26.25" customHeight="1" x14ac:dyDescent="0.2">
      <c r="A79" s="238">
        <v>12</v>
      </c>
      <c r="B79" s="743"/>
      <c r="C79" s="744"/>
      <c r="D79" s="744"/>
      <c r="E79" s="744"/>
      <c r="F79" s="744"/>
      <c r="G79" s="744"/>
      <c r="H79" s="744"/>
      <c r="I79" s="744"/>
      <c r="J79" s="744"/>
      <c r="K79" s="744"/>
      <c r="L79" s="744"/>
      <c r="M79" s="744"/>
      <c r="N79" s="744"/>
      <c r="O79" s="744"/>
      <c r="P79" s="745"/>
      <c r="Q79" s="87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8"/>
      <c r="BA79" s="838"/>
      <c r="BB79" s="838"/>
      <c r="BC79" s="838"/>
      <c r="BD79" s="839"/>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3"/>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0"/>
      <c r="DW79" s="861"/>
      <c r="DX79" s="861"/>
      <c r="DY79" s="861"/>
      <c r="DZ79" s="862"/>
      <c r="EA79" s="230"/>
    </row>
    <row r="80" spans="1:131" ht="26.25" customHeight="1" x14ac:dyDescent="0.2">
      <c r="A80" s="238">
        <v>13</v>
      </c>
      <c r="B80" s="743"/>
      <c r="C80" s="744"/>
      <c r="D80" s="744"/>
      <c r="E80" s="744"/>
      <c r="F80" s="744"/>
      <c r="G80" s="744"/>
      <c r="H80" s="744"/>
      <c r="I80" s="744"/>
      <c r="J80" s="744"/>
      <c r="K80" s="744"/>
      <c r="L80" s="744"/>
      <c r="M80" s="744"/>
      <c r="N80" s="744"/>
      <c r="O80" s="744"/>
      <c r="P80" s="745"/>
      <c r="Q80" s="87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8"/>
      <c r="BA80" s="838"/>
      <c r="BB80" s="838"/>
      <c r="BC80" s="838"/>
      <c r="BD80" s="839"/>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3"/>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0"/>
      <c r="DW80" s="861"/>
      <c r="DX80" s="861"/>
      <c r="DY80" s="861"/>
      <c r="DZ80" s="862"/>
      <c r="EA80" s="230"/>
    </row>
    <row r="81" spans="1:131" ht="26.25" customHeight="1" x14ac:dyDescent="0.2">
      <c r="A81" s="238">
        <v>14</v>
      </c>
      <c r="B81" s="743"/>
      <c r="C81" s="744"/>
      <c r="D81" s="744"/>
      <c r="E81" s="744"/>
      <c r="F81" s="744"/>
      <c r="G81" s="744"/>
      <c r="H81" s="744"/>
      <c r="I81" s="744"/>
      <c r="J81" s="744"/>
      <c r="K81" s="744"/>
      <c r="L81" s="744"/>
      <c r="M81" s="744"/>
      <c r="N81" s="744"/>
      <c r="O81" s="744"/>
      <c r="P81" s="745"/>
      <c r="Q81" s="87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8"/>
      <c r="BA81" s="838"/>
      <c r="BB81" s="838"/>
      <c r="BC81" s="838"/>
      <c r="BD81" s="839"/>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3"/>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0"/>
      <c r="DW81" s="861"/>
      <c r="DX81" s="861"/>
      <c r="DY81" s="861"/>
      <c r="DZ81" s="862"/>
      <c r="EA81" s="230"/>
    </row>
    <row r="82" spans="1:131" ht="26.25" customHeight="1" x14ac:dyDescent="0.2">
      <c r="A82" s="238">
        <v>15</v>
      </c>
      <c r="B82" s="743"/>
      <c r="C82" s="744"/>
      <c r="D82" s="744"/>
      <c r="E82" s="744"/>
      <c r="F82" s="744"/>
      <c r="G82" s="744"/>
      <c r="H82" s="744"/>
      <c r="I82" s="744"/>
      <c r="J82" s="744"/>
      <c r="K82" s="744"/>
      <c r="L82" s="744"/>
      <c r="M82" s="744"/>
      <c r="N82" s="744"/>
      <c r="O82" s="744"/>
      <c r="P82" s="745"/>
      <c r="Q82" s="87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8"/>
      <c r="BA82" s="838"/>
      <c r="BB82" s="838"/>
      <c r="BC82" s="838"/>
      <c r="BD82" s="839"/>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3"/>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0"/>
      <c r="DW82" s="861"/>
      <c r="DX82" s="861"/>
      <c r="DY82" s="861"/>
      <c r="DZ82" s="862"/>
      <c r="EA82" s="230"/>
    </row>
    <row r="83" spans="1:131" ht="26.25" customHeight="1" x14ac:dyDescent="0.2">
      <c r="A83" s="238">
        <v>16</v>
      </c>
      <c r="B83" s="743"/>
      <c r="C83" s="744"/>
      <c r="D83" s="744"/>
      <c r="E83" s="744"/>
      <c r="F83" s="744"/>
      <c r="G83" s="744"/>
      <c r="H83" s="744"/>
      <c r="I83" s="744"/>
      <c r="J83" s="744"/>
      <c r="K83" s="744"/>
      <c r="L83" s="744"/>
      <c r="M83" s="744"/>
      <c r="N83" s="744"/>
      <c r="O83" s="744"/>
      <c r="P83" s="745"/>
      <c r="Q83" s="876"/>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8"/>
      <c r="BA83" s="838"/>
      <c r="BB83" s="838"/>
      <c r="BC83" s="838"/>
      <c r="BD83" s="839"/>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3"/>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0"/>
      <c r="DW83" s="861"/>
      <c r="DX83" s="861"/>
      <c r="DY83" s="861"/>
      <c r="DZ83" s="862"/>
      <c r="EA83" s="230"/>
    </row>
    <row r="84" spans="1:131" ht="26.25" customHeight="1" x14ac:dyDescent="0.2">
      <c r="A84" s="238">
        <v>17</v>
      </c>
      <c r="B84" s="743"/>
      <c r="C84" s="744"/>
      <c r="D84" s="744"/>
      <c r="E84" s="744"/>
      <c r="F84" s="744"/>
      <c r="G84" s="744"/>
      <c r="H84" s="744"/>
      <c r="I84" s="744"/>
      <c r="J84" s="744"/>
      <c r="K84" s="744"/>
      <c r="L84" s="744"/>
      <c r="M84" s="744"/>
      <c r="N84" s="744"/>
      <c r="O84" s="744"/>
      <c r="P84" s="745"/>
      <c r="Q84" s="87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8"/>
      <c r="BA84" s="838"/>
      <c r="BB84" s="838"/>
      <c r="BC84" s="838"/>
      <c r="BD84" s="839"/>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3"/>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0"/>
      <c r="DW84" s="861"/>
      <c r="DX84" s="861"/>
      <c r="DY84" s="861"/>
      <c r="DZ84" s="862"/>
      <c r="EA84" s="230"/>
    </row>
    <row r="85" spans="1:131" ht="26.25" customHeight="1" x14ac:dyDescent="0.2">
      <c r="A85" s="238">
        <v>18</v>
      </c>
      <c r="B85" s="743"/>
      <c r="C85" s="744"/>
      <c r="D85" s="744"/>
      <c r="E85" s="744"/>
      <c r="F85" s="744"/>
      <c r="G85" s="744"/>
      <c r="H85" s="744"/>
      <c r="I85" s="744"/>
      <c r="J85" s="744"/>
      <c r="K85" s="744"/>
      <c r="L85" s="744"/>
      <c r="M85" s="744"/>
      <c r="N85" s="744"/>
      <c r="O85" s="744"/>
      <c r="P85" s="745"/>
      <c r="Q85" s="876"/>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8"/>
      <c r="BA85" s="838"/>
      <c r="BB85" s="838"/>
      <c r="BC85" s="838"/>
      <c r="BD85" s="839"/>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3"/>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0"/>
      <c r="DW85" s="861"/>
      <c r="DX85" s="861"/>
      <c r="DY85" s="861"/>
      <c r="DZ85" s="862"/>
      <c r="EA85" s="230"/>
    </row>
    <row r="86" spans="1:131" ht="26.25" customHeight="1" x14ac:dyDescent="0.2">
      <c r="A86" s="238">
        <v>19</v>
      </c>
      <c r="B86" s="743"/>
      <c r="C86" s="744"/>
      <c r="D86" s="744"/>
      <c r="E86" s="744"/>
      <c r="F86" s="744"/>
      <c r="G86" s="744"/>
      <c r="H86" s="744"/>
      <c r="I86" s="744"/>
      <c r="J86" s="744"/>
      <c r="K86" s="744"/>
      <c r="L86" s="744"/>
      <c r="M86" s="744"/>
      <c r="N86" s="744"/>
      <c r="O86" s="744"/>
      <c r="P86" s="745"/>
      <c r="Q86" s="876"/>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8"/>
      <c r="BA86" s="838"/>
      <c r="BB86" s="838"/>
      <c r="BC86" s="838"/>
      <c r="BD86" s="839"/>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3"/>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0"/>
      <c r="DW86" s="861"/>
      <c r="DX86" s="861"/>
      <c r="DY86" s="861"/>
      <c r="DZ86" s="862"/>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3"/>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0"/>
      <c r="DW87" s="861"/>
      <c r="DX87" s="861"/>
      <c r="DY87" s="861"/>
      <c r="DZ87" s="862"/>
      <c r="EA87" s="230"/>
    </row>
    <row r="88" spans="1:131" ht="26.25" customHeight="1" thickBot="1" x14ac:dyDescent="0.25">
      <c r="A88" s="240" t="s">
        <v>398</v>
      </c>
      <c r="B88" s="795" t="s">
        <v>428</v>
      </c>
      <c r="C88" s="796"/>
      <c r="D88" s="796"/>
      <c r="E88" s="796"/>
      <c r="F88" s="796"/>
      <c r="G88" s="796"/>
      <c r="H88" s="796"/>
      <c r="I88" s="796"/>
      <c r="J88" s="796"/>
      <c r="K88" s="796"/>
      <c r="L88" s="796"/>
      <c r="M88" s="796"/>
      <c r="N88" s="796"/>
      <c r="O88" s="796"/>
      <c r="P88" s="797"/>
      <c r="Q88" s="853"/>
      <c r="R88" s="854"/>
      <c r="S88" s="854"/>
      <c r="T88" s="854"/>
      <c r="U88" s="854"/>
      <c r="V88" s="854"/>
      <c r="W88" s="854"/>
      <c r="X88" s="854"/>
      <c r="Y88" s="854"/>
      <c r="Z88" s="854"/>
      <c r="AA88" s="854"/>
      <c r="AB88" s="854"/>
      <c r="AC88" s="854"/>
      <c r="AD88" s="854"/>
      <c r="AE88" s="854"/>
      <c r="AF88" s="846">
        <f>AF68+AF69+AF70+AF71+AF72+AF73+AF74+AF75</f>
        <v>10862</v>
      </c>
      <c r="AG88" s="846"/>
      <c r="AH88" s="846"/>
      <c r="AI88" s="846"/>
      <c r="AJ88" s="846"/>
      <c r="AK88" s="854"/>
      <c r="AL88" s="854"/>
      <c r="AM88" s="854"/>
      <c r="AN88" s="854"/>
      <c r="AO88" s="854"/>
      <c r="AP88" s="846">
        <f t="shared" ref="AP88" si="7">AP68+AP69+AP70+AP71+AP72+AP73+AP74+AP75</f>
        <v>15149.209398999999</v>
      </c>
      <c r="AQ88" s="846"/>
      <c r="AR88" s="846"/>
      <c r="AS88" s="846"/>
      <c r="AT88" s="846"/>
      <c r="AU88" s="846">
        <f t="shared" ref="AU88" si="8">AU68+AU69+AU70+AU71+AU72+AU73+AU74+AU75</f>
        <v>114</v>
      </c>
      <c r="AV88" s="846"/>
      <c r="AW88" s="846"/>
      <c r="AX88" s="846"/>
      <c r="AY88" s="846"/>
      <c r="AZ88" s="848"/>
      <c r="BA88" s="848"/>
      <c r="BB88" s="848"/>
      <c r="BC88" s="848"/>
      <c r="BD88" s="849"/>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3"/>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3"/>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3"/>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3"/>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3"/>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3"/>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3"/>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3"/>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3"/>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3"/>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3"/>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3"/>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3"/>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3"/>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95" t="s">
        <v>429</v>
      </c>
      <c r="BS102" s="796"/>
      <c r="BT102" s="796"/>
      <c r="BU102" s="796"/>
      <c r="BV102" s="796"/>
      <c r="BW102" s="796"/>
      <c r="BX102" s="796"/>
      <c r="BY102" s="796"/>
      <c r="BZ102" s="796"/>
      <c r="CA102" s="796"/>
      <c r="CB102" s="796"/>
      <c r="CC102" s="796"/>
      <c r="CD102" s="796"/>
      <c r="CE102" s="796"/>
      <c r="CF102" s="796"/>
      <c r="CG102" s="797"/>
      <c r="CH102" s="887"/>
      <c r="CI102" s="888"/>
      <c r="CJ102" s="888"/>
      <c r="CK102" s="888"/>
      <c r="CL102" s="889"/>
      <c r="CM102" s="887"/>
      <c r="CN102" s="888"/>
      <c r="CO102" s="888"/>
      <c r="CP102" s="888"/>
      <c r="CQ102" s="889"/>
      <c r="CR102" s="890"/>
      <c r="CS102" s="851"/>
      <c r="CT102" s="851"/>
      <c r="CU102" s="851"/>
      <c r="CV102" s="891"/>
      <c r="CW102" s="890"/>
      <c r="CX102" s="851"/>
      <c r="CY102" s="851"/>
      <c r="CZ102" s="851"/>
      <c r="DA102" s="891"/>
      <c r="DB102" s="890"/>
      <c r="DC102" s="851"/>
      <c r="DD102" s="851"/>
      <c r="DE102" s="851"/>
      <c r="DF102" s="891"/>
      <c r="DG102" s="890"/>
      <c r="DH102" s="851"/>
      <c r="DI102" s="851"/>
      <c r="DJ102" s="851"/>
      <c r="DK102" s="891"/>
      <c r="DL102" s="890"/>
      <c r="DM102" s="851"/>
      <c r="DN102" s="851"/>
      <c r="DO102" s="851"/>
      <c r="DP102" s="891"/>
      <c r="DQ102" s="890"/>
      <c r="DR102" s="851"/>
      <c r="DS102" s="851"/>
      <c r="DT102" s="851"/>
      <c r="DU102" s="891"/>
      <c r="DV102" s="795"/>
      <c r="DW102" s="796"/>
      <c r="DX102" s="796"/>
      <c r="DY102" s="796"/>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314</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314</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314</v>
      </c>
      <c r="DR109" s="893"/>
      <c r="DS109" s="893"/>
      <c r="DT109" s="893"/>
      <c r="DU109" s="894"/>
      <c r="DV109" s="892" t="s">
        <v>439</v>
      </c>
      <c r="DW109" s="893"/>
      <c r="DX109" s="893"/>
      <c r="DY109" s="893"/>
      <c r="DZ109" s="895"/>
    </row>
    <row r="110" spans="1:131" s="230" customFormat="1" ht="26.25" customHeight="1" x14ac:dyDescent="0.2">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388023</v>
      </c>
      <c r="AB110" s="900"/>
      <c r="AC110" s="900"/>
      <c r="AD110" s="900"/>
      <c r="AE110" s="901"/>
      <c r="AF110" s="902">
        <v>396098</v>
      </c>
      <c r="AG110" s="900"/>
      <c r="AH110" s="900"/>
      <c r="AI110" s="900"/>
      <c r="AJ110" s="901"/>
      <c r="AK110" s="902">
        <v>305011</v>
      </c>
      <c r="AL110" s="900"/>
      <c r="AM110" s="900"/>
      <c r="AN110" s="900"/>
      <c r="AO110" s="901"/>
      <c r="AP110" s="903">
        <v>21.6</v>
      </c>
      <c r="AQ110" s="904"/>
      <c r="AR110" s="904"/>
      <c r="AS110" s="904"/>
      <c r="AT110" s="905"/>
      <c r="AU110" s="906" t="s">
        <v>74</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3134551</v>
      </c>
      <c r="BR110" s="931"/>
      <c r="BS110" s="931"/>
      <c r="BT110" s="931"/>
      <c r="BU110" s="931"/>
      <c r="BV110" s="931">
        <v>3633933</v>
      </c>
      <c r="BW110" s="931"/>
      <c r="BX110" s="931"/>
      <c r="BY110" s="931"/>
      <c r="BZ110" s="931"/>
      <c r="CA110" s="931">
        <v>3944903</v>
      </c>
      <c r="CB110" s="931"/>
      <c r="CC110" s="931"/>
      <c r="CD110" s="931"/>
      <c r="CE110" s="931"/>
      <c r="CF110" s="944">
        <v>279.10000000000002</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420</v>
      </c>
      <c r="DH110" s="931"/>
      <c r="DI110" s="931"/>
      <c r="DJ110" s="931"/>
      <c r="DK110" s="931"/>
      <c r="DL110" s="931" t="s">
        <v>445</v>
      </c>
      <c r="DM110" s="931"/>
      <c r="DN110" s="931"/>
      <c r="DO110" s="931"/>
      <c r="DP110" s="931"/>
      <c r="DQ110" s="931" t="s">
        <v>400</v>
      </c>
      <c r="DR110" s="931"/>
      <c r="DS110" s="931"/>
      <c r="DT110" s="931"/>
      <c r="DU110" s="931"/>
      <c r="DV110" s="932" t="s">
        <v>446</v>
      </c>
      <c r="DW110" s="932"/>
      <c r="DX110" s="932"/>
      <c r="DY110" s="932"/>
      <c r="DZ110" s="933"/>
    </row>
    <row r="111" spans="1:131" s="230" customFormat="1" ht="26.25" customHeight="1" x14ac:dyDescent="0.2">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400</v>
      </c>
      <c r="AB111" s="938"/>
      <c r="AC111" s="938"/>
      <c r="AD111" s="938"/>
      <c r="AE111" s="939"/>
      <c r="AF111" s="940" t="s">
        <v>446</v>
      </c>
      <c r="AG111" s="938"/>
      <c r="AH111" s="938"/>
      <c r="AI111" s="938"/>
      <c r="AJ111" s="939"/>
      <c r="AK111" s="940" t="s">
        <v>400</v>
      </c>
      <c r="AL111" s="938"/>
      <c r="AM111" s="938"/>
      <c r="AN111" s="938"/>
      <c r="AO111" s="939"/>
      <c r="AP111" s="941" t="s">
        <v>400</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v>73</v>
      </c>
      <c r="BR111" s="926"/>
      <c r="BS111" s="926"/>
      <c r="BT111" s="926"/>
      <c r="BU111" s="926"/>
      <c r="BV111" s="926">
        <v>41</v>
      </c>
      <c r="BW111" s="926"/>
      <c r="BX111" s="926"/>
      <c r="BY111" s="926"/>
      <c r="BZ111" s="926"/>
      <c r="CA111" s="926">
        <v>25</v>
      </c>
      <c r="CB111" s="926"/>
      <c r="CC111" s="926"/>
      <c r="CD111" s="926"/>
      <c r="CE111" s="926"/>
      <c r="CF111" s="920">
        <v>0</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400</v>
      </c>
      <c r="DH111" s="926"/>
      <c r="DI111" s="926"/>
      <c r="DJ111" s="926"/>
      <c r="DK111" s="926"/>
      <c r="DL111" s="926" t="s">
        <v>445</v>
      </c>
      <c r="DM111" s="926"/>
      <c r="DN111" s="926"/>
      <c r="DO111" s="926"/>
      <c r="DP111" s="926"/>
      <c r="DQ111" s="926" t="s">
        <v>400</v>
      </c>
      <c r="DR111" s="926"/>
      <c r="DS111" s="926"/>
      <c r="DT111" s="926"/>
      <c r="DU111" s="926"/>
      <c r="DV111" s="927" t="s">
        <v>446</v>
      </c>
      <c r="DW111" s="927"/>
      <c r="DX111" s="927"/>
      <c r="DY111" s="927"/>
      <c r="DZ111" s="928"/>
    </row>
    <row r="112" spans="1:131" s="230" customFormat="1" ht="26.25" customHeight="1" x14ac:dyDescent="0.2">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420</v>
      </c>
      <c r="AB112" s="959"/>
      <c r="AC112" s="959"/>
      <c r="AD112" s="959"/>
      <c r="AE112" s="960"/>
      <c r="AF112" s="961" t="s">
        <v>452</v>
      </c>
      <c r="AG112" s="959"/>
      <c r="AH112" s="959"/>
      <c r="AI112" s="959"/>
      <c r="AJ112" s="960"/>
      <c r="AK112" s="961" t="s">
        <v>452</v>
      </c>
      <c r="AL112" s="959"/>
      <c r="AM112" s="959"/>
      <c r="AN112" s="959"/>
      <c r="AO112" s="960"/>
      <c r="AP112" s="962" t="s">
        <v>453</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86768</v>
      </c>
      <c r="BR112" s="926"/>
      <c r="BS112" s="926"/>
      <c r="BT112" s="926"/>
      <c r="BU112" s="926"/>
      <c r="BV112" s="926">
        <v>87887</v>
      </c>
      <c r="BW112" s="926"/>
      <c r="BX112" s="926"/>
      <c r="BY112" s="926"/>
      <c r="BZ112" s="926"/>
      <c r="CA112" s="926">
        <v>88910</v>
      </c>
      <c r="CB112" s="926"/>
      <c r="CC112" s="926"/>
      <c r="CD112" s="926"/>
      <c r="CE112" s="926"/>
      <c r="CF112" s="920">
        <v>6.3</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453</v>
      </c>
      <c r="DH112" s="926"/>
      <c r="DI112" s="926"/>
      <c r="DJ112" s="926"/>
      <c r="DK112" s="926"/>
      <c r="DL112" s="926" t="s">
        <v>452</v>
      </c>
      <c r="DM112" s="926"/>
      <c r="DN112" s="926"/>
      <c r="DO112" s="926"/>
      <c r="DP112" s="926"/>
      <c r="DQ112" s="926" t="s">
        <v>446</v>
      </c>
      <c r="DR112" s="926"/>
      <c r="DS112" s="926"/>
      <c r="DT112" s="926"/>
      <c r="DU112" s="926"/>
      <c r="DV112" s="927" t="s">
        <v>445</v>
      </c>
      <c r="DW112" s="927"/>
      <c r="DX112" s="927"/>
      <c r="DY112" s="927"/>
      <c r="DZ112" s="928"/>
    </row>
    <row r="113" spans="1:130" s="230" customFormat="1" ht="26.25" customHeight="1" x14ac:dyDescent="0.2">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7917</v>
      </c>
      <c r="AB113" s="938"/>
      <c r="AC113" s="938"/>
      <c r="AD113" s="938"/>
      <c r="AE113" s="939"/>
      <c r="AF113" s="940">
        <v>7931</v>
      </c>
      <c r="AG113" s="938"/>
      <c r="AH113" s="938"/>
      <c r="AI113" s="938"/>
      <c r="AJ113" s="939"/>
      <c r="AK113" s="940">
        <v>7962</v>
      </c>
      <c r="AL113" s="938"/>
      <c r="AM113" s="938"/>
      <c r="AN113" s="938"/>
      <c r="AO113" s="939"/>
      <c r="AP113" s="941">
        <v>0.6</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132601</v>
      </c>
      <c r="BR113" s="926"/>
      <c r="BS113" s="926"/>
      <c r="BT113" s="926"/>
      <c r="BU113" s="926"/>
      <c r="BV113" s="926">
        <v>123168</v>
      </c>
      <c r="BW113" s="926"/>
      <c r="BX113" s="926"/>
      <c r="BY113" s="926"/>
      <c r="BZ113" s="926"/>
      <c r="CA113" s="926">
        <v>114306</v>
      </c>
      <c r="CB113" s="926"/>
      <c r="CC113" s="926"/>
      <c r="CD113" s="926"/>
      <c r="CE113" s="926"/>
      <c r="CF113" s="920">
        <v>8.1</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445</v>
      </c>
      <c r="DH113" s="959"/>
      <c r="DI113" s="959"/>
      <c r="DJ113" s="959"/>
      <c r="DK113" s="960"/>
      <c r="DL113" s="961" t="s">
        <v>400</v>
      </c>
      <c r="DM113" s="959"/>
      <c r="DN113" s="959"/>
      <c r="DO113" s="959"/>
      <c r="DP113" s="960"/>
      <c r="DQ113" s="961" t="s">
        <v>400</v>
      </c>
      <c r="DR113" s="959"/>
      <c r="DS113" s="959"/>
      <c r="DT113" s="959"/>
      <c r="DU113" s="960"/>
      <c r="DV113" s="962" t="s">
        <v>420</v>
      </c>
      <c r="DW113" s="963"/>
      <c r="DX113" s="963"/>
      <c r="DY113" s="963"/>
      <c r="DZ113" s="964"/>
    </row>
    <row r="114" spans="1:130" s="230" customFormat="1" ht="26.25" customHeight="1" x14ac:dyDescent="0.2">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14488</v>
      </c>
      <c r="AB114" s="959"/>
      <c r="AC114" s="959"/>
      <c r="AD114" s="959"/>
      <c r="AE114" s="960"/>
      <c r="AF114" s="961">
        <v>13788</v>
      </c>
      <c r="AG114" s="959"/>
      <c r="AH114" s="959"/>
      <c r="AI114" s="959"/>
      <c r="AJ114" s="960"/>
      <c r="AK114" s="961">
        <v>14759</v>
      </c>
      <c r="AL114" s="959"/>
      <c r="AM114" s="959"/>
      <c r="AN114" s="959"/>
      <c r="AO114" s="960"/>
      <c r="AP114" s="962">
        <v>1</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166383</v>
      </c>
      <c r="BR114" s="926"/>
      <c r="BS114" s="926"/>
      <c r="BT114" s="926"/>
      <c r="BU114" s="926"/>
      <c r="BV114" s="926">
        <v>163220</v>
      </c>
      <c r="BW114" s="926"/>
      <c r="BX114" s="926"/>
      <c r="BY114" s="926"/>
      <c r="BZ114" s="926"/>
      <c r="CA114" s="926">
        <v>263407</v>
      </c>
      <c r="CB114" s="926"/>
      <c r="CC114" s="926"/>
      <c r="CD114" s="926"/>
      <c r="CE114" s="926"/>
      <c r="CF114" s="920">
        <v>18.600000000000001</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445</v>
      </c>
      <c r="DH114" s="959"/>
      <c r="DI114" s="959"/>
      <c r="DJ114" s="959"/>
      <c r="DK114" s="960"/>
      <c r="DL114" s="961" t="s">
        <v>400</v>
      </c>
      <c r="DM114" s="959"/>
      <c r="DN114" s="959"/>
      <c r="DO114" s="959"/>
      <c r="DP114" s="960"/>
      <c r="DQ114" s="961" t="s">
        <v>452</v>
      </c>
      <c r="DR114" s="959"/>
      <c r="DS114" s="959"/>
      <c r="DT114" s="959"/>
      <c r="DU114" s="960"/>
      <c r="DV114" s="962" t="s">
        <v>445</v>
      </c>
      <c r="DW114" s="963"/>
      <c r="DX114" s="963"/>
      <c r="DY114" s="963"/>
      <c r="DZ114" s="964"/>
    </row>
    <row r="115" spans="1:130" s="230" customFormat="1" ht="26.25" customHeight="1" x14ac:dyDescent="0.2">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86</v>
      </c>
      <c r="AB115" s="938"/>
      <c r="AC115" s="938"/>
      <c r="AD115" s="938"/>
      <c r="AE115" s="939"/>
      <c r="AF115" s="940">
        <v>50</v>
      </c>
      <c r="AG115" s="938"/>
      <c r="AH115" s="938"/>
      <c r="AI115" s="938"/>
      <c r="AJ115" s="939"/>
      <c r="AK115" s="940">
        <v>16</v>
      </c>
      <c r="AL115" s="938"/>
      <c r="AM115" s="938"/>
      <c r="AN115" s="938"/>
      <c r="AO115" s="939"/>
      <c r="AP115" s="941">
        <v>0</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420</v>
      </c>
      <c r="BR115" s="926"/>
      <c r="BS115" s="926"/>
      <c r="BT115" s="926"/>
      <c r="BU115" s="926"/>
      <c r="BV115" s="926" t="s">
        <v>452</v>
      </c>
      <c r="BW115" s="926"/>
      <c r="BX115" s="926"/>
      <c r="BY115" s="926"/>
      <c r="BZ115" s="926"/>
      <c r="CA115" s="926" t="s">
        <v>453</v>
      </c>
      <c r="CB115" s="926"/>
      <c r="CC115" s="926"/>
      <c r="CD115" s="926"/>
      <c r="CE115" s="926"/>
      <c r="CF115" s="920" t="s">
        <v>400</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129</v>
      </c>
      <c r="DH115" s="959"/>
      <c r="DI115" s="959"/>
      <c r="DJ115" s="959"/>
      <c r="DK115" s="960"/>
      <c r="DL115" s="961" t="s">
        <v>452</v>
      </c>
      <c r="DM115" s="959"/>
      <c r="DN115" s="959"/>
      <c r="DO115" s="959"/>
      <c r="DP115" s="960"/>
      <c r="DQ115" s="961" t="s">
        <v>129</v>
      </c>
      <c r="DR115" s="959"/>
      <c r="DS115" s="959"/>
      <c r="DT115" s="959"/>
      <c r="DU115" s="960"/>
      <c r="DV115" s="962" t="s">
        <v>445</v>
      </c>
      <c r="DW115" s="963"/>
      <c r="DX115" s="963"/>
      <c r="DY115" s="963"/>
      <c r="DZ115" s="964"/>
    </row>
    <row r="116" spans="1:130" s="230" customFormat="1" ht="26.25" customHeight="1" x14ac:dyDescent="0.2">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400</v>
      </c>
      <c r="AG116" s="959"/>
      <c r="AH116" s="959"/>
      <c r="AI116" s="959"/>
      <c r="AJ116" s="960"/>
      <c r="AK116" s="961" t="s">
        <v>400</v>
      </c>
      <c r="AL116" s="959"/>
      <c r="AM116" s="959"/>
      <c r="AN116" s="959"/>
      <c r="AO116" s="960"/>
      <c r="AP116" s="962" t="s">
        <v>452</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420</v>
      </c>
      <c r="BR116" s="926"/>
      <c r="BS116" s="926"/>
      <c r="BT116" s="926"/>
      <c r="BU116" s="926"/>
      <c r="BV116" s="926" t="s">
        <v>452</v>
      </c>
      <c r="BW116" s="926"/>
      <c r="BX116" s="926"/>
      <c r="BY116" s="926"/>
      <c r="BZ116" s="926"/>
      <c r="CA116" s="926" t="s">
        <v>420</v>
      </c>
      <c r="CB116" s="926"/>
      <c r="CC116" s="926"/>
      <c r="CD116" s="926"/>
      <c r="CE116" s="926"/>
      <c r="CF116" s="920" t="s">
        <v>453</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446</v>
      </c>
      <c r="DH116" s="959"/>
      <c r="DI116" s="959"/>
      <c r="DJ116" s="959"/>
      <c r="DK116" s="960"/>
      <c r="DL116" s="961" t="s">
        <v>420</v>
      </c>
      <c r="DM116" s="959"/>
      <c r="DN116" s="959"/>
      <c r="DO116" s="959"/>
      <c r="DP116" s="960"/>
      <c r="DQ116" s="961" t="s">
        <v>452</v>
      </c>
      <c r="DR116" s="959"/>
      <c r="DS116" s="959"/>
      <c r="DT116" s="959"/>
      <c r="DU116" s="960"/>
      <c r="DV116" s="962" t="s">
        <v>400</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410514</v>
      </c>
      <c r="AB117" s="979"/>
      <c r="AC117" s="979"/>
      <c r="AD117" s="979"/>
      <c r="AE117" s="980"/>
      <c r="AF117" s="981">
        <v>417867</v>
      </c>
      <c r="AG117" s="979"/>
      <c r="AH117" s="979"/>
      <c r="AI117" s="979"/>
      <c r="AJ117" s="980"/>
      <c r="AK117" s="981">
        <v>327748</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400</v>
      </c>
      <c r="BR117" s="926"/>
      <c r="BS117" s="926"/>
      <c r="BT117" s="926"/>
      <c r="BU117" s="926"/>
      <c r="BV117" s="926" t="s">
        <v>400</v>
      </c>
      <c r="BW117" s="926"/>
      <c r="BX117" s="926"/>
      <c r="BY117" s="926"/>
      <c r="BZ117" s="926"/>
      <c r="CA117" s="926" t="s">
        <v>400</v>
      </c>
      <c r="CB117" s="926"/>
      <c r="CC117" s="926"/>
      <c r="CD117" s="926"/>
      <c r="CE117" s="926"/>
      <c r="CF117" s="920" t="s">
        <v>452</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400</v>
      </c>
      <c r="DH117" s="959"/>
      <c r="DI117" s="959"/>
      <c r="DJ117" s="959"/>
      <c r="DK117" s="960"/>
      <c r="DL117" s="961" t="s">
        <v>400</v>
      </c>
      <c r="DM117" s="959"/>
      <c r="DN117" s="959"/>
      <c r="DO117" s="959"/>
      <c r="DP117" s="960"/>
      <c r="DQ117" s="961" t="s">
        <v>452</v>
      </c>
      <c r="DR117" s="959"/>
      <c r="DS117" s="959"/>
      <c r="DT117" s="959"/>
      <c r="DU117" s="960"/>
      <c r="DV117" s="962" t="s">
        <v>400</v>
      </c>
      <c r="DW117" s="963"/>
      <c r="DX117" s="963"/>
      <c r="DY117" s="963"/>
      <c r="DZ117" s="964"/>
    </row>
    <row r="118" spans="1:130" s="230" customFormat="1" ht="26.25" customHeight="1" x14ac:dyDescent="0.2">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314</v>
      </c>
      <c r="AL118" s="893"/>
      <c r="AM118" s="893"/>
      <c r="AN118" s="893"/>
      <c r="AO118" s="894"/>
      <c r="AP118" s="970" t="s">
        <v>439</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452</v>
      </c>
      <c r="BR118" s="1000"/>
      <c r="BS118" s="1000"/>
      <c r="BT118" s="1000"/>
      <c r="BU118" s="1000"/>
      <c r="BV118" s="1000" t="s">
        <v>452</v>
      </c>
      <c r="BW118" s="1000"/>
      <c r="BX118" s="1000"/>
      <c r="BY118" s="1000"/>
      <c r="BZ118" s="1000"/>
      <c r="CA118" s="1000" t="s">
        <v>445</v>
      </c>
      <c r="CB118" s="1000"/>
      <c r="CC118" s="1000"/>
      <c r="CD118" s="1000"/>
      <c r="CE118" s="1000"/>
      <c r="CF118" s="920" t="s">
        <v>445</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452</v>
      </c>
      <c r="DH118" s="959"/>
      <c r="DI118" s="959"/>
      <c r="DJ118" s="959"/>
      <c r="DK118" s="960"/>
      <c r="DL118" s="961" t="s">
        <v>445</v>
      </c>
      <c r="DM118" s="959"/>
      <c r="DN118" s="959"/>
      <c r="DO118" s="959"/>
      <c r="DP118" s="960"/>
      <c r="DQ118" s="961" t="s">
        <v>446</v>
      </c>
      <c r="DR118" s="959"/>
      <c r="DS118" s="959"/>
      <c r="DT118" s="959"/>
      <c r="DU118" s="960"/>
      <c r="DV118" s="962" t="s">
        <v>452</v>
      </c>
      <c r="DW118" s="963"/>
      <c r="DX118" s="963"/>
      <c r="DY118" s="963"/>
      <c r="DZ118" s="964"/>
    </row>
    <row r="119" spans="1:130" s="230" customFormat="1" ht="26.25" customHeight="1" x14ac:dyDescent="0.2">
      <c r="A119" s="1056"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452</v>
      </c>
      <c r="AB119" s="900"/>
      <c r="AC119" s="900"/>
      <c r="AD119" s="900"/>
      <c r="AE119" s="901"/>
      <c r="AF119" s="902" t="s">
        <v>445</v>
      </c>
      <c r="AG119" s="900"/>
      <c r="AH119" s="900"/>
      <c r="AI119" s="900"/>
      <c r="AJ119" s="901"/>
      <c r="AK119" s="902" t="s">
        <v>452</v>
      </c>
      <c r="AL119" s="900"/>
      <c r="AM119" s="900"/>
      <c r="AN119" s="900"/>
      <c r="AO119" s="901"/>
      <c r="AP119" s="903" t="s">
        <v>446</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473</v>
      </c>
      <c r="BP119" s="1005"/>
      <c r="BQ119" s="999">
        <v>3520376</v>
      </c>
      <c r="BR119" s="1000"/>
      <c r="BS119" s="1000"/>
      <c r="BT119" s="1000"/>
      <c r="BU119" s="1000"/>
      <c r="BV119" s="1000">
        <v>4008249</v>
      </c>
      <c r="BW119" s="1000"/>
      <c r="BX119" s="1000"/>
      <c r="BY119" s="1000"/>
      <c r="BZ119" s="1000"/>
      <c r="CA119" s="1000">
        <v>4411551</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73</v>
      </c>
      <c r="DH119" s="986"/>
      <c r="DI119" s="986"/>
      <c r="DJ119" s="986"/>
      <c r="DK119" s="987"/>
      <c r="DL119" s="985">
        <v>41</v>
      </c>
      <c r="DM119" s="986"/>
      <c r="DN119" s="986"/>
      <c r="DO119" s="986"/>
      <c r="DP119" s="987"/>
      <c r="DQ119" s="985">
        <v>25</v>
      </c>
      <c r="DR119" s="986"/>
      <c r="DS119" s="986"/>
      <c r="DT119" s="986"/>
      <c r="DU119" s="987"/>
      <c r="DV119" s="988">
        <v>0</v>
      </c>
      <c r="DW119" s="989"/>
      <c r="DX119" s="989"/>
      <c r="DY119" s="989"/>
      <c r="DZ119" s="990"/>
    </row>
    <row r="120" spans="1:130" s="230" customFormat="1" ht="26.25" customHeight="1" x14ac:dyDescent="0.2">
      <c r="A120" s="1057"/>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445</v>
      </c>
      <c r="AB120" s="959"/>
      <c r="AC120" s="959"/>
      <c r="AD120" s="959"/>
      <c r="AE120" s="960"/>
      <c r="AF120" s="961" t="s">
        <v>445</v>
      </c>
      <c r="AG120" s="959"/>
      <c r="AH120" s="959"/>
      <c r="AI120" s="959"/>
      <c r="AJ120" s="960"/>
      <c r="AK120" s="961" t="s">
        <v>445</v>
      </c>
      <c r="AL120" s="959"/>
      <c r="AM120" s="959"/>
      <c r="AN120" s="959"/>
      <c r="AO120" s="960"/>
      <c r="AP120" s="962" t="s">
        <v>445</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5523360</v>
      </c>
      <c r="BR120" s="931"/>
      <c r="BS120" s="931"/>
      <c r="BT120" s="931"/>
      <c r="BU120" s="931"/>
      <c r="BV120" s="931">
        <v>5676220</v>
      </c>
      <c r="BW120" s="931"/>
      <c r="BX120" s="931"/>
      <c r="BY120" s="931"/>
      <c r="BZ120" s="931"/>
      <c r="CA120" s="931">
        <v>5638160</v>
      </c>
      <c r="CB120" s="931"/>
      <c r="CC120" s="931"/>
      <c r="CD120" s="931"/>
      <c r="CE120" s="931"/>
      <c r="CF120" s="944">
        <v>398.9</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82835</v>
      </c>
      <c r="DH120" s="931"/>
      <c r="DI120" s="931"/>
      <c r="DJ120" s="931"/>
      <c r="DK120" s="931"/>
      <c r="DL120" s="931">
        <v>83607</v>
      </c>
      <c r="DM120" s="931"/>
      <c r="DN120" s="931"/>
      <c r="DO120" s="931"/>
      <c r="DP120" s="931"/>
      <c r="DQ120" s="931">
        <v>85579</v>
      </c>
      <c r="DR120" s="931"/>
      <c r="DS120" s="931"/>
      <c r="DT120" s="931"/>
      <c r="DU120" s="931"/>
      <c r="DV120" s="932">
        <v>6.1</v>
      </c>
      <c r="DW120" s="932"/>
      <c r="DX120" s="932"/>
      <c r="DY120" s="932"/>
      <c r="DZ120" s="933"/>
    </row>
    <row r="121" spans="1:130" s="230" customFormat="1" ht="26.25" customHeight="1" x14ac:dyDescent="0.2">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445</v>
      </c>
      <c r="AB121" s="959"/>
      <c r="AC121" s="959"/>
      <c r="AD121" s="959"/>
      <c r="AE121" s="960"/>
      <c r="AF121" s="961" t="s">
        <v>445</v>
      </c>
      <c r="AG121" s="959"/>
      <c r="AH121" s="959"/>
      <c r="AI121" s="959"/>
      <c r="AJ121" s="960"/>
      <c r="AK121" s="961" t="s">
        <v>445</v>
      </c>
      <c r="AL121" s="959"/>
      <c r="AM121" s="959"/>
      <c r="AN121" s="959"/>
      <c r="AO121" s="960"/>
      <c r="AP121" s="962" t="s">
        <v>445</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t="s">
        <v>445</v>
      </c>
      <c r="BR121" s="926"/>
      <c r="BS121" s="926"/>
      <c r="BT121" s="926"/>
      <c r="BU121" s="926"/>
      <c r="BV121" s="926" t="s">
        <v>445</v>
      </c>
      <c r="BW121" s="926"/>
      <c r="BX121" s="926"/>
      <c r="BY121" s="926"/>
      <c r="BZ121" s="926"/>
      <c r="CA121" s="926" t="s">
        <v>445</v>
      </c>
      <c r="CB121" s="926"/>
      <c r="CC121" s="926"/>
      <c r="CD121" s="926"/>
      <c r="CE121" s="926"/>
      <c r="CF121" s="920" t="s">
        <v>445</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3933</v>
      </c>
      <c r="DH121" s="926"/>
      <c r="DI121" s="926"/>
      <c r="DJ121" s="926"/>
      <c r="DK121" s="926"/>
      <c r="DL121" s="926">
        <v>4280</v>
      </c>
      <c r="DM121" s="926"/>
      <c r="DN121" s="926"/>
      <c r="DO121" s="926"/>
      <c r="DP121" s="926"/>
      <c r="DQ121" s="926">
        <v>3331</v>
      </c>
      <c r="DR121" s="926"/>
      <c r="DS121" s="926"/>
      <c r="DT121" s="926"/>
      <c r="DU121" s="926"/>
      <c r="DV121" s="927">
        <v>0.2</v>
      </c>
      <c r="DW121" s="927"/>
      <c r="DX121" s="927"/>
      <c r="DY121" s="927"/>
      <c r="DZ121" s="928"/>
    </row>
    <row r="122" spans="1:130" s="230" customFormat="1" ht="26.25" customHeight="1" x14ac:dyDescent="0.2">
      <c r="A122" s="1057"/>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445</v>
      </c>
      <c r="AB122" s="959"/>
      <c r="AC122" s="959"/>
      <c r="AD122" s="959"/>
      <c r="AE122" s="960"/>
      <c r="AF122" s="961" t="s">
        <v>445</v>
      </c>
      <c r="AG122" s="959"/>
      <c r="AH122" s="959"/>
      <c r="AI122" s="959"/>
      <c r="AJ122" s="960"/>
      <c r="AK122" s="961" t="s">
        <v>445</v>
      </c>
      <c r="AL122" s="959"/>
      <c r="AM122" s="959"/>
      <c r="AN122" s="959"/>
      <c r="AO122" s="960"/>
      <c r="AP122" s="962" t="s">
        <v>445</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2722779</v>
      </c>
      <c r="BR122" s="1000"/>
      <c r="BS122" s="1000"/>
      <c r="BT122" s="1000"/>
      <c r="BU122" s="1000"/>
      <c r="BV122" s="1000">
        <v>3938302</v>
      </c>
      <c r="BW122" s="1000"/>
      <c r="BX122" s="1000"/>
      <c r="BY122" s="1000"/>
      <c r="BZ122" s="1000"/>
      <c r="CA122" s="1000">
        <v>4163938</v>
      </c>
      <c r="CB122" s="1000"/>
      <c r="CC122" s="1000"/>
      <c r="CD122" s="1000"/>
      <c r="CE122" s="1000"/>
      <c r="CF122" s="1017">
        <v>294.60000000000002</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t="s">
        <v>446</v>
      </c>
      <c r="DH122" s="926"/>
      <c r="DI122" s="926"/>
      <c r="DJ122" s="926"/>
      <c r="DK122" s="926"/>
      <c r="DL122" s="926" t="s">
        <v>445</v>
      </c>
      <c r="DM122" s="926"/>
      <c r="DN122" s="926"/>
      <c r="DO122" s="926"/>
      <c r="DP122" s="926"/>
      <c r="DQ122" s="926" t="s">
        <v>452</v>
      </c>
      <c r="DR122" s="926"/>
      <c r="DS122" s="926"/>
      <c r="DT122" s="926"/>
      <c r="DU122" s="926"/>
      <c r="DV122" s="927" t="s">
        <v>452</v>
      </c>
      <c r="DW122" s="927"/>
      <c r="DX122" s="927"/>
      <c r="DY122" s="927"/>
      <c r="DZ122" s="928"/>
    </row>
    <row r="123" spans="1:130" s="230" customFormat="1" ht="26.25" customHeight="1" x14ac:dyDescent="0.2">
      <c r="A123" s="1057"/>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452</v>
      </c>
      <c r="AB123" s="959"/>
      <c r="AC123" s="959"/>
      <c r="AD123" s="959"/>
      <c r="AE123" s="960"/>
      <c r="AF123" s="961" t="s">
        <v>452</v>
      </c>
      <c r="AG123" s="959"/>
      <c r="AH123" s="959"/>
      <c r="AI123" s="959"/>
      <c r="AJ123" s="960"/>
      <c r="AK123" s="961" t="s">
        <v>452</v>
      </c>
      <c r="AL123" s="959"/>
      <c r="AM123" s="959"/>
      <c r="AN123" s="959"/>
      <c r="AO123" s="960"/>
      <c r="AP123" s="962" t="s">
        <v>452</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484</v>
      </c>
      <c r="BP123" s="1005"/>
      <c r="BQ123" s="1063">
        <v>8246139</v>
      </c>
      <c r="BR123" s="1064"/>
      <c r="BS123" s="1064"/>
      <c r="BT123" s="1064"/>
      <c r="BU123" s="1064"/>
      <c r="BV123" s="1064">
        <v>9614522</v>
      </c>
      <c r="BW123" s="1064"/>
      <c r="BX123" s="1064"/>
      <c r="BY123" s="1064"/>
      <c r="BZ123" s="1064"/>
      <c r="CA123" s="1064">
        <v>9802098</v>
      </c>
      <c r="CB123" s="1064"/>
      <c r="CC123" s="1064"/>
      <c r="CD123" s="1064"/>
      <c r="CE123" s="1064"/>
      <c r="CF123" s="1001"/>
      <c r="CG123" s="1002"/>
      <c r="CH123" s="1002"/>
      <c r="CI123" s="1002"/>
      <c r="CJ123" s="1003"/>
      <c r="CK123" s="1009"/>
      <c r="CL123" s="1010"/>
      <c r="CM123" s="1010"/>
      <c r="CN123" s="1010"/>
      <c r="CO123" s="1011"/>
      <c r="CP123" s="1019" t="s">
        <v>485</v>
      </c>
      <c r="CQ123" s="1020"/>
      <c r="CR123" s="1020"/>
      <c r="CS123" s="1020"/>
      <c r="CT123" s="1020"/>
      <c r="CU123" s="1020"/>
      <c r="CV123" s="1020"/>
      <c r="CW123" s="1020"/>
      <c r="CX123" s="1020"/>
      <c r="CY123" s="1020"/>
      <c r="CZ123" s="1020"/>
      <c r="DA123" s="1020"/>
      <c r="DB123" s="1020"/>
      <c r="DC123" s="1020"/>
      <c r="DD123" s="1020"/>
      <c r="DE123" s="1020"/>
      <c r="DF123" s="1021"/>
      <c r="DG123" s="958" t="s">
        <v>486</v>
      </c>
      <c r="DH123" s="959"/>
      <c r="DI123" s="959"/>
      <c r="DJ123" s="959"/>
      <c r="DK123" s="960"/>
      <c r="DL123" s="961" t="s">
        <v>486</v>
      </c>
      <c r="DM123" s="959"/>
      <c r="DN123" s="959"/>
      <c r="DO123" s="959"/>
      <c r="DP123" s="960"/>
      <c r="DQ123" s="961" t="s">
        <v>486</v>
      </c>
      <c r="DR123" s="959"/>
      <c r="DS123" s="959"/>
      <c r="DT123" s="959"/>
      <c r="DU123" s="960"/>
      <c r="DV123" s="962" t="s">
        <v>486</v>
      </c>
      <c r="DW123" s="963"/>
      <c r="DX123" s="963"/>
      <c r="DY123" s="963"/>
      <c r="DZ123" s="964"/>
    </row>
    <row r="124" spans="1:130" s="230" customFormat="1" ht="26.25" customHeight="1" thickBot="1" x14ac:dyDescent="0.25">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486</v>
      </c>
      <c r="AB124" s="959"/>
      <c r="AC124" s="959"/>
      <c r="AD124" s="959"/>
      <c r="AE124" s="960"/>
      <c r="AF124" s="961" t="s">
        <v>486</v>
      </c>
      <c r="AG124" s="959"/>
      <c r="AH124" s="959"/>
      <c r="AI124" s="959"/>
      <c r="AJ124" s="960"/>
      <c r="AK124" s="961" t="s">
        <v>486</v>
      </c>
      <c r="AL124" s="959"/>
      <c r="AM124" s="959"/>
      <c r="AN124" s="959"/>
      <c r="AO124" s="960"/>
      <c r="AP124" s="962" t="s">
        <v>486</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486</v>
      </c>
      <c r="BR124" s="1027"/>
      <c r="BS124" s="1027"/>
      <c r="BT124" s="1027"/>
      <c r="BU124" s="1027"/>
      <c r="BV124" s="1027" t="s">
        <v>486</v>
      </c>
      <c r="BW124" s="1027"/>
      <c r="BX124" s="1027"/>
      <c r="BY124" s="1027"/>
      <c r="BZ124" s="1027"/>
      <c r="CA124" s="1027" t="s">
        <v>486</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489</v>
      </c>
      <c r="DH124" s="986"/>
      <c r="DI124" s="986"/>
      <c r="DJ124" s="986"/>
      <c r="DK124" s="987"/>
      <c r="DL124" s="985" t="s">
        <v>489</v>
      </c>
      <c r="DM124" s="986"/>
      <c r="DN124" s="986"/>
      <c r="DO124" s="986"/>
      <c r="DP124" s="987"/>
      <c r="DQ124" s="985" t="s">
        <v>489</v>
      </c>
      <c r="DR124" s="986"/>
      <c r="DS124" s="986"/>
      <c r="DT124" s="986"/>
      <c r="DU124" s="987"/>
      <c r="DV124" s="988" t="s">
        <v>489</v>
      </c>
      <c r="DW124" s="989"/>
      <c r="DX124" s="989"/>
      <c r="DY124" s="989"/>
      <c r="DZ124" s="990"/>
    </row>
    <row r="125" spans="1:130" s="230" customFormat="1" ht="26.25" customHeight="1" x14ac:dyDescent="0.2">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489</v>
      </c>
      <c r="AB125" s="959"/>
      <c r="AC125" s="959"/>
      <c r="AD125" s="959"/>
      <c r="AE125" s="960"/>
      <c r="AF125" s="961" t="s">
        <v>489</v>
      </c>
      <c r="AG125" s="959"/>
      <c r="AH125" s="959"/>
      <c r="AI125" s="959"/>
      <c r="AJ125" s="960"/>
      <c r="AK125" s="961" t="s">
        <v>489</v>
      </c>
      <c r="AL125" s="959"/>
      <c r="AM125" s="959"/>
      <c r="AN125" s="959"/>
      <c r="AO125" s="960"/>
      <c r="AP125" s="962" t="s">
        <v>489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489</v>
      </c>
      <c r="DH125" s="931"/>
      <c r="DI125" s="931"/>
      <c r="DJ125" s="931"/>
      <c r="DK125" s="931"/>
      <c r="DL125" s="931" t="s">
        <v>489</v>
      </c>
      <c r="DM125" s="931"/>
      <c r="DN125" s="931"/>
      <c r="DO125" s="931"/>
      <c r="DP125" s="931"/>
      <c r="DQ125" s="931" t="s">
        <v>489</v>
      </c>
      <c r="DR125" s="931"/>
      <c r="DS125" s="931"/>
      <c r="DT125" s="931"/>
      <c r="DU125" s="931"/>
      <c r="DV125" s="932" t="s">
        <v>489</v>
      </c>
      <c r="DW125" s="932"/>
      <c r="DX125" s="932"/>
      <c r="DY125" s="932"/>
      <c r="DZ125" s="933"/>
    </row>
    <row r="126" spans="1:130" s="230" customFormat="1" ht="26.25" customHeight="1" thickBot="1" x14ac:dyDescent="0.25">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489</v>
      </c>
      <c r="AB126" s="959"/>
      <c r="AC126" s="959"/>
      <c r="AD126" s="959"/>
      <c r="AE126" s="960"/>
      <c r="AF126" s="961" t="s">
        <v>489</v>
      </c>
      <c r="AG126" s="959"/>
      <c r="AH126" s="959"/>
      <c r="AI126" s="959"/>
      <c r="AJ126" s="960"/>
      <c r="AK126" s="961" t="s">
        <v>489</v>
      </c>
      <c r="AL126" s="959"/>
      <c r="AM126" s="959"/>
      <c r="AN126" s="959"/>
      <c r="AO126" s="960"/>
      <c r="AP126" s="962" t="s">
        <v>489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492</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489</v>
      </c>
      <c r="DM126" s="926"/>
      <c r="DN126" s="926"/>
      <c r="DO126" s="926"/>
      <c r="DP126" s="926"/>
      <c r="DQ126" s="926" t="s">
        <v>489</v>
      </c>
      <c r="DR126" s="926"/>
      <c r="DS126" s="926"/>
      <c r="DT126" s="926"/>
      <c r="DU126" s="926"/>
      <c r="DV126" s="927" t="s">
        <v>489</v>
      </c>
      <c r="DW126" s="927"/>
      <c r="DX126" s="927"/>
      <c r="DY126" s="927"/>
      <c r="DZ126" s="928"/>
    </row>
    <row r="127" spans="1:130" s="230" customFormat="1" ht="26.25" customHeight="1" x14ac:dyDescent="0.2">
      <c r="A127" s="1058"/>
      <c r="B127" s="951"/>
      <c r="C127" s="973" t="s">
        <v>493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86</v>
      </c>
      <c r="AB127" s="959"/>
      <c r="AC127" s="959"/>
      <c r="AD127" s="959"/>
      <c r="AE127" s="960"/>
      <c r="AF127" s="961">
        <v>50</v>
      </c>
      <c r="AG127" s="959"/>
      <c r="AH127" s="959"/>
      <c r="AI127" s="959"/>
      <c r="AJ127" s="960"/>
      <c r="AK127" s="961">
        <v>16</v>
      </c>
      <c r="AL127" s="959"/>
      <c r="AM127" s="959"/>
      <c r="AN127" s="959"/>
      <c r="AO127" s="960"/>
      <c r="AP127" s="962">
        <v>0</v>
      </c>
      <c r="AQ127" s="963"/>
      <c r="AR127" s="963"/>
      <c r="AS127" s="963"/>
      <c r="AT127" s="964"/>
      <c r="AU127" s="232"/>
      <c r="AV127" s="232"/>
      <c r="AW127" s="232"/>
      <c r="AX127" s="1031" t="s">
        <v>494</v>
      </c>
      <c r="AY127" s="1032"/>
      <c r="AZ127" s="1032"/>
      <c r="BA127" s="1032"/>
      <c r="BB127" s="1032"/>
      <c r="BC127" s="1032"/>
      <c r="BD127" s="1032"/>
      <c r="BE127" s="1033"/>
      <c r="BF127" s="1034" t="s">
        <v>495</v>
      </c>
      <c r="BG127" s="1032"/>
      <c r="BH127" s="1032"/>
      <c r="BI127" s="1032"/>
      <c r="BJ127" s="1032"/>
      <c r="BK127" s="1032"/>
      <c r="BL127" s="1033"/>
      <c r="BM127" s="1034" t="s">
        <v>496</v>
      </c>
      <c r="BN127" s="1032"/>
      <c r="BO127" s="1032"/>
      <c r="BP127" s="1032"/>
      <c r="BQ127" s="1032"/>
      <c r="BR127" s="1032"/>
      <c r="BS127" s="1033"/>
      <c r="BT127" s="1034" t="s">
        <v>497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498</v>
      </c>
      <c r="CQ127" s="923"/>
      <c r="CR127" s="923"/>
      <c r="CS127" s="923"/>
      <c r="CT127" s="923"/>
      <c r="CU127" s="923"/>
      <c r="CV127" s="923"/>
      <c r="CW127" s="923"/>
      <c r="CX127" s="923"/>
      <c r="CY127" s="923"/>
      <c r="CZ127" s="923"/>
      <c r="DA127" s="923"/>
      <c r="DB127" s="923"/>
      <c r="DC127" s="923"/>
      <c r="DD127" s="923"/>
      <c r="DE127" s="923"/>
      <c r="DF127" s="924"/>
      <c r="DG127" s="925" t="s">
        <v>489</v>
      </c>
      <c r="DH127" s="926"/>
      <c r="DI127" s="926"/>
      <c r="DJ127" s="926"/>
      <c r="DK127" s="926"/>
      <c r="DL127" s="926" t="s">
        <v>489</v>
      </c>
      <c r="DM127" s="926"/>
      <c r="DN127" s="926"/>
      <c r="DO127" s="926"/>
      <c r="DP127" s="926"/>
      <c r="DQ127" s="926" t="s">
        <v>489</v>
      </c>
      <c r="DR127" s="926"/>
      <c r="DS127" s="926"/>
      <c r="DT127" s="926"/>
      <c r="DU127" s="926"/>
      <c r="DV127" s="927" t="s">
        <v>129</v>
      </c>
      <c r="DW127" s="927"/>
      <c r="DX127" s="927"/>
      <c r="DY127" s="927"/>
      <c r="DZ127" s="928"/>
    </row>
    <row r="128" spans="1:130" s="230" customFormat="1" ht="26.25" customHeight="1" thickBot="1" x14ac:dyDescent="0.25">
      <c r="A128" s="1041" t="s">
        <v>499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500</v>
      </c>
      <c r="X128" s="1043"/>
      <c r="Y128" s="1043"/>
      <c r="Z128" s="1044"/>
      <c r="AA128" s="1045" t="s">
        <v>489</v>
      </c>
      <c r="AB128" s="1046"/>
      <c r="AC128" s="1046"/>
      <c r="AD128" s="1046"/>
      <c r="AE128" s="1047"/>
      <c r="AF128" s="1048" t="s">
        <v>489</v>
      </c>
      <c r="AG128" s="1046"/>
      <c r="AH128" s="1046"/>
      <c r="AI128" s="1046"/>
      <c r="AJ128" s="1047"/>
      <c r="AK128" s="1048" t="s">
        <v>129</v>
      </c>
      <c r="AL128" s="1046"/>
      <c r="AM128" s="1046"/>
      <c r="AN128" s="1046"/>
      <c r="AO128" s="1047"/>
      <c r="AP128" s="1049"/>
      <c r="AQ128" s="1050"/>
      <c r="AR128" s="1050"/>
      <c r="AS128" s="1050"/>
      <c r="AT128" s="1051"/>
      <c r="AU128" s="232"/>
      <c r="AV128" s="232"/>
      <c r="AW128" s="232"/>
      <c r="AX128" s="896" t="s">
        <v>501</v>
      </c>
      <c r="AY128" s="897"/>
      <c r="AZ128" s="897"/>
      <c r="BA128" s="897"/>
      <c r="BB128" s="897"/>
      <c r="BC128" s="897"/>
      <c r="BD128" s="897"/>
      <c r="BE128" s="898"/>
      <c r="BF128" s="1052" t="s">
        <v>489</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502</v>
      </c>
      <c r="CQ128" s="726"/>
      <c r="CR128" s="726"/>
      <c r="CS128" s="726"/>
      <c r="CT128" s="726"/>
      <c r="CU128" s="726"/>
      <c r="CV128" s="726"/>
      <c r="CW128" s="726"/>
      <c r="CX128" s="726"/>
      <c r="CY128" s="726"/>
      <c r="CZ128" s="726"/>
      <c r="DA128" s="726"/>
      <c r="DB128" s="726"/>
      <c r="DC128" s="726"/>
      <c r="DD128" s="726"/>
      <c r="DE128" s="726"/>
      <c r="DF128" s="1036"/>
      <c r="DG128" s="1037" t="s">
        <v>489</v>
      </c>
      <c r="DH128" s="1038"/>
      <c r="DI128" s="1038"/>
      <c r="DJ128" s="1038"/>
      <c r="DK128" s="1038"/>
      <c r="DL128" s="1038" t="s">
        <v>129</v>
      </c>
      <c r="DM128" s="1038"/>
      <c r="DN128" s="1038"/>
      <c r="DO128" s="1038"/>
      <c r="DP128" s="1038"/>
      <c r="DQ128" s="1038" t="s">
        <v>489</v>
      </c>
      <c r="DR128" s="1038"/>
      <c r="DS128" s="1038"/>
      <c r="DT128" s="1038"/>
      <c r="DU128" s="1038"/>
      <c r="DV128" s="1039" t="s">
        <v>489</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503</v>
      </c>
      <c r="X129" s="1071"/>
      <c r="Y129" s="1071"/>
      <c r="Z129" s="1072"/>
      <c r="AA129" s="958">
        <v>1650534</v>
      </c>
      <c r="AB129" s="959"/>
      <c r="AC129" s="959"/>
      <c r="AD129" s="959"/>
      <c r="AE129" s="960"/>
      <c r="AF129" s="961">
        <v>1824338</v>
      </c>
      <c r="AG129" s="959"/>
      <c r="AH129" s="959"/>
      <c r="AI129" s="959"/>
      <c r="AJ129" s="960"/>
      <c r="AK129" s="961">
        <v>1672348</v>
      </c>
      <c r="AL129" s="959"/>
      <c r="AM129" s="959"/>
      <c r="AN129" s="959"/>
      <c r="AO129" s="960"/>
      <c r="AP129" s="1073"/>
      <c r="AQ129" s="1074"/>
      <c r="AR129" s="1074"/>
      <c r="AS129" s="1074"/>
      <c r="AT129" s="1075"/>
      <c r="AU129" s="233"/>
      <c r="AV129" s="233"/>
      <c r="AW129" s="233"/>
      <c r="AX129" s="1065" t="s">
        <v>504</v>
      </c>
      <c r="AY129" s="923"/>
      <c r="AZ129" s="923"/>
      <c r="BA129" s="923"/>
      <c r="BB129" s="923"/>
      <c r="BC129" s="923"/>
      <c r="BD129" s="923"/>
      <c r="BE129" s="924"/>
      <c r="BF129" s="1066" t="s">
        <v>129</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506</v>
      </c>
      <c r="X130" s="1071"/>
      <c r="Y130" s="1071"/>
      <c r="Z130" s="1072"/>
      <c r="AA130" s="958">
        <v>315289</v>
      </c>
      <c r="AB130" s="959"/>
      <c r="AC130" s="959"/>
      <c r="AD130" s="959"/>
      <c r="AE130" s="960"/>
      <c r="AF130" s="961">
        <v>318523</v>
      </c>
      <c r="AG130" s="959"/>
      <c r="AH130" s="959"/>
      <c r="AI130" s="959"/>
      <c r="AJ130" s="960"/>
      <c r="AK130" s="961">
        <v>259063</v>
      </c>
      <c r="AL130" s="959"/>
      <c r="AM130" s="959"/>
      <c r="AN130" s="959"/>
      <c r="AO130" s="960"/>
      <c r="AP130" s="1073"/>
      <c r="AQ130" s="1074"/>
      <c r="AR130" s="1074"/>
      <c r="AS130" s="1074"/>
      <c r="AT130" s="1075"/>
      <c r="AU130" s="233"/>
      <c r="AV130" s="233"/>
      <c r="AW130" s="233"/>
      <c r="AX130" s="1065" t="s">
        <v>507</v>
      </c>
      <c r="AY130" s="923"/>
      <c r="AZ130" s="923"/>
      <c r="BA130" s="923"/>
      <c r="BB130" s="923"/>
      <c r="BC130" s="923"/>
      <c r="BD130" s="923"/>
      <c r="BE130" s="924"/>
      <c r="BF130" s="1101">
        <v>6.1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508</v>
      </c>
      <c r="X131" s="1108"/>
      <c r="Y131" s="1108"/>
      <c r="Z131" s="1109"/>
      <c r="AA131" s="1004">
        <v>1335245</v>
      </c>
      <c r="AB131" s="986"/>
      <c r="AC131" s="986"/>
      <c r="AD131" s="986"/>
      <c r="AE131" s="987"/>
      <c r="AF131" s="985">
        <v>1505815</v>
      </c>
      <c r="AG131" s="986"/>
      <c r="AH131" s="986"/>
      <c r="AI131" s="986"/>
      <c r="AJ131" s="987"/>
      <c r="AK131" s="985">
        <v>1413285</v>
      </c>
      <c r="AL131" s="986"/>
      <c r="AM131" s="986"/>
      <c r="AN131" s="986"/>
      <c r="AO131" s="987"/>
      <c r="AP131" s="1110"/>
      <c r="AQ131" s="1111"/>
      <c r="AR131" s="1111"/>
      <c r="AS131" s="1111"/>
      <c r="AT131" s="1112"/>
      <c r="AU131" s="233"/>
      <c r="AV131" s="233"/>
      <c r="AW131" s="233"/>
      <c r="AX131" s="1083" t="s">
        <v>509</v>
      </c>
      <c r="AY131" s="726"/>
      <c r="AZ131" s="726"/>
      <c r="BA131" s="726"/>
      <c r="BB131" s="726"/>
      <c r="BC131" s="726"/>
      <c r="BD131" s="726"/>
      <c r="BE131" s="1036"/>
      <c r="BF131" s="1084" t="s">
        <v>489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511</v>
      </c>
      <c r="W132" s="1094"/>
      <c r="X132" s="1094"/>
      <c r="Y132" s="1094"/>
      <c r="Z132" s="1095"/>
      <c r="AA132" s="1096">
        <v>7.1316499970000002</v>
      </c>
      <c r="AB132" s="1097"/>
      <c r="AC132" s="1097"/>
      <c r="AD132" s="1097"/>
      <c r="AE132" s="1098"/>
      <c r="AF132" s="1099">
        <v>6.5973575770000004</v>
      </c>
      <c r="AG132" s="1097"/>
      <c r="AH132" s="1097"/>
      <c r="AI132" s="1097"/>
      <c r="AJ132" s="1098"/>
      <c r="AK132" s="1099">
        <v>4.8599539370000002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512</v>
      </c>
      <c r="W133" s="1077"/>
      <c r="X133" s="1077"/>
      <c r="Y133" s="1077"/>
      <c r="Z133" s="1078"/>
      <c r="AA133" s="1079">
        <v>7.6</v>
      </c>
      <c r="AB133" s="1080"/>
      <c r="AC133" s="1080"/>
      <c r="AD133" s="1080"/>
      <c r="AE133" s="1081"/>
      <c r="AF133" s="1079">
        <v>7.2</v>
      </c>
      <c r="AG133" s="1080"/>
      <c r="AH133" s="1080"/>
      <c r="AI133" s="1080"/>
      <c r="AJ133" s="1081"/>
      <c r="AK133" s="1079">
        <v>6.1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JmlA39TivyAXxMQeHuH59Mipr2ZQJ7p+esizNGUY/uyKRZKyRDmtj+OcRizLTXCqK9n3OaWaZUyjxPWxMEgfA==" saltValue="JE3En6tyfUzroqyvryvV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P8:AT8"/>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74:P74"/>
    <mergeCell ref="B73:P73"/>
    <mergeCell ref="B72:P72"/>
    <mergeCell ref="B71:P71"/>
    <mergeCell ref="B70:P70"/>
    <mergeCell ref="B69:P69"/>
    <mergeCell ref="B68:P68"/>
    <mergeCell ref="DL7:DP7"/>
    <mergeCell ref="DQ7:DU7"/>
    <mergeCell ref="DV7:DZ7"/>
    <mergeCell ref="B8:P8"/>
    <mergeCell ref="Q8:U8"/>
    <mergeCell ref="V8:Z8"/>
    <mergeCell ref="AA8:AE8"/>
    <mergeCell ref="AF8:AJ8"/>
    <mergeCell ref="AK8:AO8"/>
    <mergeCell ref="CH7:CL7"/>
    <mergeCell ref="CM7:CQ7"/>
    <mergeCell ref="CR7:CV7"/>
    <mergeCell ref="CW7:DA7"/>
    <mergeCell ref="DB7:DF7"/>
    <mergeCell ref="DG7:DK7"/>
  </mergeCells>
  <phoneticPr fontId="2"/>
  <pageMargins left="0.59055118110236227" right="0" top="0.59055118110236227" bottom="0.59055118110236227" header="0.39370078740157483" footer="0.39370078740157483"/>
  <pageSetup paperSize="8" scale="36"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F06C7-B661-43CD-B18A-DBED8E6A5FE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SPtN28PgHhsRYedeX7tiuqfA2SEH2wPN5ym8SRu7N5ns4JiX5SM4/FN99DqiWF3Cll1yiPnTkf29QzABcxfig==" saltValue="k2QSy0S1Bmd8c5ISUTDdS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EbOUWTislJHFt6Bn1Dts26Wckz4nPNUo96U+6iMt/vBn2UTpn0CUg/uXmJrjQKgKiNPA87QafZDhd0ZLmR/GA==" saltValue="4JrpDENytHmf6fp3TM0g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516</v>
      </c>
      <c r="AP7" s="272"/>
      <c r="AQ7" s="273" t="s">
        <v>517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518</v>
      </c>
      <c r="AQ8" s="279" t="s">
        <v>519</v>
      </c>
      <c r="AR8" s="280" t="s">
        <v>520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521</v>
      </c>
      <c r="AL9" s="1117"/>
      <c r="AM9" s="1117"/>
      <c r="AN9" s="1118"/>
      <c r="AO9" s="281">
        <v>378326</v>
      </c>
      <c r="AP9" s="281">
        <v>351931</v>
      </c>
      <c r="AQ9" s="282">
        <v>239803</v>
      </c>
      <c r="AR9" s="283">
        <v>46.8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522</v>
      </c>
      <c r="AL10" s="1117"/>
      <c r="AM10" s="1117"/>
      <c r="AN10" s="1118"/>
      <c r="AO10" s="284">
        <v>65466</v>
      </c>
      <c r="AP10" s="284">
        <v>60899</v>
      </c>
      <c r="AQ10" s="285">
        <v>35073</v>
      </c>
      <c r="AR10" s="286">
        <v>73.599999999999994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523</v>
      </c>
      <c r="AL11" s="1117"/>
      <c r="AM11" s="1117"/>
      <c r="AN11" s="1118"/>
      <c r="AO11" s="284">
        <v>2045</v>
      </c>
      <c r="AP11" s="284">
        <v>1902</v>
      </c>
      <c r="AQ11" s="285">
        <v>3640</v>
      </c>
      <c r="AR11" s="286">
        <v>-47.7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524</v>
      </c>
      <c r="AL12" s="1117"/>
      <c r="AM12" s="1117"/>
      <c r="AN12" s="1118"/>
      <c r="AO12" s="284" t="s">
        <v>525</v>
      </c>
      <c r="AP12" s="284" t="s">
        <v>525</v>
      </c>
      <c r="AQ12" s="285" t="s">
        <v>525</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526</v>
      </c>
      <c r="AL13" s="1117"/>
      <c r="AM13" s="1117"/>
      <c r="AN13" s="1118"/>
      <c r="AO13" s="284">
        <v>8035</v>
      </c>
      <c r="AP13" s="284">
        <v>7474</v>
      </c>
      <c r="AQ13" s="285">
        <v>11407</v>
      </c>
      <c r="AR13" s="286">
        <v>-34.5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527</v>
      </c>
      <c r="AL14" s="1117"/>
      <c r="AM14" s="1117"/>
      <c r="AN14" s="1118"/>
      <c r="AO14" s="284">
        <v>7454</v>
      </c>
      <c r="AP14" s="284">
        <v>6934</v>
      </c>
      <c r="AQ14" s="285">
        <v>4585</v>
      </c>
      <c r="AR14" s="286">
        <v>51.2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528</v>
      </c>
      <c r="AL15" s="1120"/>
      <c r="AM15" s="1120"/>
      <c r="AN15" s="1121"/>
      <c r="AO15" s="284">
        <v>-24902</v>
      </c>
      <c r="AP15" s="284">
        <v>-23165</v>
      </c>
      <c r="AQ15" s="285">
        <v>-18839</v>
      </c>
      <c r="AR15" s="286">
        <v>23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436424</v>
      </c>
      <c r="AP16" s="284">
        <v>405976</v>
      </c>
      <c r="AQ16" s="285">
        <v>275669</v>
      </c>
      <c r="AR16" s="286">
        <v>47.3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533</v>
      </c>
      <c r="AL21" s="1123"/>
      <c r="AM21" s="1123"/>
      <c r="AN21" s="1124"/>
      <c r="AO21" s="297">
        <v>31.63</v>
      </c>
      <c r="AP21" s="298">
        <v>23.86</v>
      </c>
      <c r="AQ21" s="299">
        <v>7.77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534</v>
      </c>
      <c r="AL22" s="1123"/>
      <c r="AM22" s="1123"/>
      <c r="AN22" s="1124"/>
      <c r="AO22" s="302">
        <v>90</v>
      </c>
      <c r="AP22" s="303">
        <v>95.5</v>
      </c>
      <c r="AQ22" s="304">
        <v>-5.5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535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516</v>
      </c>
      <c r="AP30" s="272"/>
      <c r="AQ30" s="273" t="s">
        <v>517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538</v>
      </c>
      <c r="AL32" s="1131"/>
      <c r="AM32" s="1131"/>
      <c r="AN32" s="1132"/>
      <c r="AO32" s="312">
        <v>305011</v>
      </c>
      <c r="AP32" s="312">
        <v>283731</v>
      </c>
      <c r="AQ32" s="313">
        <v>162926</v>
      </c>
      <c r="AR32" s="314">
        <v>74.099999999999994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539</v>
      </c>
      <c r="AL33" s="1131"/>
      <c r="AM33" s="1131"/>
      <c r="AN33" s="1132"/>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540</v>
      </c>
      <c r="AL34" s="1131"/>
      <c r="AM34" s="1131"/>
      <c r="AN34" s="1132"/>
      <c r="AO34" s="312" t="s">
        <v>525</v>
      </c>
      <c r="AP34" s="312" t="s">
        <v>525</v>
      </c>
      <c r="AQ34" s="313">
        <v>4</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541</v>
      </c>
      <c r="AL35" s="1131"/>
      <c r="AM35" s="1131"/>
      <c r="AN35" s="1132"/>
      <c r="AO35" s="312">
        <v>7962</v>
      </c>
      <c r="AP35" s="312">
        <v>7407</v>
      </c>
      <c r="AQ35" s="313">
        <v>33512</v>
      </c>
      <c r="AR35" s="314">
        <v>-77.900000000000006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542</v>
      </c>
      <c r="AL36" s="1131"/>
      <c r="AM36" s="1131"/>
      <c r="AN36" s="1132"/>
      <c r="AO36" s="312">
        <v>14759</v>
      </c>
      <c r="AP36" s="312">
        <v>13729</v>
      </c>
      <c r="AQ36" s="313">
        <v>2866</v>
      </c>
      <c r="AR36" s="314">
        <v>379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543</v>
      </c>
      <c r="AL37" s="1131"/>
      <c r="AM37" s="1131"/>
      <c r="AN37" s="1132"/>
      <c r="AO37" s="312">
        <v>16</v>
      </c>
      <c r="AP37" s="312">
        <v>15</v>
      </c>
      <c r="AQ37" s="313">
        <v>1429</v>
      </c>
      <c r="AR37" s="314">
        <v>-99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544</v>
      </c>
      <c r="AL38" s="1134"/>
      <c r="AM38" s="1134"/>
      <c r="AN38" s="1135"/>
      <c r="AO38" s="315" t="s">
        <v>525</v>
      </c>
      <c r="AP38" s="315" t="s">
        <v>525</v>
      </c>
      <c r="AQ38" s="316">
        <v>30</v>
      </c>
      <c r="AR38" s="304" t="s">
        <v>525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545</v>
      </c>
      <c r="AL39" s="1134"/>
      <c r="AM39" s="1134"/>
      <c r="AN39" s="1135"/>
      <c r="AO39" s="312" t="s">
        <v>525</v>
      </c>
      <c r="AP39" s="312" t="s">
        <v>525</v>
      </c>
      <c r="AQ39" s="313">
        <v>-7390</v>
      </c>
      <c r="AR39" s="314" t="s">
        <v>525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546</v>
      </c>
      <c r="AL40" s="1131"/>
      <c r="AM40" s="1131"/>
      <c r="AN40" s="1132"/>
      <c r="AO40" s="312">
        <v>-259063</v>
      </c>
      <c r="AP40" s="312">
        <v>-240989</v>
      </c>
      <c r="AQ40" s="313">
        <v>-136323</v>
      </c>
      <c r="AR40" s="314">
        <v>76.8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68685</v>
      </c>
      <c r="AP41" s="312">
        <v>63893</v>
      </c>
      <c r="AQ41" s="313">
        <v>57054</v>
      </c>
      <c r="AR41" s="314">
        <v>12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516</v>
      </c>
      <c r="AN49" s="1127" t="s">
        <v>550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551</v>
      </c>
      <c r="AO50" s="329" t="s">
        <v>552</v>
      </c>
      <c r="AP50" s="330" t="s">
        <v>553</v>
      </c>
      <c r="AQ50" s="331" t="s">
        <v>554</v>
      </c>
      <c r="AR50" s="332" t="s">
        <v>555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1122884</v>
      </c>
      <c r="AN51" s="334">
        <v>943600</v>
      </c>
      <c r="AO51" s="335">
        <v>17.7</v>
      </c>
      <c r="AP51" s="336">
        <v>271581</v>
      </c>
      <c r="AQ51" s="337">
        <v>-6.7</v>
      </c>
      <c r="AR51" s="338">
        <v>24.4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589410</v>
      </c>
      <c r="AN52" s="342">
        <v>495303</v>
      </c>
      <c r="AO52" s="343">
        <v>32</v>
      </c>
      <c r="AP52" s="344">
        <v>117844</v>
      </c>
      <c r="AQ52" s="345">
        <v>-1</v>
      </c>
      <c r="AR52" s="346">
        <v>33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1053507</v>
      </c>
      <c r="AN53" s="334">
        <v>909764</v>
      </c>
      <c r="AO53" s="335">
        <v>-3.6</v>
      </c>
      <c r="AP53" s="336">
        <v>268375</v>
      </c>
      <c r="AQ53" s="337">
        <v>-1.2</v>
      </c>
      <c r="AR53" s="338">
        <v>-2.4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467328</v>
      </c>
      <c r="AN54" s="342">
        <v>403565</v>
      </c>
      <c r="AO54" s="343">
        <v>-18.5</v>
      </c>
      <c r="AP54" s="344">
        <v>119602</v>
      </c>
      <c r="AQ54" s="345">
        <v>1.5</v>
      </c>
      <c r="AR54" s="346">
        <v>-20</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969554</v>
      </c>
      <c r="AN55" s="334">
        <v>853481</v>
      </c>
      <c r="AO55" s="335">
        <v>-6.2</v>
      </c>
      <c r="AP55" s="336">
        <v>301035</v>
      </c>
      <c r="AQ55" s="337">
        <v>12.2</v>
      </c>
      <c r="AR55" s="338">
        <v>-18.399999999999999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588043</v>
      </c>
      <c r="AN56" s="342">
        <v>517643</v>
      </c>
      <c r="AO56" s="343">
        <v>28.3</v>
      </c>
      <c r="AP56" s="344">
        <v>154376</v>
      </c>
      <c r="AQ56" s="345">
        <v>29.1</v>
      </c>
      <c r="AR56" s="346">
        <v>-0.8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971873</v>
      </c>
      <c r="AN57" s="334">
        <v>854018</v>
      </c>
      <c r="AO57" s="335">
        <v>0.1</v>
      </c>
      <c r="AP57" s="336">
        <v>277467</v>
      </c>
      <c r="AQ57" s="337">
        <v>-7.8</v>
      </c>
      <c r="AR57" s="338">
        <v>7.9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635645</v>
      </c>
      <c r="AN58" s="342">
        <v>558563</v>
      </c>
      <c r="AO58" s="343">
        <v>7.9</v>
      </c>
      <c r="AP58" s="344">
        <v>128378</v>
      </c>
      <c r="AQ58" s="345">
        <v>-16.8</v>
      </c>
      <c r="AR58" s="346">
        <v>24.7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1011314</v>
      </c>
      <c r="AN59" s="334">
        <v>940757</v>
      </c>
      <c r="AO59" s="335">
        <v>10.199999999999999</v>
      </c>
      <c r="AP59" s="336">
        <v>282256</v>
      </c>
      <c r="AQ59" s="337">
        <v>1.7</v>
      </c>
      <c r="AR59" s="338">
        <v>8.5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668595</v>
      </c>
      <c r="AN60" s="342">
        <v>621949</v>
      </c>
      <c r="AO60" s="343">
        <v>11.3</v>
      </c>
      <c r="AP60" s="344">
        <v>145453</v>
      </c>
      <c r="AQ60" s="345">
        <v>13.3</v>
      </c>
      <c r="AR60" s="346">
        <v>-2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1025826</v>
      </c>
      <c r="AN61" s="349">
        <v>900324</v>
      </c>
      <c r="AO61" s="350">
        <v>3.6</v>
      </c>
      <c r="AP61" s="351">
        <v>280143</v>
      </c>
      <c r="AQ61" s="352">
        <v>-0.4</v>
      </c>
      <c r="AR61" s="338">
        <v>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589804</v>
      </c>
      <c r="AN62" s="342">
        <v>519405</v>
      </c>
      <c r="AO62" s="343">
        <v>12.2</v>
      </c>
      <c r="AP62" s="344">
        <v>133131</v>
      </c>
      <c r="AQ62" s="345">
        <v>5.2</v>
      </c>
      <c r="AR62" s="346">
        <v>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ToRKzefqdndBz06p9YaRnygcF6mLPGZoahAZohZp/GVJpHJW3kewdBM3KJ7ge3RQapYx8nTqII9Rz9WEDVbEg==" saltValue="kp8laHuDKKKL9/l7OELJ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TDWyqyurfsjRo8M2xqULvGGxSw/VT6xR7nhRNViY1xDXCqhsmSFMtZOJKeG5A5cKzxTWaYpXEwJWMSL/8UXCQA==" saltValue="PjUVwUUG27B0uZcejKNw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9ZohN9QQ1iOkLMUfez0Tz+MhNds7J26Q7nuIIYWYlkQgERUHdvi4t6Rhr1XV4SYbcGxQycv9fAZQSLSuaB2QTg==" saltValue="CefY8EpMlUaWHXYV2osF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39" t="s">
        <v>3</v>
      </c>
      <c r="D47" s="1139"/>
      <c r="E47" s="1140"/>
      <c r="F47" s="11">
        <v>58.31</v>
      </c>
      <c r="G47" s="12">
        <v>56.43</v>
      </c>
      <c r="H47" s="12">
        <v>49.02</v>
      </c>
      <c r="I47" s="12">
        <v>51.54</v>
      </c>
      <c r="J47" s="13">
        <v>57.59</v>
      </c>
    </row>
    <row r="48" spans="2:10" ht="57.75" customHeight="1" x14ac:dyDescent="0.2">
      <c r="B48" s="14"/>
      <c r="C48" s="1141" t="s">
        <v>4</v>
      </c>
      <c r="D48" s="1141"/>
      <c r="E48" s="1142"/>
      <c r="F48" s="15">
        <v>4.99</v>
      </c>
      <c r="G48" s="16">
        <v>2.62</v>
      </c>
      <c r="H48" s="16">
        <v>10.48</v>
      </c>
      <c r="I48" s="16">
        <v>5.13</v>
      </c>
      <c r="J48" s="17">
        <v>16.2</v>
      </c>
    </row>
    <row r="49" spans="2:10" ht="57.75" customHeight="1" thickBot="1" x14ac:dyDescent="0.25">
      <c r="B49" s="18"/>
      <c r="C49" s="1143" t="s">
        <v>5</v>
      </c>
      <c r="D49" s="1143"/>
      <c r="E49" s="1144"/>
      <c r="F49" s="19" t="s">
        <v>571</v>
      </c>
      <c r="G49" s="20" t="s">
        <v>572</v>
      </c>
      <c r="H49" s="20">
        <v>0</v>
      </c>
      <c r="I49" s="20" t="s">
        <v>573</v>
      </c>
      <c r="J49" s="21">
        <v>7.62</v>
      </c>
    </row>
    <row r="50" spans="2:10" ht="13" x14ac:dyDescent="0.2"/>
  </sheetData>
  <sheetProtection algorithmName="SHA-512" hashValue="+r7wRK4d9buWi3Z0neYBjdAovf9NPe0lt9uRd+rQ82yrFskd5I4adhyDbX3XjcB4VCpGwkCFKh66dHcBM/pXAg==" saltValue="yaZiqFuNxI36aiKgX661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51" t="s">
        <v>574</v>
      </c>
      <c r="D34" s="1151"/>
      <c r="E34" s="1152"/>
      <c r="F34" s="32" t="s">
        <v>575</v>
      </c>
      <c r="G34" s="33" t="s">
        <v>576</v>
      </c>
      <c r="H34" s="33" t="s">
        <v>577</v>
      </c>
      <c r="I34" s="33" t="s">
        <v>578</v>
      </c>
      <c r="J34" s="34" t="s">
        <v>579</v>
      </c>
      <c r="K34" s="22"/>
      <c r="L34" s="22"/>
      <c r="M34" s="22"/>
      <c r="N34" s="22"/>
      <c r="O34" s="22"/>
      <c r="P34" s="22"/>
    </row>
    <row r="35" spans="1:16" ht="39" customHeight="1" x14ac:dyDescent="0.2">
      <c r="A35" s="22"/>
      <c r="B35" s="35"/>
      <c r="C35" s="1145" t="s">
        <v>580</v>
      </c>
      <c r="D35" s="1146"/>
      <c r="E35" s="1147"/>
      <c r="F35" s="36">
        <v>7.6</v>
      </c>
      <c r="G35" s="37">
        <v>4.8499999999999996</v>
      </c>
      <c r="H35" s="37">
        <v>13.83</v>
      </c>
      <c r="I35" s="37">
        <v>4.96</v>
      </c>
      <c r="J35" s="38">
        <v>15.83</v>
      </c>
      <c r="K35" s="22"/>
      <c r="L35" s="22"/>
      <c r="M35" s="22"/>
      <c r="N35" s="22"/>
      <c r="O35" s="22"/>
      <c r="P35" s="22"/>
    </row>
    <row r="36" spans="1:16" ht="39" customHeight="1" x14ac:dyDescent="0.2">
      <c r="A36" s="22"/>
      <c r="B36" s="35"/>
      <c r="C36" s="1145" t="s">
        <v>581</v>
      </c>
      <c r="D36" s="1146"/>
      <c r="E36" s="1147"/>
      <c r="F36" s="36">
        <v>1.54</v>
      </c>
      <c r="G36" s="37">
        <v>0.55000000000000004</v>
      </c>
      <c r="H36" s="37">
        <v>0.46</v>
      </c>
      <c r="I36" s="37">
        <v>1.93</v>
      </c>
      <c r="J36" s="38">
        <v>2.78</v>
      </c>
      <c r="K36" s="22"/>
      <c r="L36" s="22"/>
      <c r="M36" s="22"/>
      <c r="N36" s="22"/>
      <c r="O36" s="22"/>
      <c r="P36" s="22"/>
    </row>
    <row r="37" spans="1:16" ht="39" customHeight="1" x14ac:dyDescent="0.2">
      <c r="A37" s="22"/>
      <c r="B37" s="35"/>
      <c r="C37" s="1145" t="s">
        <v>582</v>
      </c>
      <c r="D37" s="1146"/>
      <c r="E37" s="1147"/>
      <c r="F37" s="36">
        <v>2.2200000000000002</v>
      </c>
      <c r="G37" s="37">
        <v>1.87</v>
      </c>
      <c r="H37" s="37">
        <v>1.81</v>
      </c>
      <c r="I37" s="37">
        <v>1.76</v>
      </c>
      <c r="J37" s="38">
        <v>1.87</v>
      </c>
      <c r="K37" s="22"/>
      <c r="L37" s="22"/>
      <c r="M37" s="22"/>
      <c r="N37" s="22"/>
      <c r="O37" s="22"/>
      <c r="P37" s="22"/>
    </row>
    <row r="38" spans="1:16" ht="39" customHeight="1" x14ac:dyDescent="0.2">
      <c r="A38" s="22"/>
      <c r="B38" s="35"/>
      <c r="C38" s="1145" t="s">
        <v>583</v>
      </c>
      <c r="D38" s="1146"/>
      <c r="E38" s="1147"/>
      <c r="F38" s="36">
        <v>0.2</v>
      </c>
      <c r="G38" s="37">
        <v>0.28999999999999998</v>
      </c>
      <c r="H38" s="37">
        <v>0.31</v>
      </c>
      <c r="I38" s="37">
        <v>0.62</v>
      </c>
      <c r="J38" s="38">
        <v>1</v>
      </c>
      <c r="K38" s="22"/>
      <c r="L38" s="22"/>
      <c r="M38" s="22"/>
      <c r="N38" s="22"/>
      <c r="O38" s="22"/>
      <c r="P38" s="22"/>
    </row>
    <row r="39" spans="1:16" ht="39" customHeight="1" x14ac:dyDescent="0.2">
      <c r="A39" s="22"/>
      <c r="B39" s="35"/>
      <c r="C39" s="1145" t="s">
        <v>584</v>
      </c>
      <c r="D39" s="1146"/>
      <c r="E39" s="1147"/>
      <c r="F39" s="36">
        <v>0.11</v>
      </c>
      <c r="G39" s="37">
        <v>0.02</v>
      </c>
      <c r="H39" s="37" t="s">
        <v>585</v>
      </c>
      <c r="I39" s="37">
        <v>0.04</v>
      </c>
      <c r="J39" s="38">
        <v>0.18</v>
      </c>
      <c r="K39" s="22"/>
      <c r="L39" s="22"/>
      <c r="M39" s="22"/>
      <c r="N39" s="22"/>
      <c r="O39" s="22"/>
      <c r="P39" s="22"/>
    </row>
    <row r="40" spans="1:16" ht="39" customHeight="1" x14ac:dyDescent="0.2">
      <c r="A40" s="22"/>
      <c r="B40" s="35"/>
      <c r="C40" s="1145" t="s">
        <v>586</v>
      </c>
      <c r="D40" s="1146"/>
      <c r="E40" s="1147"/>
      <c r="F40" s="36">
        <v>7.0000000000000007E-2</v>
      </c>
      <c r="G40" s="37">
        <v>0.05</v>
      </c>
      <c r="H40" s="37">
        <v>0.26</v>
      </c>
      <c r="I40" s="37">
        <v>0.09</v>
      </c>
      <c r="J40" s="38">
        <v>0.05</v>
      </c>
      <c r="K40" s="22"/>
      <c r="L40" s="22"/>
      <c r="M40" s="22"/>
      <c r="N40" s="22"/>
      <c r="O40" s="22"/>
      <c r="P40" s="22"/>
    </row>
    <row r="41" spans="1:16" ht="39" customHeight="1" x14ac:dyDescent="0.2">
      <c r="A41" s="22"/>
      <c r="B41" s="35"/>
      <c r="C41" s="1145" t="s">
        <v>587</v>
      </c>
      <c r="D41" s="1146"/>
      <c r="E41" s="1147"/>
      <c r="F41" s="36">
        <v>0.03</v>
      </c>
      <c r="G41" s="37">
        <v>0.04</v>
      </c>
      <c r="H41" s="37">
        <v>0.02</v>
      </c>
      <c r="I41" s="37">
        <v>0.11</v>
      </c>
      <c r="J41" s="38">
        <v>0.03</v>
      </c>
      <c r="K41" s="22"/>
      <c r="L41" s="22"/>
      <c r="M41" s="22"/>
      <c r="N41" s="22"/>
      <c r="O41" s="22"/>
      <c r="P41" s="22"/>
    </row>
    <row r="42" spans="1:16" ht="39" customHeight="1" x14ac:dyDescent="0.2">
      <c r="A42" s="22"/>
      <c r="B42" s="39"/>
      <c r="C42" s="1145" t="s">
        <v>588</v>
      </c>
      <c r="D42" s="1146"/>
      <c r="E42" s="1147"/>
      <c r="F42" s="36" t="s">
        <v>525</v>
      </c>
      <c r="G42" s="37" t="s">
        <v>525</v>
      </c>
      <c r="H42" s="37" t="s">
        <v>525</v>
      </c>
      <c r="I42" s="37" t="s">
        <v>525</v>
      </c>
      <c r="J42" s="38" t="s">
        <v>525</v>
      </c>
      <c r="K42" s="22"/>
      <c r="L42" s="22"/>
      <c r="M42" s="22"/>
      <c r="N42" s="22"/>
      <c r="O42" s="22"/>
      <c r="P42" s="22"/>
    </row>
    <row r="43" spans="1:16" ht="39" customHeight="1" thickBot="1" x14ac:dyDescent="0.25">
      <c r="A43" s="22"/>
      <c r="B43" s="40"/>
      <c r="C43" s="1148" t="s">
        <v>589</v>
      </c>
      <c r="D43" s="1149"/>
      <c r="E43" s="1150"/>
      <c r="F43" s="41" t="s">
        <v>525</v>
      </c>
      <c r="G43" s="42" t="s">
        <v>525</v>
      </c>
      <c r="H43" s="42" t="s">
        <v>525</v>
      </c>
      <c r="I43" s="42" t="s">
        <v>525</v>
      </c>
      <c r="J43" s="43" t="s">
        <v>525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pyBcac7euQQ6LtQZycJzQFd7tdd9P5CjEopDbE9xHI8GGKPTNxmn138SqIKj82vI+crjeF/ktpk15SlsNpIFQ==" saltValue="wsvXdu82ftXmDngMfxzi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403</v>
      </c>
      <c r="L45" s="60">
        <v>395</v>
      </c>
      <c r="M45" s="60">
        <v>388</v>
      </c>
      <c r="N45" s="60">
        <v>396</v>
      </c>
      <c r="O45" s="61">
        <v>305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525</v>
      </c>
      <c r="L47" s="64" t="s">
        <v>525</v>
      </c>
      <c r="M47" s="64" t="s">
        <v>525</v>
      </c>
      <c r="N47" s="64" t="s">
        <v>525</v>
      </c>
      <c r="O47" s="65" t="s">
        <v>525</v>
      </c>
      <c r="P47" s="48"/>
      <c r="Q47" s="48"/>
      <c r="R47" s="48"/>
      <c r="S47" s="48"/>
      <c r="T47" s="48"/>
      <c r="U47" s="48"/>
    </row>
    <row r="48" spans="1:21" ht="30.75" customHeight="1" x14ac:dyDescent="0.2">
      <c r="A48" s="48"/>
      <c r="B48" s="1155"/>
      <c r="C48" s="1156"/>
      <c r="D48" s="62"/>
      <c r="E48" s="1161" t="s">
        <v>14</v>
      </c>
      <c r="F48" s="1161"/>
      <c r="G48" s="1161"/>
      <c r="H48" s="1161"/>
      <c r="I48" s="1161"/>
      <c r="J48" s="1162"/>
      <c r="K48" s="63">
        <v>8</v>
      </c>
      <c r="L48" s="64">
        <v>8</v>
      </c>
      <c r="M48" s="64">
        <v>8</v>
      </c>
      <c r="N48" s="64">
        <v>8</v>
      </c>
      <c r="O48" s="65">
        <v>8</v>
      </c>
      <c r="P48" s="48"/>
      <c r="Q48" s="48"/>
      <c r="R48" s="48"/>
      <c r="S48" s="48"/>
      <c r="T48" s="48"/>
      <c r="U48" s="48"/>
    </row>
    <row r="49" spans="1:21" ht="30.75" customHeight="1" x14ac:dyDescent="0.2">
      <c r="A49" s="48"/>
      <c r="B49" s="1155"/>
      <c r="C49" s="1156"/>
      <c r="D49" s="62"/>
      <c r="E49" s="1161" t="s">
        <v>15</v>
      </c>
      <c r="F49" s="1161"/>
      <c r="G49" s="1161"/>
      <c r="H49" s="1161"/>
      <c r="I49" s="1161"/>
      <c r="J49" s="1162"/>
      <c r="K49" s="63">
        <v>14</v>
      </c>
      <c r="L49" s="64">
        <v>15</v>
      </c>
      <c r="M49" s="64">
        <v>14</v>
      </c>
      <c r="N49" s="64">
        <v>14</v>
      </c>
      <c r="O49" s="65">
        <v>15</v>
      </c>
      <c r="P49" s="48"/>
      <c r="Q49" s="48"/>
      <c r="R49" s="48"/>
      <c r="S49" s="48"/>
      <c r="T49" s="48"/>
      <c r="U49" s="48"/>
    </row>
    <row r="50" spans="1:21" ht="30.75" customHeight="1" x14ac:dyDescent="0.2">
      <c r="A50" s="48"/>
      <c r="B50" s="1155"/>
      <c r="C50" s="1156"/>
      <c r="D50" s="62"/>
      <c r="E50" s="1161" t="s">
        <v>16</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323</v>
      </c>
      <c r="L52" s="64">
        <v>315</v>
      </c>
      <c r="M52" s="64">
        <v>315</v>
      </c>
      <c r="N52" s="64">
        <v>319</v>
      </c>
      <c r="O52" s="65">
        <v>260</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102</v>
      </c>
      <c r="L53" s="69">
        <v>103</v>
      </c>
      <c r="M53" s="69">
        <v>95</v>
      </c>
      <c r="N53" s="69">
        <v>99</v>
      </c>
      <c r="O53" s="70">
        <v>68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3">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k7wHxaWE4S0kPSfcJYDMerR2Ra8CJNZBzbVIjOVRhkA3Dojf5ZGxGzefuCSiXJL0AsAd2+SIzzL7r6uLfxkKQ==" saltValue="0KofAp07e0QuH5GR7Qsv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566</v>
      </c>
      <c r="J40" s="103" t="s">
        <v>567</v>
      </c>
      <c r="K40" s="103" t="s">
        <v>568</v>
      </c>
      <c r="L40" s="103" t="s">
        <v>569</v>
      </c>
      <c r="M40" s="104" t="s">
        <v>570</v>
      </c>
    </row>
    <row r="41" spans="2:13" ht="27.75" customHeight="1" x14ac:dyDescent="0.2">
      <c r="B41" s="1184" t="s">
        <v>31</v>
      </c>
      <c r="C41" s="1185"/>
      <c r="D41" s="105"/>
      <c r="E41" s="1190" t="s">
        <v>32</v>
      </c>
      <c r="F41" s="1190"/>
      <c r="G41" s="1190"/>
      <c r="H41" s="1191"/>
      <c r="I41" s="355">
        <v>2586</v>
      </c>
      <c r="J41" s="356">
        <v>2865</v>
      </c>
      <c r="K41" s="356">
        <v>3135</v>
      </c>
      <c r="L41" s="356">
        <v>3634</v>
      </c>
      <c r="M41" s="357">
        <v>3945</v>
      </c>
    </row>
    <row r="42" spans="2:13" ht="27.75" customHeight="1" x14ac:dyDescent="0.2">
      <c r="B42" s="1186"/>
      <c r="C42" s="1187"/>
      <c r="D42" s="106"/>
      <c r="E42" s="1192" t="s">
        <v>33</v>
      </c>
      <c r="F42" s="1192"/>
      <c r="G42" s="1192"/>
      <c r="H42" s="1193"/>
      <c r="I42" s="358">
        <v>0</v>
      </c>
      <c r="J42" s="359">
        <v>0</v>
      </c>
      <c r="K42" s="359">
        <v>0</v>
      </c>
      <c r="L42" s="359">
        <v>0</v>
      </c>
      <c r="M42" s="360">
        <v>0</v>
      </c>
    </row>
    <row r="43" spans="2:13" ht="27.75" customHeight="1" x14ac:dyDescent="0.2">
      <c r="B43" s="1186"/>
      <c r="C43" s="1187"/>
      <c r="D43" s="106"/>
      <c r="E43" s="1192" t="s">
        <v>34</v>
      </c>
      <c r="F43" s="1192"/>
      <c r="G43" s="1192"/>
      <c r="H43" s="1193"/>
      <c r="I43" s="358">
        <v>76</v>
      </c>
      <c r="J43" s="359">
        <v>71</v>
      </c>
      <c r="K43" s="359">
        <v>87</v>
      </c>
      <c r="L43" s="359">
        <v>88</v>
      </c>
      <c r="M43" s="360">
        <v>89</v>
      </c>
    </row>
    <row r="44" spans="2:13" ht="27.75" customHeight="1" x14ac:dyDescent="0.2">
      <c r="B44" s="1186"/>
      <c r="C44" s="1187"/>
      <c r="D44" s="106"/>
      <c r="E44" s="1192" t="s">
        <v>35</v>
      </c>
      <c r="F44" s="1192"/>
      <c r="G44" s="1192"/>
      <c r="H44" s="1193"/>
      <c r="I44" s="358">
        <v>154</v>
      </c>
      <c r="J44" s="359">
        <v>142</v>
      </c>
      <c r="K44" s="359">
        <v>133</v>
      </c>
      <c r="L44" s="359">
        <v>123</v>
      </c>
      <c r="M44" s="360">
        <v>114</v>
      </c>
    </row>
    <row r="45" spans="2:13" ht="27.75" customHeight="1" x14ac:dyDescent="0.2">
      <c r="B45" s="1186"/>
      <c r="C45" s="1187"/>
      <c r="D45" s="106"/>
      <c r="E45" s="1192" t="s">
        <v>36</v>
      </c>
      <c r="F45" s="1192"/>
      <c r="G45" s="1192"/>
      <c r="H45" s="1193"/>
      <c r="I45" s="358">
        <v>170</v>
      </c>
      <c r="J45" s="359">
        <v>163</v>
      </c>
      <c r="K45" s="359">
        <v>166</v>
      </c>
      <c r="L45" s="359">
        <v>163</v>
      </c>
      <c r="M45" s="360">
        <v>263</v>
      </c>
    </row>
    <row r="46" spans="2:13" ht="27.75" customHeight="1" x14ac:dyDescent="0.2">
      <c r="B46" s="1186"/>
      <c r="C46" s="1187"/>
      <c r="D46" s="107"/>
      <c r="E46" s="1192" t="s">
        <v>37</v>
      </c>
      <c r="F46" s="1192"/>
      <c r="G46" s="1192"/>
      <c r="H46" s="1193"/>
      <c r="I46" s="358" t="s">
        <v>525</v>
      </c>
      <c r="J46" s="359" t="s">
        <v>525</v>
      </c>
      <c r="K46" s="359" t="s">
        <v>525</v>
      </c>
      <c r="L46" s="359" t="s">
        <v>525</v>
      </c>
      <c r="M46" s="360" t="s">
        <v>525</v>
      </c>
    </row>
    <row r="47" spans="2:13" ht="27.75" customHeight="1" x14ac:dyDescent="0.2">
      <c r="B47" s="1186"/>
      <c r="C47" s="1187"/>
      <c r="D47" s="108"/>
      <c r="E47" s="1194" t="s">
        <v>38</v>
      </c>
      <c r="F47" s="1195"/>
      <c r="G47" s="1195"/>
      <c r="H47" s="1196"/>
      <c r="I47" s="358" t="s">
        <v>525</v>
      </c>
      <c r="J47" s="359" t="s">
        <v>525</v>
      </c>
      <c r="K47" s="359" t="s">
        <v>525</v>
      </c>
      <c r="L47" s="359" t="s">
        <v>525</v>
      </c>
      <c r="M47" s="360" t="s">
        <v>525</v>
      </c>
    </row>
    <row r="48" spans="2:13" ht="27.75" customHeight="1" x14ac:dyDescent="0.2">
      <c r="B48" s="1186"/>
      <c r="C48" s="1187"/>
      <c r="D48" s="106"/>
      <c r="E48" s="1192" t="s">
        <v>39</v>
      </c>
      <c r="F48" s="1192"/>
      <c r="G48" s="1192"/>
      <c r="H48" s="1193"/>
      <c r="I48" s="358" t="s">
        <v>525</v>
      </c>
      <c r="J48" s="359" t="s">
        <v>525</v>
      </c>
      <c r="K48" s="359" t="s">
        <v>525</v>
      </c>
      <c r="L48" s="359" t="s">
        <v>525</v>
      </c>
      <c r="M48" s="360" t="s">
        <v>525</v>
      </c>
    </row>
    <row r="49" spans="2:13" ht="27.75" customHeight="1" x14ac:dyDescent="0.2">
      <c r="B49" s="1188"/>
      <c r="C49" s="1189"/>
      <c r="D49" s="106"/>
      <c r="E49" s="1192" t="s">
        <v>40</v>
      </c>
      <c r="F49" s="1192"/>
      <c r="G49" s="1192"/>
      <c r="H49" s="1193"/>
      <c r="I49" s="358" t="s">
        <v>525</v>
      </c>
      <c r="J49" s="359" t="s">
        <v>525</v>
      </c>
      <c r="K49" s="359" t="s">
        <v>525</v>
      </c>
      <c r="L49" s="359" t="s">
        <v>525</v>
      </c>
      <c r="M49" s="360" t="s">
        <v>525</v>
      </c>
    </row>
    <row r="50" spans="2:13" ht="27.75" customHeight="1" x14ac:dyDescent="0.2">
      <c r="B50" s="1197" t="s">
        <v>41</v>
      </c>
      <c r="C50" s="1198"/>
      <c r="D50" s="109"/>
      <c r="E50" s="1192" t="s">
        <v>42</v>
      </c>
      <c r="F50" s="1192"/>
      <c r="G50" s="1192"/>
      <c r="H50" s="1193"/>
      <c r="I50" s="358">
        <v>5885</v>
      </c>
      <c r="J50" s="359">
        <v>5798</v>
      </c>
      <c r="K50" s="359">
        <v>5523</v>
      </c>
      <c r="L50" s="359">
        <v>5676</v>
      </c>
      <c r="M50" s="360">
        <v>5638</v>
      </c>
    </row>
    <row r="51" spans="2:13" ht="27.75" customHeight="1" x14ac:dyDescent="0.2">
      <c r="B51" s="1186"/>
      <c r="C51" s="1187"/>
      <c r="D51" s="106"/>
      <c r="E51" s="1192" t="s">
        <v>43</v>
      </c>
      <c r="F51" s="1192"/>
      <c r="G51" s="1192"/>
      <c r="H51" s="1193"/>
      <c r="I51" s="358" t="s">
        <v>525</v>
      </c>
      <c r="J51" s="359" t="s">
        <v>525</v>
      </c>
      <c r="K51" s="359" t="s">
        <v>525</v>
      </c>
      <c r="L51" s="359" t="s">
        <v>525</v>
      </c>
      <c r="M51" s="360" t="s">
        <v>525</v>
      </c>
    </row>
    <row r="52" spans="2:13" ht="27.75" customHeight="1" x14ac:dyDescent="0.2">
      <c r="B52" s="1188"/>
      <c r="C52" s="1189"/>
      <c r="D52" s="106"/>
      <c r="E52" s="1192" t="s">
        <v>44</v>
      </c>
      <c r="F52" s="1192"/>
      <c r="G52" s="1192"/>
      <c r="H52" s="1193"/>
      <c r="I52" s="358">
        <v>2410</v>
      </c>
      <c r="J52" s="359">
        <v>2534</v>
      </c>
      <c r="K52" s="359">
        <v>2723</v>
      </c>
      <c r="L52" s="359">
        <v>3938</v>
      </c>
      <c r="M52" s="360">
        <v>4164</v>
      </c>
    </row>
    <row r="53" spans="2:13" ht="27.75" customHeight="1" thickBot="1" x14ac:dyDescent="0.25">
      <c r="B53" s="1199" t="s">
        <v>45</v>
      </c>
      <c r="C53" s="1200"/>
      <c r="D53" s="110"/>
      <c r="E53" s="1201" t="s">
        <v>46</v>
      </c>
      <c r="F53" s="1201"/>
      <c r="G53" s="1201"/>
      <c r="H53" s="1202"/>
      <c r="I53" s="361">
        <v>-5308</v>
      </c>
      <c r="J53" s="362">
        <v>-5091</v>
      </c>
      <c r="K53" s="362">
        <v>-4726</v>
      </c>
      <c r="L53" s="362">
        <v>-5606</v>
      </c>
      <c r="M53" s="363">
        <v>-5391</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UpJqaGXe7+57w80JQx4N1TkjI3kZqP1q8dP5l2Z8Vo8qfp8HDKxbRdVfgZRAAEwuZUeynbjin0fNEK9rqhzLkw==" saltValue="nD1AZZg0ppORuCNormZ+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568</v>
      </c>
      <c r="G54" s="119" t="s">
        <v>569</v>
      </c>
      <c r="H54" s="120" t="s">
        <v>570</v>
      </c>
    </row>
    <row r="55" spans="2:8" ht="52.5" customHeight="1" x14ac:dyDescent="0.2">
      <c r="B55" s="121"/>
      <c r="C55" s="1211" t="s">
        <v>49</v>
      </c>
      <c r="D55" s="1211"/>
      <c r="E55" s="1212"/>
      <c r="F55" s="122">
        <v>809</v>
      </c>
      <c r="G55" s="122">
        <v>940</v>
      </c>
      <c r="H55" s="123">
        <v>963</v>
      </c>
    </row>
    <row r="56" spans="2:8" ht="52.5" customHeight="1" x14ac:dyDescent="0.2">
      <c r="B56" s="124"/>
      <c r="C56" s="1213" t="s">
        <v>50</v>
      </c>
      <c r="D56" s="1213"/>
      <c r="E56" s="1214"/>
      <c r="F56" s="125">
        <v>478</v>
      </c>
      <c r="G56" s="125">
        <v>506</v>
      </c>
      <c r="H56" s="126">
        <v>461</v>
      </c>
    </row>
    <row r="57" spans="2:8" ht="53.25" customHeight="1" x14ac:dyDescent="0.2">
      <c r="B57" s="124"/>
      <c r="C57" s="1215" t="s">
        <v>51</v>
      </c>
      <c r="D57" s="1215"/>
      <c r="E57" s="1216"/>
      <c r="F57" s="127">
        <v>4061</v>
      </c>
      <c r="G57" s="127">
        <v>4057</v>
      </c>
      <c r="H57" s="128">
        <v>4039</v>
      </c>
    </row>
    <row r="58" spans="2:8" ht="45.75" customHeight="1" x14ac:dyDescent="0.2">
      <c r="B58" s="129"/>
      <c r="C58" s="1203" t="s">
        <v>603</v>
      </c>
      <c r="D58" s="1204"/>
      <c r="E58" s="1205"/>
      <c r="F58" s="130">
        <v>3219</v>
      </c>
      <c r="G58" s="130">
        <v>3190</v>
      </c>
      <c r="H58" s="131">
        <v>3170</v>
      </c>
    </row>
    <row r="59" spans="2:8" ht="45.75" customHeight="1" x14ac:dyDescent="0.2">
      <c r="B59" s="129"/>
      <c r="C59" s="1203" t="s">
        <v>604</v>
      </c>
      <c r="D59" s="1204"/>
      <c r="E59" s="1205"/>
      <c r="F59" s="130">
        <v>447</v>
      </c>
      <c r="G59" s="130">
        <v>452</v>
      </c>
      <c r="H59" s="131">
        <v>459</v>
      </c>
    </row>
    <row r="60" spans="2:8" ht="45.75" customHeight="1" x14ac:dyDescent="0.2">
      <c r="B60" s="129"/>
      <c r="C60" s="1203" t="s">
        <v>605</v>
      </c>
      <c r="D60" s="1204"/>
      <c r="E60" s="1205"/>
      <c r="F60" s="130">
        <v>301</v>
      </c>
      <c r="G60" s="130">
        <v>288</v>
      </c>
      <c r="H60" s="131">
        <v>275</v>
      </c>
    </row>
    <row r="61" spans="2:8" ht="45.75" customHeight="1" x14ac:dyDescent="0.2">
      <c r="B61" s="129"/>
      <c r="C61" s="1203" t="s">
        <v>606</v>
      </c>
      <c r="D61" s="1204"/>
      <c r="E61" s="1205"/>
      <c r="F61" s="130">
        <v>71</v>
      </c>
      <c r="G61" s="130">
        <v>74</v>
      </c>
      <c r="H61" s="131">
        <v>82</v>
      </c>
    </row>
    <row r="62" spans="2:8" ht="45.75" customHeight="1" thickBot="1" x14ac:dyDescent="0.25">
      <c r="B62" s="132"/>
      <c r="C62" s="1206" t="s">
        <v>607</v>
      </c>
      <c r="D62" s="1207"/>
      <c r="E62" s="1208"/>
      <c r="F62" s="133">
        <v>10</v>
      </c>
      <c r="G62" s="133">
        <v>50</v>
      </c>
      <c r="H62" s="134">
        <v>69</v>
      </c>
    </row>
    <row r="63" spans="2:8" ht="52.5" customHeight="1" thickBot="1" x14ac:dyDescent="0.25">
      <c r="B63" s="135"/>
      <c r="C63" s="1209" t="s">
        <v>52</v>
      </c>
      <c r="D63" s="1209"/>
      <c r="E63" s="1210"/>
      <c r="F63" s="136">
        <v>5348</v>
      </c>
      <c r="G63" s="136">
        <v>5503</v>
      </c>
      <c r="H63" s="137">
        <v>5463</v>
      </c>
    </row>
    <row r="64" spans="2:8" ht="13" x14ac:dyDescent="0.2"/>
  </sheetData>
  <sheetProtection algorithmName="SHA-512" hashValue="0uoL0Gc422OCB7GSizOw+gnJFwkOl+Y+gIQbp0bNpE+1p7eG6t7jkLftty2V4JeQ7JGWhtMMrjCkwI6tkBfiMQ==" saltValue="UuzX4oFBqevKyUrJixZw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A094C-5F2B-4E8C-BD20-BE957F62E4AF}">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5"/>
      <c r="B1" s="1274"/>
      <c r="DD1" s="1217"/>
      <c r="DE1" s="1217"/>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 x14ac:dyDescent="0.2">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 x14ac:dyDescent="0.2">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 x14ac:dyDescent="0.2">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 x14ac:dyDescent="0.2">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 x14ac:dyDescent="0.2">
      <c r="DD19" s="1217"/>
      <c r="DE19" s="1217"/>
    </row>
    <row r="20" spans="1:109" ht="13" x14ac:dyDescent="0.2">
      <c r="DD20" s="1217"/>
      <c r="DE20" s="1217"/>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70" t="s">
        <v>624</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 x14ac:dyDescent="0.2">
      <c r="B42" s="1218"/>
      <c r="G42" s="1254"/>
      <c r="I42" s="1253"/>
      <c r="J42" s="1253"/>
      <c r="K42" s="1253"/>
      <c r="AM42" s="1254"/>
      <c r="AN42" s="1254" t="s">
        <v>620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623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618</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566</v>
      </c>
      <c r="BQ50" s="1226"/>
      <c r="BR50" s="1226"/>
      <c r="BS50" s="1226"/>
      <c r="BT50" s="1226"/>
      <c r="BU50" s="1226"/>
      <c r="BV50" s="1226"/>
      <c r="BW50" s="1226"/>
      <c r="BX50" s="1226" t="s">
        <v>567</v>
      </c>
      <c r="BY50" s="1226"/>
      <c r="BZ50" s="1226"/>
      <c r="CA50" s="1226"/>
      <c r="CB50" s="1226"/>
      <c r="CC50" s="1226"/>
      <c r="CD50" s="1226"/>
      <c r="CE50" s="1226"/>
      <c r="CF50" s="1226" t="s">
        <v>568</v>
      </c>
      <c r="CG50" s="1226"/>
      <c r="CH50" s="1226"/>
      <c r="CI50" s="1226"/>
      <c r="CJ50" s="1226"/>
      <c r="CK50" s="1226"/>
      <c r="CL50" s="1226"/>
      <c r="CM50" s="1226"/>
      <c r="CN50" s="1226" t="s">
        <v>569</v>
      </c>
      <c r="CO50" s="1226"/>
      <c r="CP50" s="1226"/>
      <c r="CQ50" s="1226"/>
      <c r="CR50" s="1226"/>
      <c r="CS50" s="1226"/>
      <c r="CT50" s="1226"/>
      <c r="CU50" s="1226"/>
      <c r="CV50" s="1226" t="s">
        <v>570</v>
      </c>
      <c r="CW50" s="1226"/>
      <c r="CX50" s="1226"/>
      <c r="CY50" s="1226"/>
      <c r="CZ50" s="1226"/>
      <c r="DA50" s="1226"/>
      <c r="DB50" s="1226"/>
      <c r="DC50" s="1226"/>
    </row>
    <row r="51" spans="1:109" ht="13.5" customHeight="1" x14ac:dyDescent="0.2">
      <c r="B51" s="1218"/>
      <c r="G51" s="1233"/>
      <c r="H51" s="1233"/>
      <c r="I51" s="1267"/>
      <c r="J51" s="1267"/>
      <c r="K51" s="1232"/>
      <c r="L51" s="1232"/>
      <c r="M51" s="1232"/>
      <c r="N51" s="1232"/>
      <c r="AM51" s="1231"/>
      <c r="AN51" s="1225" t="s">
        <v>617</v>
      </c>
      <c r="AO51" s="1225"/>
      <c r="AP51" s="1225"/>
      <c r="AQ51" s="1225"/>
      <c r="AR51" s="1225"/>
      <c r="AS51" s="1225"/>
      <c r="AT51" s="1225"/>
      <c r="AU51" s="1225"/>
      <c r="AV51" s="1225"/>
      <c r="AW51" s="1225"/>
      <c r="AX51" s="1225"/>
      <c r="AY51" s="1225"/>
      <c r="AZ51" s="1225"/>
      <c r="BA51" s="1225"/>
      <c r="BB51" s="1225" t="s">
        <v>615</v>
      </c>
      <c r="BC51" s="1225"/>
      <c r="BD51" s="1225"/>
      <c r="BE51" s="1225"/>
      <c r="BF51" s="1225"/>
      <c r="BG51" s="1225"/>
      <c r="BH51" s="1225"/>
      <c r="BI51" s="1225"/>
      <c r="BJ51" s="1225"/>
      <c r="BK51" s="1225"/>
      <c r="BL51" s="1225"/>
      <c r="BM51" s="1225"/>
      <c r="BN51" s="1225"/>
      <c r="BO51" s="1225"/>
      <c r="BP51" s="1266"/>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66"/>
      <c r="CO51" s="1224"/>
      <c r="CP51" s="1224"/>
      <c r="CQ51" s="1224"/>
      <c r="CR51" s="1224"/>
      <c r="CS51" s="1224"/>
      <c r="CT51" s="1224"/>
      <c r="CU51" s="1224"/>
      <c r="CV51" s="1266"/>
      <c r="CW51" s="1224"/>
      <c r="CX51" s="1224"/>
      <c r="CY51" s="1224"/>
      <c r="CZ51" s="1224"/>
      <c r="DA51" s="1224"/>
      <c r="DB51" s="1224"/>
      <c r="DC51" s="1224"/>
    </row>
    <row r="52" spans="1:109" ht="13" x14ac:dyDescent="0.2">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622</v>
      </c>
      <c r="BC53" s="1225"/>
      <c r="BD53" s="1225"/>
      <c r="BE53" s="1225"/>
      <c r="BF53" s="1225"/>
      <c r="BG53" s="1225"/>
      <c r="BH53" s="1225"/>
      <c r="BI53" s="1225"/>
      <c r="BJ53" s="1225"/>
      <c r="BK53" s="1225"/>
      <c r="BL53" s="1225"/>
      <c r="BM53" s="1225"/>
      <c r="BN53" s="1225"/>
      <c r="BO53" s="1225"/>
      <c r="BP53" s="1266"/>
      <c r="BQ53" s="1224"/>
      <c r="BR53" s="1224"/>
      <c r="BS53" s="1224"/>
      <c r="BT53" s="1224"/>
      <c r="BU53" s="1224"/>
      <c r="BV53" s="1224"/>
      <c r="BW53" s="1224"/>
      <c r="BX53" s="1224">
        <v>64.400000000000006</v>
      </c>
      <c r="BY53" s="1224"/>
      <c r="BZ53" s="1224"/>
      <c r="CA53" s="1224"/>
      <c r="CB53" s="1224"/>
      <c r="CC53" s="1224"/>
      <c r="CD53" s="1224"/>
      <c r="CE53" s="1224"/>
      <c r="CF53" s="1224">
        <v>70</v>
      </c>
      <c r="CG53" s="1224"/>
      <c r="CH53" s="1224"/>
      <c r="CI53" s="1224"/>
      <c r="CJ53" s="1224"/>
      <c r="CK53" s="1224"/>
      <c r="CL53" s="1224"/>
      <c r="CM53" s="1224"/>
      <c r="CN53" s="1266"/>
      <c r="CO53" s="1224"/>
      <c r="CP53" s="1224"/>
      <c r="CQ53" s="1224"/>
      <c r="CR53" s="1224"/>
      <c r="CS53" s="1224"/>
      <c r="CT53" s="1224"/>
      <c r="CU53" s="1224"/>
      <c r="CV53" s="1266"/>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616</v>
      </c>
      <c r="AO55" s="1226"/>
      <c r="AP55" s="1226"/>
      <c r="AQ55" s="1226"/>
      <c r="AR55" s="1226"/>
      <c r="AS55" s="1226"/>
      <c r="AT55" s="1226"/>
      <c r="AU55" s="1226"/>
      <c r="AV55" s="1226"/>
      <c r="AW55" s="1226"/>
      <c r="AX55" s="1226"/>
      <c r="AY55" s="1226"/>
      <c r="AZ55" s="1226"/>
      <c r="BA55" s="1226"/>
      <c r="BB55" s="1225" t="s">
        <v>615</v>
      </c>
      <c r="BC55" s="1225"/>
      <c r="BD55" s="1225"/>
      <c r="BE55" s="1225"/>
      <c r="BF55" s="1225"/>
      <c r="BG55" s="1225"/>
      <c r="BH55" s="1225"/>
      <c r="BI55" s="1225"/>
      <c r="BJ55" s="1225"/>
      <c r="BK55" s="1225"/>
      <c r="BL55" s="1225"/>
      <c r="BM55" s="1225"/>
      <c r="BN55" s="1225"/>
      <c r="BO55" s="1225"/>
      <c r="BP55" s="1266"/>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66"/>
      <c r="CO55" s="1224"/>
      <c r="CP55" s="1224"/>
      <c r="CQ55" s="1224"/>
      <c r="CR55" s="1224"/>
      <c r="CS55" s="1224"/>
      <c r="CT55" s="1224"/>
      <c r="CU55" s="1224"/>
      <c r="CV55" s="1266"/>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622</v>
      </c>
      <c r="BC57" s="1225"/>
      <c r="BD57" s="1225"/>
      <c r="BE57" s="1225"/>
      <c r="BF57" s="1225"/>
      <c r="BG57" s="1225"/>
      <c r="BH57" s="1225"/>
      <c r="BI57" s="1225"/>
      <c r="BJ57" s="1225"/>
      <c r="BK57" s="1225"/>
      <c r="BL57" s="1225"/>
      <c r="BM57" s="1225"/>
      <c r="BN57" s="1225"/>
      <c r="BO57" s="1225"/>
      <c r="BP57" s="1266"/>
      <c r="BQ57" s="1224"/>
      <c r="BR57" s="1224"/>
      <c r="BS57" s="1224"/>
      <c r="BT57" s="1224"/>
      <c r="BU57" s="1224"/>
      <c r="BV57" s="1224"/>
      <c r="BW57" s="1224"/>
      <c r="BX57" s="1224">
        <v>60.3</v>
      </c>
      <c r="BY57" s="1224"/>
      <c r="BZ57" s="1224"/>
      <c r="CA57" s="1224"/>
      <c r="CB57" s="1224"/>
      <c r="CC57" s="1224"/>
      <c r="CD57" s="1224"/>
      <c r="CE57" s="1224"/>
      <c r="CF57" s="1224">
        <v>61</v>
      </c>
      <c r="CG57" s="1224"/>
      <c r="CH57" s="1224"/>
      <c r="CI57" s="1224"/>
      <c r="CJ57" s="1224"/>
      <c r="CK57" s="1224"/>
      <c r="CL57" s="1224"/>
      <c r="CM57" s="1224"/>
      <c r="CN57" s="1266"/>
      <c r="CO57" s="1224"/>
      <c r="CP57" s="1224"/>
      <c r="CQ57" s="1224"/>
      <c r="CR57" s="1224"/>
      <c r="CS57" s="1224"/>
      <c r="CT57" s="1224"/>
      <c r="CU57" s="1224"/>
      <c r="CV57" s="1266"/>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621</v>
      </c>
    </row>
    <row r="64" spans="1:109" ht="13" x14ac:dyDescent="0.2">
      <c r="B64" s="1218"/>
      <c r="G64" s="1254"/>
      <c r="I64" s="1256"/>
      <c r="J64" s="1256"/>
      <c r="K64" s="1256"/>
      <c r="L64" s="1256"/>
      <c r="M64" s="1256"/>
      <c r="N64" s="1255"/>
      <c r="AM64" s="1254"/>
      <c r="AN64" s="1254" t="s">
        <v>620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619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618</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566</v>
      </c>
      <c r="BQ72" s="1226"/>
      <c r="BR72" s="1226"/>
      <c r="BS72" s="1226"/>
      <c r="BT72" s="1226"/>
      <c r="BU72" s="1226"/>
      <c r="BV72" s="1226"/>
      <c r="BW72" s="1226"/>
      <c r="BX72" s="1226" t="s">
        <v>567</v>
      </c>
      <c r="BY72" s="1226"/>
      <c r="BZ72" s="1226"/>
      <c r="CA72" s="1226"/>
      <c r="CB72" s="1226"/>
      <c r="CC72" s="1226"/>
      <c r="CD72" s="1226"/>
      <c r="CE72" s="1226"/>
      <c r="CF72" s="1226" t="s">
        <v>568</v>
      </c>
      <c r="CG72" s="1226"/>
      <c r="CH72" s="1226"/>
      <c r="CI72" s="1226"/>
      <c r="CJ72" s="1226"/>
      <c r="CK72" s="1226"/>
      <c r="CL72" s="1226"/>
      <c r="CM72" s="1226"/>
      <c r="CN72" s="1226" t="s">
        <v>569</v>
      </c>
      <c r="CO72" s="1226"/>
      <c r="CP72" s="1226"/>
      <c r="CQ72" s="1226"/>
      <c r="CR72" s="1226"/>
      <c r="CS72" s="1226"/>
      <c r="CT72" s="1226"/>
      <c r="CU72" s="1226"/>
      <c r="CV72" s="1226" t="s">
        <v>570</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617</v>
      </c>
      <c r="AO73" s="1225"/>
      <c r="AP73" s="1225"/>
      <c r="AQ73" s="1225"/>
      <c r="AR73" s="1225"/>
      <c r="AS73" s="1225"/>
      <c r="AT73" s="1225"/>
      <c r="AU73" s="1225"/>
      <c r="AV73" s="1225"/>
      <c r="AW73" s="1225"/>
      <c r="AX73" s="1225"/>
      <c r="AY73" s="1225"/>
      <c r="AZ73" s="1225"/>
      <c r="BA73" s="1225"/>
      <c r="BB73" s="1225" t="s">
        <v>615</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614</v>
      </c>
      <c r="BC75" s="1225"/>
      <c r="BD75" s="1225"/>
      <c r="BE75" s="1225"/>
      <c r="BF75" s="1225"/>
      <c r="BG75" s="1225"/>
      <c r="BH75" s="1225"/>
      <c r="BI75" s="1225"/>
      <c r="BJ75" s="1225"/>
      <c r="BK75" s="1225"/>
      <c r="BL75" s="1225"/>
      <c r="BM75" s="1225"/>
      <c r="BN75" s="1225"/>
      <c r="BO75" s="1225"/>
      <c r="BP75" s="1224">
        <v>7.9</v>
      </c>
      <c r="BQ75" s="1224"/>
      <c r="BR75" s="1224"/>
      <c r="BS75" s="1224"/>
      <c r="BT75" s="1224"/>
      <c r="BU75" s="1224"/>
      <c r="BV75" s="1224"/>
      <c r="BW75" s="1224"/>
      <c r="BX75" s="1224">
        <v>8.1</v>
      </c>
      <c r="BY75" s="1224"/>
      <c r="BZ75" s="1224"/>
      <c r="CA75" s="1224"/>
      <c r="CB75" s="1224"/>
      <c r="CC75" s="1224"/>
      <c r="CD75" s="1224"/>
      <c r="CE75" s="1224"/>
      <c r="CF75" s="1224">
        <v>7.6</v>
      </c>
      <c r="CG75" s="1224"/>
      <c r="CH75" s="1224"/>
      <c r="CI75" s="1224"/>
      <c r="CJ75" s="1224"/>
      <c r="CK75" s="1224"/>
      <c r="CL75" s="1224"/>
      <c r="CM75" s="1224"/>
      <c r="CN75" s="1224">
        <v>7.2</v>
      </c>
      <c r="CO75" s="1224"/>
      <c r="CP75" s="1224"/>
      <c r="CQ75" s="1224"/>
      <c r="CR75" s="1224"/>
      <c r="CS75" s="1224"/>
      <c r="CT75" s="1224"/>
      <c r="CU75" s="1224"/>
      <c r="CV75" s="1224">
        <v>6.1</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616</v>
      </c>
      <c r="AO77" s="1226"/>
      <c r="AP77" s="1226"/>
      <c r="AQ77" s="1226"/>
      <c r="AR77" s="1226"/>
      <c r="AS77" s="1226"/>
      <c r="AT77" s="1226"/>
      <c r="AU77" s="1226"/>
      <c r="AV77" s="1226"/>
      <c r="AW77" s="1226"/>
      <c r="AX77" s="1226"/>
      <c r="AY77" s="1226"/>
      <c r="AZ77" s="1226"/>
      <c r="BA77" s="1226"/>
      <c r="BB77" s="1225" t="s">
        <v>615</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614</v>
      </c>
      <c r="BC79" s="1225"/>
      <c r="BD79" s="1225"/>
      <c r="BE79" s="1225"/>
      <c r="BF79" s="1225"/>
      <c r="BG79" s="1225"/>
      <c r="BH79" s="1225"/>
      <c r="BI79" s="1225"/>
      <c r="BJ79" s="1225"/>
      <c r="BK79" s="1225"/>
      <c r="BL79" s="1225"/>
      <c r="BM79" s="1225"/>
      <c r="BN79" s="1225"/>
      <c r="BO79" s="1225"/>
      <c r="BP79" s="1224">
        <v>7.1</v>
      </c>
      <c r="BQ79" s="1224"/>
      <c r="BR79" s="1224"/>
      <c r="BS79" s="1224"/>
      <c r="BT79" s="1224"/>
      <c r="BU79" s="1224"/>
      <c r="BV79" s="1224"/>
      <c r="BW79" s="1224"/>
      <c r="BX79" s="1224">
        <v>7.3</v>
      </c>
      <c r="BY79" s="1224"/>
      <c r="BZ79" s="1224"/>
      <c r="CA79" s="1224"/>
      <c r="CB79" s="1224"/>
      <c r="CC79" s="1224"/>
      <c r="CD79" s="1224"/>
      <c r="CE79" s="1224"/>
      <c r="CF79" s="1224">
        <v>7.4</v>
      </c>
      <c r="CG79" s="1224"/>
      <c r="CH79" s="1224"/>
      <c r="CI79" s="1224"/>
      <c r="CJ79" s="1224"/>
      <c r="CK79" s="1224"/>
      <c r="CL79" s="1224"/>
      <c r="CM79" s="1224"/>
      <c r="CN79" s="1224">
        <v>7.5</v>
      </c>
      <c r="CO79" s="1224"/>
      <c r="CP79" s="1224"/>
      <c r="CQ79" s="1224"/>
      <c r="CR79" s="1224"/>
      <c r="CS79" s="1224"/>
      <c r="CT79" s="1224"/>
      <c r="CU79" s="1224"/>
      <c r="CV79" s="1224">
        <v>7.5</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tKoCsFmCGO+uWcY6+lRSzrxWmYqlAGlxnEU+nT+klhtQlhxV5sUdEih0ZopYc5rqAl/e1LnkEXcO81RIr+onYw==" saltValue="cS6sesARQ1nqkCoJrMtrZ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FFA7-1D26-4A48-A86D-E2C6FF75CBEA}">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SNYlU4pGntRQOZ7rvuHeOBQsPPYXmAVTHPMGnRHCdQzy03EfqN8GBurGpJRRKSHWct/fMRGEIcsKuUyckVrICg==" saltValue="rBUUA8YJXVqTFMrpAo4t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F428-16F7-46C2-AD18-460943722890}">
  <sheetPr>
    <pageSetUpPr fitToPage="1"/>
  </sheetPr>
  <dimension ref="A1:DR125"/>
  <sheetViews>
    <sheetView showGridLines="0" zoomScale="96" zoomScaleNormal="96"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12tGL7Z/h8cKpxXzSa2lwPK1ttTlWiXdy+9Jl8kqsoR18XIN2LhLgQnYZbTq85OL07kWMfr0ygaPcKHsV1ZGOQ==" saltValue="V7V6VI5dS1CrosCk7RH9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563</v>
      </c>
      <c r="G2" s="151"/>
      <c r="H2" s="152"/>
    </row>
    <row r="3" spans="1:8" x14ac:dyDescent="0.2">
      <c r="A3" s="148" t="s">
        <v>556</v>
      </c>
      <c r="B3" s="153"/>
      <c r="C3" s="154"/>
      <c r="D3" s="155">
        <v>943600</v>
      </c>
      <c r="E3" s="156"/>
      <c r="F3" s="157">
        <v>271581</v>
      </c>
      <c r="G3" s="158"/>
      <c r="H3" s="159"/>
    </row>
    <row r="4" spans="1:8" x14ac:dyDescent="0.2">
      <c r="A4" s="160"/>
      <c r="B4" s="161"/>
      <c r="C4" s="162"/>
      <c r="D4" s="163">
        <v>495303</v>
      </c>
      <c r="E4" s="164"/>
      <c r="F4" s="165">
        <v>117844</v>
      </c>
      <c r="G4" s="166"/>
      <c r="H4" s="167"/>
    </row>
    <row r="5" spans="1:8" x14ac:dyDescent="0.2">
      <c r="A5" s="148" t="s">
        <v>558</v>
      </c>
      <c r="B5" s="153"/>
      <c r="C5" s="154"/>
      <c r="D5" s="155">
        <v>909764</v>
      </c>
      <c r="E5" s="156"/>
      <c r="F5" s="157">
        <v>268375</v>
      </c>
      <c r="G5" s="158"/>
      <c r="H5" s="159"/>
    </row>
    <row r="6" spans="1:8" x14ac:dyDescent="0.2">
      <c r="A6" s="160"/>
      <c r="B6" s="161"/>
      <c r="C6" s="162"/>
      <c r="D6" s="163">
        <v>403565</v>
      </c>
      <c r="E6" s="164"/>
      <c r="F6" s="165">
        <v>119602</v>
      </c>
      <c r="G6" s="166"/>
      <c r="H6" s="167"/>
    </row>
    <row r="7" spans="1:8" x14ac:dyDescent="0.2">
      <c r="A7" s="148" t="s">
        <v>559</v>
      </c>
      <c r="B7" s="153"/>
      <c r="C7" s="154"/>
      <c r="D7" s="155">
        <v>853481</v>
      </c>
      <c r="E7" s="156"/>
      <c r="F7" s="157">
        <v>301035</v>
      </c>
      <c r="G7" s="158"/>
      <c r="H7" s="159"/>
    </row>
    <row r="8" spans="1:8" x14ac:dyDescent="0.2">
      <c r="A8" s="160"/>
      <c r="B8" s="161"/>
      <c r="C8" s="162"/>
      <c r="D8" s="163">
        <v>517643</v>
      </c>
      <c r="E8" s="164"/>
      <c r="F8" s="165">
        <v>154376</v>
      </c>
      <c r="G8" s="166"/>
      <c r="H8" s="167"/>
    </row>
    <row r="9" spans="1:8" x14ac:dyDescent="0.2">
      <c r="A9" s="148" t="s">
        <v>560</v>
      </c>
      <c r="B9" s="153"/>
      <c r="C9" s="154"/>
      <c r="D9" s="155">
        <v>854018</v>
      </c>
      <c r="E9" s="156"/>
      <c r="F9" s="157">
        <v>277467</v>
      </c>
      <c r="G9" s="158"/>
      <c r="H9" s="159"/>
    </row>
    <row r="10" spans="1:8" x14ac:dyDescent="0.2">
      <c r="A10" s="160"/>
      <c r="B10" s="161"/>
      <c r="C10" s="162"/>
      <c r="D10" s="163">
        <v>558563</v>
      </c>
      <c r="E10" s="164"/>
      <c r="F10" s="165">
        <v>128378</v>
      </c>
      <c r="G10" s="166"/>
      <c r="H10" s="167"/>
    </row>
    <row r="11" spans="1:8" x14ac:dyDescent="0.2">
      <c r="A11" s="148" t="s">
        <v>561</v>
      </c>
      <c r="B11" s="153"/>
      <c r="C11" s="154"/>
      <c r="D11" s="155">
        <v>940757</v>
      </c>
      <c r="E11" s="156"/>
      <c r="F11" s="157">
        <v>282256</v>
      </c>
      <c r="G11" s="158"/>
      <c r="H11" s="159"/>
    </row>
    <row r="12" spans="1:8" x14ac:dyDescent="0.2">
      <c r="A12" s="160"/>
      <c r="B12" s="161"/>
      <c r="C12" s="168"/>
      <c r="D12" s="163">
        <v>621949</v>
      </c>
      <c r="E12" s="164"/>
      <c r="F12" s="165">
        <v>145453</v>
      </c>
      <c r="G12" s="166"/>
      <c r="H12" s="167"/>
    </row>
    <row r="13" spans="1:8" x14ac:dyDescent="0.2">
      <c r="A13" s="148"/>
      <c r="B13" s="153"/>
      <c r="C13" s="169"/>
      <c r="D13" s="170">
        <v>900324</v>
      </c>
      <c r="E13" s="171"/>
      <c r="F13" s="172">
        <v>280143</v>
      </c>
      <c r="G13" s="173"/>
      <c r="H13" s="159"/>
    </row>
    <row r="14" spans="1:8" x14ac:dyDescent="0.2">
      <c r="A14" s="160"/>
      <c r="B14" s="161"/>
      <c r="C14" s="162"/>
      <c r="D14" s="163">
        <v>519405</v>
      </c>
      <c r="E14" s="164"/>
      <c r="F14" s="165">
        <v>133131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4.99</v>
      </c>
      <c r="C19" s="174">
        <f>ROUND(VALUE(SUBSTITUTE(実質収支比率等に係る経年分析!G$48,"▲","-")),2)</f>
        <v>2.62</v>
      </c>
      <c r="D19" s="174">
        <f>ROUND(VALUE(SUBSTITUTE(実質収支比率等に係る経年分析!H$48,"▲","-")),2)</f>
        <v>10.48</v>
      </c>
      <c r="E19" s="174">
        <f>ROUND(VALUE(SUBSTITUTE(実質収支比率等に係る経年分析!I$48,"▲","-")),2)</f>
        <v>5.13</v>
      </c>
      <c r="F19" s="174">
        <f>ROUND(VALUE(SUBSTITUTE(実質収支比率等に係る経年分析!J$48,"▲","-")),2)</f>
        <v>16.2</v>
      </c>
    </row>
    <row r="20" spans="1:11" x14ac:dyDescent="0.2">
      <c r="A20" s="174" t="s">
        <v>56</v>
      </c>
      <c r="B20" s="174">
        <f>ROUND(VALUE(SUBSTITUTE(実質収支比率等に係る経年分析!F$47,"▲","-")),2)</f>
        <v>58.31</v>
      </c>
      <c r="C20" s="174">
        <f>ROUND(VALUE(SUBSTITUTE(実質収支比率等に係る経年分析!G$47,"▲","-")),2)</f>
        <v>56.43</v>
      </c>
      <c r="D20" s="174">
        <f>ROUND(VALUE(SUBSTITUTE(実質収支比率等に係る経年分析!H$47,"▲","-")),2)</f>
        <v>49.02</v>
      </c>
      <c r="E20" s="174">
        <f>ROUND(VALUE(SUBSTITUTE(実質収支比率等に係る経年分析!I$47,"▲","-")),2)</f>
        <v>51.54</v>
      </c>
      <c r="F20" s="174">
        <f>ROUND(VALUE(SUBSTITUTE(実質収支比率等に係る経年分析!J$47,"▲","-")),2)</f>
        <v>57.59</v>
      </c>
    </row>
    <row r="21" spans="1:11" x14ac:dyDescent="0.2">
      <c r="A21" s="174" t="s">
        <v>57</v>
      </c>
      <c r="B21" s="174">
        <f>IF(ISNUMBER(VALUE(SUBSTITUTE(実質収支比率等に係る経年分析!F$49,"▲","-"))),ROUND(VALUE(SUBSTITUTE(実質収支比率等に係る経年分析!F$49,"▲","-")),2),NA())</f>
        <v>-12.87</v>
      </c>
      <c r="C21" s="174">
        <f>IF(ISNUMBER(VALUE(SUBSTITUTE(実質収支比率等に係る経年分析!G$49,"▲","-"))),ROUND(VALUE(SUBSTITUTE(実質収支比率等に係る経年分析!G$49,"▲","-")),2),NA())</f>
        <v>-8.9</v>
      </c>
      <c r="D21" s="174">
        <f>IF(ISNUMBER(VALUE(SUBSTITUTE(実質収支比率等に係る経年分析!H$49,"▲","-"))),ROUND(VALUE(SUBSTITUTE(実質収支比率等に係る経年分析!H$49,"▲","-")),2),NA())</f>
        <v>0</v>
      </c>
      <c r="E21" s="174">
        <f>IF(ISNUMBER(VALUE(SUBSTITUTE(実質収支比率等に係る経年分析!I$49,"▲","-"))),ROUND(VALUE(SUBSTITUTE(実質収支比率等に係る経年分析!I$49,"▲","-")),2),NA())</f>
        <v>-5.99</v>
      </c>
      <c r="F21" s="174">
        <f>IF(ISNUMBER(VALUE(SUBSTITUTE(実質収支比率等に係る経年分析!J$49,"▲","-"))),ROUND(VALUE(SUBSTITUTE(実質収支比率等に係る経年分析!J$49,"▲","-")),2),NA())</f>
        <v>7.62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上野村後期高齢者医療特別会計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へき地診療所事業特別会計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f>IF(ROUND(VALUE(SUBSTITUTE(連結実質赤字比率に係る赤字・黒字の構成分析!H$39,"▲", "-")), 2) &lt; 0, ABS(ROUND(VALUE(SUBSTITUTE(連結実質赤字比率に係る赤字・黒字の構成分析!H$39,"▲", "-")), 2)), NA())</f>
        <v>0.17</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2">
      <c r="A33" s="175" t="str">
        <f>IF(連結実質赤字比率に係る赤字・黒字の構成分析!C$37="",NA(),連結実質赤字比率に係る赤字・黒字の構成分析!C$37)</f>
        <v>生活排水処理事業特別会計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2.2200000000000002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1.87</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4.8499999999999996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15.83</v>
      </c>
    </row>
    <row r="36" spans="1:16" x14ac:dyDescent="0.2">
      <c r="A36" s="175" t="str">
        <f>IF(連結実質赤字比率に係る赤字・黒字の構成分析!C$34="",NA(),連結実質赤字比率に係る赤字・黒字の構成分析!C$34)</f>
        <v>上野村産業振興事業特別会計</v>
      </c>
      <c r="B36" s="175">
        <f>IF(ROUND(VALUE(SUBSTITUTE(連結実質赤字比率に係る赤字・黒字の構成分析!F$34,"▲", "-")), 2) &lt; 0, ABS(ROUND(VALUE(SUBSTITUTE(連結実質赤字比率に係る赤字・黒字の構成分析!F$34,"▲", "-")), 2)), NA())</f>
        <v>2.72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2.27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3.17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3.18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3.7</v>
      </c>
      <c r="K36" s="175" t="e">
        <f>IF(ROUND(VALUE(SUBSTITUTE(連結実質赤字比率に係る赤字・黒字の構成分析!J$34,"▲", "-")), 2) &gt;= 0, ABS(ROUND(VALUE(SUBSTITUTE(連結実質赤字比率に係る赤字・黒字の構成分析!J$34,"▲", "-")), 2)), NA())</f>
        <v>#N/A</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323</v>
      </c>
      <c r="E42" s="176"/>
      <c r="F42" s="176"/>
      <c r="G42" s="176">
        <f>'実質公債費比率（分子）の構造'!L$52</f>
        <v>315</v>
      </c>
      <c r="H42" s="176"/>
      <c r="I42" s="176"/>
      <c r="J42" s="176">
        <f>'実質公債費比率（分子）の構造'!M$52</f>
        <v>315</v>
      </c>
      <c r="K42" s="176"/>
      <c r="L42" s="176"/>
      <c r="M42" s="176">
        <f>'実質公債費比率（分子）の構造'!N$52</f>
        <v>319</v>
      </c>
      <c r="N42" s="176"/>
      <c r="O42" s="176"/>
      <c r="P42" s="176">
        <f>'実質公債費比率（分子）の構造'!O$52</f>
        <v>260</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67</v>
      </c>
      <c r="B45" s="176">
        <f>'実質公債費比率（分子）の構造'!K$49</f>
        <v>14</v>
      </c>
      <c r="C45" s="176"/>
      <c r="D45" s="176"/>
      <c r="E45" s="176">
        <f>'実質公債費比率（分子）の構造'!L$49</f>
        <v>15</v>
      </c>
      <c r="F45" s="176"/>
      <c r="G45" s="176"/>
      <c r="H45" s="176">
        <f>'実質公債費比率（分子）の構造'!M$49</f>
        <v>14</v>
      </c>
      <c r="I45" s="176"/>
      <c r="J45" s="176"/>
      <c r="K45" s="176">
        <f>'実質公債費比率（分子）の構造'!N$49</f>
        <v>14</v>
      </c>
      <c r="L45" s="176"/>
      <c r="M45" s="176"/>
      <c r="N45" s="176">
        <f>'実質公債費比率（分子）の構造'!O$49</f>
        <v>15</v>
      </c>
      <c r="O45" s="176"/>
      <c r="P45" s="176"/>
    </row>
    <row r="46" spans="1:16" x14ac:dyDescent="0.2">
      <c r="A46" s="176" t="s">
        <v>68</v>
      </c>
      <c r="B46" s="176">
        <f>'実質公債費比率（分子）の構造'!K$48</f>
        <v>8</v>
      </c>
      <c r="C46" s="176"/>
      <c r="D46" s="176"/>
      <c r="E46" s="176">
        <f>'実質公債費比率（分子）の構造'!L$48</f>
        <v>8</v>
      </c>
      <c r="F46" s="176"/>
      <c r="G46" s="176"/>
      <c r="H46" s="176">
        <f>'実質公債費比率（分子）の構造'!M$48</f>
        <v>8</v>
      </c>
      <c r="I46" s="176"/>
      <c r="J46" s="176"/>
      <c r="K46" s="176">
        <f>'実質公債費比率（分子）の構造'!N$48</f>
        <v>8</v>
      </c>
      <c r="L46" s="176"/>
      <c r="M46" s="176"/>
      <c r="N46" s="176">
        <f>'実質公債費比率（分子）の構造'!O$48</f>
        <v>8</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403</v>
      </c>
      <c r="C49" s="176"/>
      <c r="D49" s="176"/>
      <c r="E49" s="176">
        <f>'実質公債費比率（分子）の構造'!L$45</f>
        <v>395</v>
      </c>
      <c r="F49" s="176"/>
      <c r="G49" s="176"/>
      <c r="H49" s="176">
        <f>'実質公債費比率（分子）の構造'!M$45</f>
        <v>388</v>
      </c>
      <c r="I49" s="176"/>
      <c r="J49" s="176"/>
      <c r="K49" s="176">
        <f>'実質公債費比率（分子）の構造'!N$45</f>
        <v>396</v>
      </c>
      <c r="L49" s="176"/>
      <c r="M49" s="176"/>
      <c r="N49" s="176">
        <f>'実質公債費比率（分子）の構造'!O$45</f>
        <v>305</v>
      </c>
      <c r="O49" s="176"/>
      <c r="P49" s="176"/>
    </row>
    <row r="50" spans="1:16" x14ac:dyDescent="0.2">
      <c r="A50" s="176" t="s">
        <v>72</v>
      </c>
      <c r="B50" s="176" t="e">
        <f>NA()</f>
        <v>#N/A</v>
      </c>
      <c r="C50" s="176">
        <f>IF(ISNUMBER('実質公債費比率（分子）の構造'!K$53),'実質公債費比率（分子）の構造'!K$53,NA())</f>
        <v>102</v>
      </c>
      <c r="D50" s="176" t="e">
        <f>NA()</f>
        <v>#N/A</v>
      </c>
      <c r="E50" s="176" t="e">
        <f>NA()</f>
        <v>#N/A</v>
      </c>
      <c r="F50" s="176">
        <f>IF(ISNUMBER('実質公債費比率（分子）の構造'!L$53),'実質公債費比率（分子）の構造'!L$53,NA())</f>
        <v>103</v>
      </c>
      <c r="G50" s="176" t="e">
        <f>NA()</f>
        <v>#N/A</v>
      </c>
      <c r="H50" s="176" t="e">
        <f>NA()</f>
        <v>#N/A</v>
      </c>
      <c r="I50" s="176">
        <f>IF(ISNUMBER('実質公債費比率（分子）の構造'!M$53),'実質公債費比率（分子）の構造'!M$53,NA())</f>
        <v>95</v>
      </c>
      <c r="J50" s="176" t="e">
        <f>NA()</f>
        <v>#N/A</v>
      </c>
      <c r="K50" s="176" t="e">
        <f>NA()</f>
        <v>#N/A</v>
      </c>
      <c r="L50" s="176">
        <f>IF(ISNUMBER('実質公債費比率（分子）の構造'!N$53),'実質公債費比率（分子）の構造'!N$53,NA())</f>
        <v>99</v>
      </c>
      <c r="M50" s="176" t="e">
        <f>NA()</f>
        <v>#N/A</v>
      </c>
      <c r="N50" s="176" t="e">
        <f>NA()</f>
        <v>#N/A</v>
      </c>
      <c r="O50" s="176">
        <f>IF(ISNUMBER('実質公債費比率（分子）の構造'!O$53),'実質公債費比率（分子）の構造'!O$53,NA())</f>
        <v>68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2410</v>
      </c>
      <c r="E56" s="175"/>
      <c r="F56" s="175"/>
      <c r="G56" s="175">
        <f>'将来負担比率（分子）の構造'!J$52</f>
        <v>2534</v>
      </c>
      <c r="H56" s="175"/>
      <c r="I56" s="175"/>
      <c r="J56" s="175">
        <f>'将来負担比率（分子）の構造'!K$52</f>
        <v>2723</v>
      </c>
      <c r="K56" s="175"/>
      <c r="L56" s="175"/>
      <c r="M56" s="175">
        <f>'将来負担比率（分子）の構造'!L$52</f>
        <v>3938</v>
      </c>
      <c r="N56" s="175"/>
      <c r="O56" s="175"/>
      <c r="P56" s="175">
        <f>'将来負担比率（分子）の構造'!M$52</f>
        <v>4164</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5885</v>
      </c>
      <c r="E58" s="175"/>
      <c r="F58" s="175"/>
      <c r="G58" s="175">
        <f>'将来負担比率（分子）の構造'!J$50</f>
        <v>5798</v>
      </c>
      <c r="H58" s="175"/>
      <c r="I58" s="175"/>
      <c r="J58" s="175">
        <f>'将来負担比率（分子）の構造'!K$50</f>
        <v>5523</v>
      </c>
      <c r="K58" s="175"/>
      <c r="L58" s="175"/>
      <c r="M58" s="175">
        <f>'将来負担比率（分子）の構造'!L$50</f>
        <v>5676</v>
      </c>
      <c r="N58" s="175"/>
      <c r="O58" s="175"/>
      <c r="P58" s="175">
        <f>'将来負担比率（分子）の構造'!M$50</f>
        <v>5638</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170</v>
      </c>
      <c r="C62" s="175"/>
      <c r="D62" s="175"/>
      <c r="E62" s="175">
        <f>'将来負担比率（分子）の構造'!J$45</f>
        <v>163</v>
      </c>
      <c r="F62" s="175"/>
      <c r="G62" s="175"/>
      <c r="H62" s="175">
        <f>'将来負担比率（分子）の構造'!K$45</f>
        <v>166</v>
      </c>
      <c r="I62" s="175"/>
      <c r="J62" s="175"/>
      <c r="K62" s="175">
        <f>'将来負担比率（分子）の構造'!L$45</f>
        <v>163</v>
      </c>
      <c r="L62" s="175"/>
      <c r="M62" s="175"/>
      <c r="N62" s="175">
        <f>'将来負担比率（分子）の構造'!M$45</f>
        <v>263</v>
      </c>
      <c r="O62" s="175"/>
      <c r="P62" s="175"/>
    </row>
    <row r="63" spans="1:16" x14ac:dyDescent="0.2">
      <c r="A63" s="175" t="s">
        <v>35</v>
      </c>
      <c r="B63" s="175">
        <f>'将来負担比率（分子）の構造'!I$44</f>
        <v>154</v>
      </c>
      <c r="C63" s="175"/>
      <c r="D63" s="175"/>
      <c r="E63" s="175">
        <f>'将来負担比率（分子）の構造'!J$44</f>
        <v>142</v>
      </c>
      <c r="F63" s="175"/>
      <c r="G63" s="175"/>
      <c r="H63" s="175">
        <f>'将来負担比率（分子）の構造'!K$44</f>
        <v>133</v>
      </c>
      <c r="I63" s="175"/>
      <c r="J63" s="175"/>
      <c r="K63" s="175">
        <f>'将来負担比率（分子）の構造'!L$44</f>
        <v>123</v>
      </c>
      <c r="L63" s="175"/>
      <c r="M63" s="175"/>
      <c r="N63" s="175">
        <f>'将来負担比率（分子）の構造'!M$44</f>
        <v>114</v>
      </c>
      <c r="O63" s="175"/>
      <c r="P63" s="175"/>
    </row>
    <row r="64" spans="1:16" x14ac:dyDescent="0.2">
      <c r="A64" s="175" t="s">
        <v>34</v>
      </c>
      <c r="B64" s="175">
        <f>'将来負担比率（分子）の構造'!I$43</f>
        <v>76</v>
      </c>
      <c r="C64" s="175"/>
      <c r="D64" s="175"/>
      <c r="E64" s="175">
        <f>'将来負担比率（分子）の構造'!J$43</f>
        <v>71</v>
      </c>
      <c r="F64" s="175"/>
      <c r="G64" s="175"/>
      <c r="H64" s="175">
        <f>'将来負担比率（分子）の構造'!K$43</f>
        <v>87</v>
      </c>
      <c r="I64" s="175"/>
      <c r="J64" s="175"/>
      <c r="K64" s="175">
        <f>'将来負担比率（分子）の構造'!L$43</f>
        <v>88</v>
      </c>
      <c r="L64" s="175"/>
      <c r="M64" s="175"/>
      <c r="N64" s="175">
        <f>'将来負担比率（分子）の構造'!M$43</f>
        <v>89</v>
      </c>
      <c r="O64" s="175"/>
      <c r="P64" s="175"/>
    </row>
    <row r="65" spans="1:16" x14ac:dyDescent="0.2">
      <c r="A65" s="175" t="s">
        <v>33</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2">
      <c r="A66" s="175" t="s">
        <v>32</v>
      </c>
      <c r="B66" s="175">
        <f>'将来負担比率（分子）の構造'!I$41</f>
        <v>2586</v>
      </c>
      <c r="C66" s="175"/>
      <c r="D66" s="175"/>
      <c r="E66" s="175">
        <f>'将来負担比率（分子）の構造'!J$41</f>
        <v>2865</v>
      </c>
      <c r="F66" s="175"/>
      <c r="G66" s="175"/>
      <c r="H66" s="175">
        <f>'将来負担比率（分子）の構造'!K$41</f>
        <v>3135</v>
      </c>
      <c r="I66" s="175"/>
      <c r="J66" s="175"/>
      <c r="K66" s="175">
        <f>'将来負担比率（分子）の構造'!L$41</f>
        <v>3634</v>
      </c>
      <c r="L66" s="175"/>
      <c r="M66" s="175"/>
      <c r="N66" s="175">
        <f>'将来負担比率（分子）の構造'!M$41</f>
        <v>3945</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809</v>
      </c>
      <c r="C72" s="179">
        <f>基金残高に係る経年分析!G55</f>
        <v>940</v>
      </c>
      <c r="D72" s="179">
        <f>基金残高に係る経年分析!H55</f>
        <v>963</v>
      </c>
    </row>
    <row r="73" spans="1:16" x14ac:dyDescent="0.2">
      <c r="A73" s="178" t="s">
        <v>79</v>
      </c>
      <c r="B73" s="179">
        <f>基金残高に係る経年分析!F56</f>
        <v>478</v>
      </c>
      <c r="C73" s="179">
        <f>基金残高に係る経年分析!G56</f>
        <v>506</v>
      </c>
      <c r="D73" s="179">
        <f>基金残高に係る経年分析!H56</f>
        <v>461</v>
      </c>
    </row>
    <row r="74" spans="1:16" x14ac:dyDescent="0.2">
      <c r="A74" s="178" t="s">
        <v>80</v>
      </c>
      <c r="B74" s="179">
        <f>基金残高に係る経年分析!F57</f>
        <v>4061</v>
      </c>
      <c r="C74" s="179">
        <f>基金残高に係る経年分析!G57</f>
        <v>4057</v>
      </c>
      <c r="D74" s="179">
        <f>基金残高に係る経年分析!H57</f>
        <v>4039</v>
      </c>
    </row>
  </sheetData>
  <sheetProtection algorithmName="SHA-512" hashValue="8HzWR0S1wFd0DfN7UtT9QMzc44UUs726sp7jUXj9GC2vSkIzCRBQ88xhpoFr5JOPnP8ntnu2nMeZYtl5xR0zwg==" saltValue="n3lVCJmhTlORorc9N9jc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FA7428-748B-4A24-BE9F-E69C834CF6E3}">
  <ds:schemaRefs>
    <ds:schemaRef ds:uri="http://schemas.microsoft.com/sharepoint/v3/contenttype/forms"/>
  </ds:schemaRefs>
</ds:datastoreItem>
</file>

<file path=customXml/itemProps2.xml><?xml version="1.0" encoding="utf-8"?>
<ds:datastoreItem xmlns:ds="http://schemas.openxmlformats.org/officeDocument/2006/customXml" ds:itemID="{46356212-3654-4E9D-8AD0-D43F6EC62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2024-03-19T01:35:11Z</cp:lastPrinted>
  <dcterms:created xsi:type="dcterms:W3CDTF">2024-02-05T00:29:41Z</dcterms:created>
  <dcterms:modified xsi:type="dcterms:W3CDTF">2024-09-26T05:06:37Z</dcterms:modified>
  <cp:category/>
</cp:coreProperties>
</file>