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HP更新用/"/>
    </mc:Choice>
  </mc:AlternateContent>
  <xr:revisionPtr revIDLastSave="1" documentId="13_ncr:1_{706D4DB0-7D4E-4797-9022-4D900EC1491B}" xr6:coauthVersionLast="47" xr6:coauthVersionMax="47" xr10:uidLastSave="{9571F9BC-1642-4066-80E4-87C7CBE468DE}"/>
  <bookViews>
    <workbookView xWindow="380" yWindow="380" windowWidth="14400" windowHeight="9640" tabRatio="95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s="1"/>
  <c r="DG42" i="10"/>
  <c r="CQ42" i="10"/>
  <c r="CO42" i="10"/>
  <c r="BY42" i="10"/>
  <c r="BW42" i="10" s="1"/>
  <c r="BE42" i="10"/>
  <c r="AM42" i="10"/>
  <c r="U42" i="10"/>
  <c r="E42" i="10"/>
  <c r="C42" i="10" s="1"/>
  <c r="DG41" i="10"/>
  <c r="CQ41" i="10"/>
  <c r="CO41" i="10"/>
  <c r="BY41" i="10"/>
  <c r="BW41" i="10" s="1"/>
  <c r="BE41" i="10"/>
  <c r="AM41" i="10"/>
  <c r="U41" i="10"/>
  <c r="E41" i="10"/>
  <c r="C41" i="10" s="1"/>
  <c r="DG40" i="10"/>
  <c r="CQ40" i="10"/>
  <c r="CO40" i="10"/>
  <c r="BY40" i="10"/>
  <c r="BE40" i="10"/>
  <c r="AM40" i="10"/>
  <c r="U40" i="10"/>
  <c r="E40" i="10"/>
  <c r="C40" i="10" s="1"/>
  <c r="DG39" i="10"/>
  <c r="CQ39" i="10"/>
  <c r="CO39" i="10"/>
  <c r="BY39" i="10"/>
  <c r="BE39" i="10"/>
  <c r="AM39" i="10"/>
  <c r="U39" i="10"/>
  <c r="E39" i="10"/>
  <c r="C39" i="10"/>
  <c r="DG38" i="10"/>
  <c r="CQ38" i="10"/>
  <c r="CO38" i="10"/>
  <c r="BY38" i="10"/>
  <c r="BE38" i="10"/>
  <c r="AM38" i="10"/>
  <c r="U38" i="10"/>
  <c r="E38" i="10"/>
  <c r="C38" i="10"/>
  <c r="DG37" i="10"/>
  <c r="CQ37" i="10"/>
  <c r="CO37" i="10" s="1"/>
  <c r="BY37" i="10"/>
  <c r="BE37" i="10"/>
  <c r="AM37" i="10"/>
  <c r="U37" i="10"/>
  <c r="E37" i="10"/>
  <c r="C37" i="10"/>
  <c r="DG36" i="10"/>
  <c r="CQ36" i="10"/>
  <c r="CO36" i="10" s="1"/>
  <c r="BY36" i="10"/>
  <c r="BG36" i="10"/>
  <c r="AM36" i="10"/>
  <c r="W36" i="10"/>
  <c r="E36" i="10"/>
  <c r="C36" i="10"/>
  <c r="DG35" i="10"/>
  <c r="CQ35" i="10"/>
  <c r="CO35" i="10"/>
  <c r="BY35" i="10"/>
  <c r="BG35" i="10"/>
  <c r="AM35" i="10"/>
  <c r="W35" i="10"/>
  <c r="E35" i="10"/>
  <c r="C35" i="10"/>
  <c r="DG34" i="10"/>
  <c r="CQ34" i="10"/>
  <c r="BY34" i="10"/>
  <c r="BG34" i="10"/>
  <c r="AM34" i="10"/>
  <c r="W34" i="10"/>
  <c r="E34" i="10"/>
  <c r="C34" i="10"/>
  <c r="U34" i="10" l="1"/>
  <c r="U35" i="10" s="1"/>
  <c r="U36" i="10" s="1"/>
  <c r="BE34" i="10" l="1"/>
  <c r="BE35" i="10" s="1"/>
  <c r="BE36" i="10" s="1"/>
  <c r="BW34" i="10" l="1"/>
  <c r="BW35" i="10" s="1"/>
  <c r="BW36" i="10" s="1"/>
  <c r="BW37" i="10" s="1"/>
  <c r="BW38" i="10" s="1"/>
  <c r="BW39" i="10" s="1"/>
  <c r="BW40" i="10" s="1"/>
  <c r="CO34" i="10" l="1"/>
</calcChain>
</file>

<file path=xl/sharedStrings.xml><?xml version="1.0" encoding="utf-8"?>
<sst xmlns="http://schemas.openxmlformats.org/spreadsheetml/2006/main" count="1158" uniqueCount="551">
  <si>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</si>
  <si>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</si>
  <si>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</si>
  <si>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</si>
  <si>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第2次</t>
    <rPh sb="0" eb="1">
      <t>ダイ</t>
    </rPh>
    <rPh sb="2" eb="3">
      <t>ジ</t>
    </rPh>
    <phoneticPr fontId="5"/>
  </si>
  <si>
    <t>(Ｂ)</t>
  </si>
  <si>
    <t>（参考）</t>
    <rPh sb="1" eb="3">
      <t>サンコウ</t>
    </rPh>
    <phoneticPr fontId="5"/>
  </si>
  <si>
    <t>区分</t>
    <rPh sb="0" eb="2">
      <t>クブン</t>
    </rPh>
    <phoneticPr fontId="5"/>
  </si>
  <si>
    <t>徴収率
(％)</t>
    <rPh sb="0" eb="2">
      <t>チョウシュウ</t>
    </rPh>
    <rPh sb="2" eb="3">
      <t>リツ</t>
    </rPh>
    <phoneticPr fontId="5"/>
  </si>
  <si>
    <t>実質収支額</t>
    <rPh sb="0" eb="2">
      <t>ジッシツ</t>
    </rPh>
    <rPh sb="2" eb="4">
      <t>シュウシ</t>
    </rPh>
    <rPh sb="4" eb="5">
      <t>ガク</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</si>
  <si>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</si>
  <si>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</si>
  <si>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</si>
  <si>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</si>
  <si>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</si>
  <si>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</si>
  <si>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</si>
  <si>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</si>
  <si>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</si>
  <si>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</si>
  <si>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</si>
  <si>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</si>
  <si>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</si>
  <si>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</si>
  <si>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元利償還金</t>
  </si>
  <si>
    <t>自然休養村特別会計</t>
  </si>
  <si>
    <t>法非適用企業</t>
  </si>
  <si>
    <t>分子の構造</t>
    <rPh sb="0" eb="2">
      <t>ブンシ</t>
    </rPh>
    <rPh sb="3" eb="5">
      <t>コウゾウ</t>
    </rPh>
    <phoneticPr fontId="5"/>
  </si>
  <si>
    <t>元利償還金等(A)</t>
  </si>
  <si>
    <t>介護保険特別会計</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</si>
  <si>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</si>
  <si>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</si>
  <si>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</si>
  <si>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</si>
  <si>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</si>
  <si>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</si>
  <si>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</si>
  <si>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</si>
  <si>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</si>
  <si>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</si>
  <si>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</si>
  <si>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 4.11</t>
  </si>
  <si>
    <t>債務負担行為に基づく支出額</t>
  </si>
  <si>
    <t>対比（差引）</t>
    <rPh sb="0" eb="2">
      <t>タイヒ</t>
    </rPh>
    <rPh sb="3" eb="5">
      <t>サシヒキ</t>
    </rPh>
    <phoneticPr fontId="5"/>
  </si>
  <si>
    <t>基準財政需要額算入見込額</t>
  </si>
  <si>
    <t>利子割交付金</t>
  </si>
  <si>
    <t>群馬県市町村会館管理組合</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</si>
  <si>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</si>
  <si>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</si>
  <si>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</si>
  <si>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</si>
  <si>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</si>
  <si>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</si>
  <si>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</si>
  <si>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</si>
  <si>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</si>
  <si>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</si>
  <si>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</si>
  <si>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</si>
  <si>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</si>
  <si>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</si>
  <si>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</si>
  <si>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</si>
  <si>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</si>
  <si>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</si>
  <si>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</si>
  <si>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</si>
  <si>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</si>
  <si>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</si>
  <si>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</si>
  <si>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</si>
  <si>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</si>
  <si>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</si>
  <si>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</si>
  <si>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</si>
  <si>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</si>
  <si>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</si>
  <si>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</si>
  <si>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</si>
  <si>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</si>
  <si>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</si>
  <si>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</si>
  <si>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</si>
  <si>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</si>
  <si>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</si>
  <si>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</si>
  <si>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</si>
  <si>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</si>
  <si>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</si>
  <si>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</si>
  <si>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</si>
  <si>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</si>
  <si>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</si>
  <si>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</si>
  <si>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</si>
  <si>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</si>
  <si>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</si>
  <si>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</si>
  <si>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</si>
  <si>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</si>
  <si>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</si>
  <si>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</si>
  <si>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</si>
  <si>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</si>
  <si>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</si>
  <si>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</si>
  <si>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</si>
  <si>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</si>
  <si>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</si>
  <si>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</si>
  <si>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</si>
  <si>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</si>
  <si>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</si>
  <si>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</si>
  <si>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</si>
  <si>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</si>
  <si>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</si>
  <si>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</si>
  <si>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</si>
  <si>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</si>
  <si>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</si>
  <si>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</si>
  <si>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</si>
  <si>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</si>
  <si>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</si>
  <si>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</si>
  <si>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</si>
  <si>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</si>
  <si>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</si>
  <si>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</si>
  <si>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</si>
  <si>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</si>
  <si>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</si>
  <si>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</si>
  <si>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</si>
  <si>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</si>
  <si>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</si>
  <si>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</si>
  <si>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</si>
  <si>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</si>
  <si>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</si>
  <si>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</si>
  <si>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群馬県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</si>
  <si>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</si>
  <si>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</si>
  <si>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Ⅰ－１</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</si>
  <si>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</si>
  <si>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</si>
  <si>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</si>
  <si>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</si>
  <si>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</si>
  <si>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</si>
  <si>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</si>
  <si>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</si>
  <si>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</si>
  <si>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簡易水道特別会計</t>
  </si>
  <si>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</si>
  <si>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</si>
  <si>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</si>
  <si>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</si>
  <si>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</si>
  <si>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</si>
  <si>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</si>
  <si>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南牧村</t>
  </si>
  <si>
    <t>　前年度繰上充用金</t>
  </si>
  <si>
    <t>項番</t>
    <rPh sb="0" eb="2">
      <t>コウバン</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</si>
  <si>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</si>
  <si>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</si>
  <si>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</si>
  <si>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</si>
  <si>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</si>
  <si>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</si>
  <si>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</si>
  <si>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</si>
  <si>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</si>
  <si>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</si>
  <si>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</si>
  <si>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</si>
  <si>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</si>
  <si>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</si>
  <si>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</si>
  <si>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</si>
  <si>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</si>
  <si>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</si>
  <si>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</si>
  <si>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</si>
  <si>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</si>
  <si>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</si>
  <si>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</si>
  <si>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</si>
  <si>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</si>
  <si>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</si>
  <si>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</si>
  <si>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</si>
  <si>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※8：職員の状況については、令和4年度地方公務員給与実態調査に基づいている。</t>
  </si>
  <si>
    <t>歳出合計</t>
  </si>
  <si>
    <t>甘楽郡土地開発公社</t>
    <rPh sb="0" eb="3">
      <t>カンラグン</t>
    </rPh>
    <rPh sb="3" eb="7">
      <t>トチカイハツ</t>
    </rPh>
    <rPh sb="7" eb="9">
      <t>コウシャ</t>
    </rPh>
    <phoneticPr fontId="5"/>
  </si>
  <si>
    <r>
      <t xml:space="preserve">増減率 </t>
    </r>
    <r>
      <rPr>
        <sz val="9"/>
        <color indexed="8"/>
        <rFont val="ＭＳ ゴシック"/>
        <family val="3"/>
        <charset val="128"/>
      </rPr>
      <t xml:space="preserve"> (％)</t>
    </r>
    <rPh sb="0" eb="2">
      <t>ゾウゲン</t>
    </rPh>
    <rPh sb="2" eb="3">
      <t>リツ</t>
    </rPh>
    <phoneticPr fontId="5"/>
  </si>
  <si>
    <t>-18.6</t>
  </si>
  <si>
    <t>　　　所得割</t>
  </si>
  <si>
    <t>類似団体平均</t>
    <rPh sb="0" eb="2">
      <t>ルイジ</t>
    </rPh>
    <rPh sb="2" eb="4">
      <t>ダンタイ</t>
    </rPh>
    <rPh sb="4" eb="6">
      <t>ヘイキン</t>
    </rPh>
    <phoneticPr fontId="5"/>
  </si>
  <si>
    <t>被保険者数(人)</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</si>
  <si>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</si>
  <si>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</si>
  <si>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</si>
  <si>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</si>
  <si>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</si>
  <si>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</si>
  <si>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</si>
  <si>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</si>
  <si>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</si>
  <si>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</si>
  <si>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</si>
  <si>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</si>
  <si>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</si>
  <si>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</si>
  <si>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</si>
  <si>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</si>
  <si>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</si>
  <si>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</si>
  <si>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</si>
  <si>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</si>
  <si>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</si>
  <si>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</si>
  <si>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</si>
  <si>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</si>
  <si>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</si>
  <si>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</si>
  <si>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</si>
  <si>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</si>
  <si>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</si>
  <si>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</si>
  <si>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労働費</t>
  </si>
  <si>
    <t>増減率  (％)</t>
    <rPh sb="0" eb="2">
      <t>ゾウゲン</t>
    </rPh>
    <rPh sb="2" eb="3">
      <t>リツ</t>
    </rPh>
    <phoneticPr fontId="5"/>
  </si>
  <si>
    <t>-3.5</t>
  </si>
  <si>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</si>
  <si>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-3.6</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</si>
  <si>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</si>
  <si>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</si>
  <si>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6"/>
  </si>
  <si>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</si>
  <si>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</si>
  <si>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</si>
  <si>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</si>
  <si>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</si>
  <si>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</si>
  <si>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</si>
  <si>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</si>
  <si>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</si>
  <si>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</si>
  <si>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</si>
  <si>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</si>
  <si>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</si>
  <si>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</si>
  <si>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</si>
  <si>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</si>
  <si>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</si>
  <si>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</si>
  <si>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</si>
  <si>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</si>
  <si>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</si>
  <si>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</si>
  <si>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</si>
  <si>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</si>
  <si>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</si>
  <si>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</si>
  <si>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</si>
  <si>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</si>
  <si>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</si>
  <si>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</si>
  <si>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</si>
  <si>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</si>
  <si>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</si>
  <si>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</si>
  <si>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</si>
  <si>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</si>
  <si>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</si>
  <si>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</si>
  <si>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</si>
  <si>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</si>
  <si>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</si>
  <si>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</si>
  <si>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</si>
  <si>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</si>
  <si>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</si>
  <si>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</si>
  <si>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</si>
  <si>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</si>
  <si>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</si>
  <si>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</si>
  <si>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</si>
  <si>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</si>
  <si>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団体名</t>
    <rPh sb="0" eb="2">
      <t>ダンタイ</t>
    </rPh>
    <phoneticPr fontId="5"/>
  </si>
  <si>
    <t>（注釈）</t>
    <rPh sb="1" eb="3">
      <t>チュウシャク</t>
    </rPh>
    <phoneticPr fontId="5"/>
  </si>
  <si>
    <t>群馬県後期高齢者医療広域連合（一般会計）</t>
  </si>
  <si>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</si>
  <si>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</si>
  <si>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</si>
  <si>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</si>
  <si>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</si>
  <si>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</si>
  <si>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</si>
  <si>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</si>
  <si>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</si>
  <si>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</si>
  <si>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</si>
  <si>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</si>
  <si>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</si>
  <si>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群馬県市町村総合事務組合</t>
  </si>
  <si>
    <t>※7：人口については、調査対象年度の1月1日現在の住民基本台帳に登載されている人口に基づいている。</t>
    <rPh sb="13" eb="15">
      <t>タイショウ</t>
    </rPh>
    <rPh sb="27" eb="29">
      <t>キホン</t>
    </rPh>
    <rPh sb="42" eb="43">
      <t>モト</t>
    </rPh>
    <phoneticPr fontId="38"/>
  </si>
  <si>
    <t>群馬県南牧村</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</si>
  <si>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</si>
  <si>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</si>
  <si>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</si>
  <si>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</si>
  <si>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</si>
  <si>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</si>
  <si>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</si>
  <si>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</si>
  <si>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教育施設整備基金</t>
    <rPh sb="0" eb="4">
      <t>キョウイ</t>
    </rPh>
    <rPh sb="4" eb="8">
      <t>セイビ</t>
    </rPh>
    <phoneticPr fontId="5"/>
  </si>
  <si>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</si>
  <si>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</si>
  <si>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</si>
  <si>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</si>
  <si>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</si>
  <si>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</si>
  <si>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</si>
  <si>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</si>
  <si>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</si>
  <si>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</si>
  <si>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</si>
  <si>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</si>
  <si>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</si>
  <si>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</si>
  <si>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</si>
  <si>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</si>
  <si>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</si>
  <si>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</si>
  <si>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</si>
  <si>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</si>
  <si>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</si>
  <si>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</si>
  <si>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</si>
  <si>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</si>
  <si>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</si>
  <si>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</si>
  <si>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</si>
  <si>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福祉安心基金</t>
    <rPh sb="0" eb="6">
      <t>フクシアンシ</t>
    </rPh>
    <phoneticPr fontId="5"/>
  </si>
  <si>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</si>
  <si>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</si>
  <si>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</si>
  <si>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</si>
  <si>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</si>
  <si>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</si>
  <si>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</si>
  <si>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</si>
  <si>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</si>
  <si>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</si>
  <si>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</si>
  <si>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</si>
  <si>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</si>
  <si>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</si>
  <si>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</si>
  <si>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</si>
  <si>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</si>
  <si>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</si>
  <si>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6"/>
  </si>
  <si>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</si>
  <si>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</si>
  <si>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</si>
  <si>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</si>
  <si>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</si>
  <si>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</si>
  <si>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</si>
  <si>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</si>
  <si>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</si>
  <si>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</si>
  <si>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</si>
  <si>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</si>
  <si>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</si>
  <si>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</si>
  <si>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</si>
  <si>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</si>
  <si>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</si>
  <si>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</si>
  <si>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</si>
  <si>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</si>
  <si>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</si>
  <si>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</si>
  <si>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</si>
  <si>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</si>
  <si>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</si>
  <si>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</si>
  <si>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</si>
  <si>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</si>
  <si>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</si>
  <si>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</si>
  <si>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</si>
  <si>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</si>
  <si>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</si>
  <si>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</si>
  <si>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</si>
  <si>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</si>
  <si>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</si>
  <si>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</si>
  <si>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</si>
  <si>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</si>
  <si>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</si>
  <si>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生活排水特別会計</t>
  </si>
  <si>
    <t>実質収支</t>
    <rPh sb="0" eb="2">
      <t>ジッシツ</t>
    </rPh>
    <rPh sb="2" eb="4">
      <t>シュウシ</t>
    </rPh>
    <phoneticPr fontId="5"/>
  </si>
  <si>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</si>
  <si>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</si>
  <si>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</si>
  <si>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</si>
  <si>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財政再生基準</t>
  </si>
  <si>
    <t>再差引収支</t>
    <rPh sb="0" eb="1">
      <t>サイ</t>
    </rPh>
    <rPh sb="1" eb="3">
      <t>サシヒキ</t>
    </rPh>
    <rPh sb="3" eb="5">
      <t>シュウシ</t>
    </rPh>
    <phoneticPr fontId="5"/>
  </si>
  <si>
    <t>地方債</t>
  </si>
  <si>
    <t>下水道</t>
  </si>
  <si>
    <t>加入世帯数(世帯)</t>
  </si>
  <si>
    <t>　繰出金</t>
  </si>
  <si>
    <t>　うち減収補塡債(特例分)</t>
    <rPh sb="4" eb="5">
      <t>シュウ</t>
    </rPh>
    <rPh sb="9" eb="10">
      <t>トク</t>
    </rPh>
    <rPh sb="10" eb="11">
      <t>レイ</t>
    </rPh>
    <rPh sb="11" eb="12">
      <t>ブン</t>
    </rPh>
    <phoneticPr fontId="1"/>
  </si>
  <si>
    <t>観光施設</t>
  </si>
  <si>
    <t>公債費負担の状況</t>
    <rPh sb="0" eb="3">
      <t>コウサイヒ</t>
    </rPh>
    <rPh sb="3" eb="5">
      <t>フタン</t>
    </rPh>
    <rPh sb="6" eb="8">
      <t>ジョウキョウ</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</si>
  <si>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</si>
  <si>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</si>
  <si>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</si>
  <si>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</si>
  <si>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</si>
  <si>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</si>
  <si>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 xml:space="preserve"> 過去５年間平均</t>
    <rPh sb="1" eb="3">
      <t>カコ</t>
    </rPh>
    <rPh sb="4" eb="6">
      <t>ネンカン</t>
    </rPh>
    <rPh sb="6" eb="8">
      <t>ヘイキン</t>
    </rPh>
    <phoneticPr fontId="5"/>
  </si>
  <si>
    <t>簡易水道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</si>
  <si>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</si>
  <si>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</si>
  <si>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</si>
  <si>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</si>
  <si>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</si>
  <si>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</si>
  <si>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</si>
  <si>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</si>
  <si>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</si>
  <si>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</si>
  <si>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</si>
  <si>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</si>
  <si>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</si>
  <si>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</si>
  <si>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</si>
  <si>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</si>
  <si>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</si>
  <si>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森林環境譲与税基金</t>
    <rPh sb="0" eb="4">
      <t>シンリン</t>
    </rPh>
    <rPh sb="4" eb="7">
      <t>ジョ</t>
    </rPh>
    <rPh sb="7" eb="9">
      <t>キキン</t>
    </rPh>
    <phoneticPr fontId="5"/>
  </si>
  <si>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</si>
  <si>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</si>
  <si>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</si>
  <si>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</si>
  <si>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</si>
  <si>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</si>
  <si>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</si>
  <si>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</si>
  <si>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</si>
  <si>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</si>
  <si>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</si>
  <si>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</si>
  <si>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</si>
  <si>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</si>
  <si>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</si>
  <si>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</si>
  <si>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</si>
  <si>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</si>
  <si>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</si>
  <si>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</si>
  <si>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</si>
  <si>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</si>
  <si>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</si>
  <si>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</si>
  <si>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</si>
  <si>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</si>
  <si>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</si>
  <si>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</si>
  <si>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</si>
  <si>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</si>
  <si>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</si>
  <si>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</si>
  <si>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</si>
  <si>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</si>
  <si>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</si>
  <si>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</si>
  <si>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</si>
  <si>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</si>
  <si>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</si>
  <si>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</si>
  <si>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</si>
  <si>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</si>
  <si>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</si>
  <si>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</si>
  <si>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</si>
  <si>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</si>
  <si>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</si>
  <si>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</si>
  <si>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</si>
  <si>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</si>
  <si>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</si>
  <si>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</si>
  <si>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</si>
  <si>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</si>
  <si>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</si>
  <si>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</si>
  <si>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</si>
  <si>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</si>
  <si>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</si>
  <si>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</si>
  <si>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</si>
  <si>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</si>
  <si>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</si>
  <si>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</si>
  <si>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</si>
  <si>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</si>
  <si>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</si>
  <si>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</si>
  <si>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</si>
  <si>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</si>
  <si>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</si>
  <si>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</si>
  <si>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</si>
  <si>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</si>
  <si>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</si>
  <si>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類似団体内平均(円)</t>
    <rPh sb="0" eb="2">
      <t>ルイジ</t>
    </rPh>
    <rPh sb="2" eb="4">
      <t>ダンタイ</t>
    </rPh>
    <phoneticPr fontId="5"/>
  </si>
  <si>
    <t>H30</t>
  </si>
  <si>
    <t>R01</t>
  </si>
  <si>
    <t>R02</t>
  </si>
  <si>
    <t>R03</t>
  </si>
  <si>
    <t>R04</t>
  </si>
  <si>
    <t>▲ 1.71</t>
  </si>
  <si>
    <t>その他会計（赤字）</t>
  </si>
  <si>
    <t>（百万円）</t>
  </si>
  <si>
    <t>甘楽西部環境衛生施設組合</t>
  </si>
  <si>
    <t>下仁田南牧医療事務組合</t>
  </si>
  <si>
    <t>群馬県後期高齢者医療広域連合（事業会計）</t>
  </si>
  <si>
    <t>富岡甘楽広域市町村圏振興整備組合</t>
  </si>
  <si>
    <t>〇</t>
  </si>
  <si>
    <t>村基金</t>
    <rPh sb="0" eb="3">
      <t>ムラキ</t>
    </rPh>
    <phoneticPr fontId="5"/>
  </si>
  <si>
    <t>元気な村づくり基金</t>
    <rPh sb="0" eb="2">
      <t>ゲンキ</t>
    </rPh>
    <rPh sb="3" eb="4">
      <t>ムラ</t>
    </rPh>
    <rPh sb="7" eb="9">
      <t>キキン</t>
    </rPh>
    <phoneticPr fontId="5"/>
  </si>
  <si>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</si>
  <si>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</si>
  <si>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</si>
  <si>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</si>
  <si>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</si>
  <si>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　南牧村行政改革大綱に基づき、村債の新規発行を抑制し、財政措置の高い起債を中心に活用してきた結果、将来負担比率は算定されておらず、実質公債費比率についても、類似団体とより低い水準となっている。今後、老朽化した教育施設の集約化に際し、多額の村債発行を予定しており、実質公債費比率が上昇していくことが考えられるため、これまで以上に公債費の適正化に取り組んでいく必要がある。</t>
    <rPh sb="109" eb="112">
      <t>シュウヤクカ</t>
    </rPh>
    <rPh sb="113" eb="114">
      <t>サイ</t>
    </rPh>
    <rPh sb="124" eb="126">
      <t>ヨテイ</t>
    </rPh>
    <rPh sb="131" eb="133">
      <t>ジッシツ</t>
    </rPh>
    <rPh sb="133" eb="136">
      <t>コウサイヒ</t>
    </rPh>
    <rPh sb="136" eb="138">
      <t>ヒリツ</t>
    </rPh>
    <rPh sb="139" eb="141">
      <t>ジョウショウ</t>
    </rPh>
    <rPh sb="148" eb="149">
      <t>カンガ</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</si>
  <si>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</si>
  <si>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</si>
  <si>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</si>
  <si>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　地方債の新規発行を抑制してきた結果、将来負担比率が低下し、H30から算定されていない。一方で、有形固定資産減価償却率は類似団体よりもわずかに低いものの、上昇傾向にある。主な要因としては、1970年代に建設された小中学校2校が、いずれも有形固定資産減価償却率97％以上になっていることなどが挙げられる。今後、老朽化した教育施設の集約化を進めるにあたり、 新たな施設の建設に係る起債額が増加する一方、有形固定資産原価償却率は低下することが見込まれる。</t>
    <rPh sb="71" eb="72">
      <t>ヒク</t>
    </rPh>
    <rPh sb="196" eb="198">
      <t>イッポウ</t>
    </rPh>
    <rPh sb="211" eb="213">
      <t>テイカ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</si>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</sst>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alignment vertical="center"/>
    </xf>
  </cellStyleXfs>
  <cellXfs count="1142">
    <xf numFmtId="0" fontId="0" fillId="0" borderId="0" xfId="0">
      <alignment vertical="center"/>
    </xf>
    <xf numFmtId="0" fontId="2" fillId="0" borderId="0" xfId="10" applyFont="1">
      <alignment vertical="center"/>
    </xf>
    <xf numFmtId="49" fontId="2" fillId="0" borderId="0" xfId="10" applyNumberFormat="1" applyFont="1">
      <alignment vertical="center"/>
    </xf>
    <xf numFmtId="0" fontId="7" fillId="0" borderId="0" xfId="10" applyFont="1">
      <alignment vertical="center"/>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0" xfId="10" applyFont="1" applyAlignment="1">
      <alignment horizontal="center" vertical="center" wrapText="1"/>
    </xf>
    <xf numFmtId="49" fontId="2" fillId="0" borderId="0" xfId="10" applyNumberFormat="1" applyFont="1" applyAlignment="1">
      <alignment horizontal="center" vertical="center"/>
    </xf>
    <xf numFmtId="0" fontId="2" fillId="0" borderId="20" xfId="10" applyFont="1" applyBorder="1">
      <alignment vertical="center"/>
    </xf>
    <xf numFmtId="0" fontId="8" fillId="0" borderId="0" xfId="10" applyFont="1">
      <alignment vertical="center"/>
    </xf>
    <xf numFmtId="0" fontId="2" fillId="0" borderId="30" xfId="10" applyFont="1" applyBorder="1" applyAlignment="1">
      <alignment horizontal="center" vertical="center"/>
    </xf>
    <xf numFmtId="0" fontId="2" fillId="0" borderId="0" xfId="10" applyFont="1" applyAlignment="1">
      <alignment horizontal="center" vertical="center"/>
    </xf>
    <xf numFmtId="0" fontId="2" fillId="0" borderId="23" xfId="10" applyFont="1" applyBorder="1" applyAlignment="1">
      <alignment horizontal="center" vertical="center"/>
    </xf>
    <xf numFmtId="0" fontId="10" fillId="0" borderId="26" xfId="11" applyFont="1" applyBorder="1">
      <alignment vertical="center"/>
    </xf>
    <xf numFmtId="0" fontId="10" fillId="0" borderId="28" xfId="11" applyFont="1" applyBorder="1" applyAlignment="1">
      <alignment horizontal="center" vertical="center"/>
    </xf>
    <xf numFmtId="0" fontId="2" fillId="0" borderId="42" xfId="10" applyFont="1" applyBorder="1" applyAlignment="1">
      <alignment horizontal="center" vertical="center"/>
    </xf>
    <xf numFmtId="0" fontId="2" fillId="0" borderId="8" xfId="10" applyFont="1" applyBorder="1" applyAlignment="1">
      <alignment horizontal="center" vertical="center"/>
    </xf>
    <xf numFmtId="0" fontId="2" fillId="0" borderId="9" xfId="10" applyFont="1" applyBorder="1" applyAlignment="1">
      <alignment horizontal="center" vertical="center"/>
    </xf>
    <xf numFmtId="0" fontId="2" fillId="0" borderId="58" xfId="10" applyFont="1" applyBorder="1" applyAlignment="1">
      <alignment horizontal="center" vertical="center"/>
    </xf>
    <xf numFmtId="0" fontId="2" fillId="0" borderId="34" xfId="10" applyFont="1" applyBorder="1" applyAlignment="1">
      <alignment horizontal="center" vertical="center" wrapText="1"/>
    </xf>
    <xf numFmtId="0" fontId="2" fillId="0" borderId="8" xfId="10" applyFont="1" applyBorder="1" applyAlignment="1">
      <alignment horizontal="left" vertical="center"/>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9" fillId="0" borderId="20" xfId="10" applyFont="1" applyBorder="1" applyAlignment="1">
      <alignment vertical="center" wrapText="1"/>
    </xf>
    <xf numFmtId="0" fontId="2" fillId="0" borderId="53" xfId="10" applyFont="1" applyBorder="1" applyAlignment="1">
      <alignment horizontal="left" vertical="center"/>
    </xf>
    <xf numFmtId="0" fontId="9" fillId="0" borderId="60" xfId="10" applyFont="1" applyBorder="1" applyAlignment="1">
      <alignment vertical="center" wrapText="1"/>
    </xf>
    <xf numFmtId="182" fontId="2" fillId="0" borderId="7"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2" fontId="2" fillId="0" borderId="19"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2" fontId="2" fillId="0" borderId="53"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2" fillId="0" borderId="0" xfId="5" applyNumberFormat="1" applyFont="1">
      <alignment vertical="center"/>
    </xf>
    <xf numFmtId="0" fontId="13" fillId="0" borderId="0" xfId="5" applyFont="1">
      <alignment vertical="center"/>
    </xf>
    <xf numFmtId="0" fontId="10"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4" fillId="0" borderId="34" xfId="5" applyFont="1" applyBorder="1" applyAlignment="1">
      <alignment horizontal="center" vertical="center"/>
    </xf>
    <xf numFmtId="0" fontId="14" fillId="0" borderId="34" xfId="5" applyFont="1" applyBorder="1">
      <alignment vertical="center"/>
    </xf>
    <xf numFmtId="0" fontId="3" fillId="0" borderId="0" xfId="16">
      <alignment vertical="center"/>
    </xf>
    <xf numFmtId="0" fontId="15" fillId="0" borderId="0" xfId="16" applyFont="1">
      <alignment vertical="center"/>
    </xf>
    <xf numFmtId="0" fontId="3" fillId="3" borderId="0" xfId="16" applyFill="1">
      <alignment vertical="center"/>
    </xf>
    <xf numFmtId="49" fontId="2" fillId="3" borderId="0" xfId="13" applyNumberFormat="1" applyFont="1" applyFill="1">
      <alignment vertical="center"/>
    </xf>
    <xf numFmtId="0" fontId="2" fillId="3" borderId="0" xfId="13" applyFont="1" applyFill="1">
      <alignment vertical="center"/>
    </xf>
    <xf numFmtId="0" fontId="17" fillId="0" borderId="77" xfId="13" applyFont="1" applyBorder="1" applyAlignment="1" applyProtection="1">
      <alignment horizontal="center" vertical="center" shrinkToFit="1"/>
      <protection locked="0"/>
    </xf>
    <xf numFmtId="0" fontId="17" fillId="0" borderId="78" xfId="13" applyFont="1" applyBorder="1" applyAlignment="1" applyProtection="1">
      <alignment horizontal="center" vertical="center" shrinkToFit="1"/>
      <protection locked="0"/>
    </xf>
    <xf numFmtId="0" fontId="17" fillId="5" borderId="79" xfId="13" applyFont="1" applyFill="1" applyBorder="1" applyAlignment="1" applyProtection="1">
      <alignment horizontal="center" vertical="center" shrinkToFit="1"/>
      <protection locked="0"/>
    </xf>
    <xf numFmtId="0" fontId="17" fillId="0" borderId="80" xfId="13" applyFont="1" applyBorder="1" applyAlignment="1" applyProtection="1">
      <alignment horizontal="center" vertical="center" shrinkToFit="1"/>
      <protection locked="0"/>
    </xf>
    <xf numFmtId="0" fontId="11" fillId="3" borderId="0" xfId="13" applyFont="1" applyFill="1">
      <alignment vertical="center"/>
    </xf>
    <xf numFmtId="0" fontId="17" fillId="3" borderId="0" xfId="13" applyFont="1" applyFill="1">
      <alignment vertical="center"/>
    </xf>
    <xf numFmtId="0" fontId="17" fillId="0" borderId="81" xfId="13" applyFont="1" applyBorder="1" applyAlignment="1" applyProtection="1">
      <alignment horizontal="center" vertical="center" shrinkToFit="1"/>
      <protection locked="0"/>
    </xf>
    <xf numFmtId="0" fontId="17" fillId="3" borderId="0" xfId="13" applyFont="1" applyFill="1" applyAlignment="1">
      <alignment horizontal="center" vertical="center" shrinkToFit="1"/>
    </xf>
    <xf numFmtId="0" fontId="17" fillId="3" borderId="20" xfId="13" applyFont="1" applyFill="1" applyBorder="1">
      <alignment vertical="center"/>
    </xf>
    <xf numFmtId="0" fontId="17" fillId="3" borderId="12" xfId="13" applyFont="1" applyFill="1" applyBorder="1">
      <alignment vertical="center"/>
    </xf>
    <xf numFmtId="0" fontId="19" fillId="3" borderId="0" xfId="16" applyFont="1" applyFill="1">
      <alignment vertical="center"/>
    </xf>
    <xf numFmtId="0" fontId="17" fillId="3" borderId="0" xfId="13" applyFont="1" applyFill="1" applyAlignment="1">
      <alignment horizontal="left" vertical="center" shrinkToFit="1"/>
    </xf>
    <xf numFmtId="0" fontId="17" fillId="3" borderId="20" xfId="13" applyFont="1" applyFill="1" applyBorder="1" applyAlignment="1">
      <alignment horizontal="center" vertical="center"/>
    </xf>
    <xf numFmtId="0" fontId="17" fillId="3" borderId="23" xfId="13" applyFont="1" applyFill="1" applyBorder="1">
      <alignment vertical="center"/>
    </xf>
    <xf numFmtId="183" fontId="17" fillId="3" borderId="0" xfId="13" applyNumberFormat="1" applyFont="1" applyFill="1" applyAlignment="1">
      <alignment horizontal="right" vertical="center" shrinkToFit="1"/>
    </xf>
    <xf numFmtId="0" fontId="15" fillId="3" borderId="8" xfId="13" applyFont="1" applyFill="1" applyBorder="1">
      <alignment vertical="center"/>
    </xf>
    <xf numFmtId="0" fontId="15" fillId="3" borderId="0" xfId="13" applyFont="1" applyFill="1">
      <alignment vertical="center"/>
    </xf>
    <xf numFmtId="183" fontId="17" fillId="3" borderId="0" xfId="13" applyNumberFormat="1" applyFont="1" applyFill="1" applyAlignment="1">
      <alignment horizontal="left" vertical="center" shrinkToFit="1"/>
    </xf>
    <xf numFmtId="0" fontId="17" fillId="3" borderId="35" xfId="13" applyFont="1" applyFill="1" applyBorder="1">
      <alignment vertical="center"/>
    </xf>
    <xf numFmtId="0" fontId="15" fillId="3" borderId="0" xfId="13" applyFont="1" applyFill="1" applyAlignment="1">
      <alignment horizontal="center" vertical="center"/>
    </xf>
    <xf numFmtId="0" fontId="17" fillId="0" borderId="152" xfId="12" applyFont="1" applyBorder="1" applyAlignment="1" applyProtection="1">
      <alignment horizontal="center" vertical="center" shrinkToFit="1"/>
      <protection locked="0"/>
    </xf>
    <xf numFmtId="0" fontId="17" fillId="0" borderId="153" xfId="12" applyFont="1" applyBorder="1" applyAlignment="1" applyProtection="1">
      <alignment horizontal="center" vertical="center" shrinkToFit="1"/>
      <protection locked="0"/>
    </xf>
    <xf numFmtId="0" fontId="17" fillId="3" borderId="153" xfId="13" applyFont="1" applyFill="1" applyBorder="1" applyAlignment="1" applyProtection="1">
      <alignment horizontal="center" vertical="center" shrinkToFit="1"/>
      <protection locked="0"/>
    </xf>
    <xf numFmtId="0" fontId="17" fillId="3" borderId="0" xfId="13" applyFont="1" applyFill="1" applyAlignment="1">
      <alignment horizontal="center" vertical="center"/>
    </xf>
    <xf numFmtId="0" fontId="17" fillId="3" borderId="58" xfId="13" applyFont="1" applyFill="1" applyBorder="1">
      <alignment vertical="center"/>
    </xf>
    <xf numFmtId="0" fontId="2" fillId="3" borderId="20" xfId="13" applyFont="1" applyFill="1" applyBorder="1">
      <alignment vertical="center"/>
    </xf>
    <xf numFmtId="0" fontId="1" fillId="3" borderId="0" xfId="4" applyFill="1"/>
    <xf numFmtId="0" fontId="1" fillId="3" borderId="0" xfId="4"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4" fillId="0" borderId="0" xfId="20" applyNumberFormat="1" applyFont="1" applyFill="1">
      <alignment vertical="center"/>
    </xf>
    <xf numFmtId="0" fontId="17" fillId="0" borderId="30" xfId="20" applyFont="1" applyFill="1" applyBorder="1">
      <alignment vertical="center"/>
    </xf>
    <xf numFmtId="178" fontId="14" fillId="0" borderId="42" xfId="20" applyNumberFormat="1" applyFont="1" applyFill="1" applyBorder="1">
      <alignment vertical="center"/>
    </xf>
    <xf numFmtId="178" fontId="14" fillId="0" borderId="31" xfId="20" applyNumberFormat="1" applyFont="1" applyFill="1" applyBorder="1">
      <alignment vertical="center"/>
    </xf>
    <xf numFmtId="0" fontId="14"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7"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4" fillId="0" borderId="0" xfId="20" applyNumberFormat="1" applyFont="1" applyFill="1" applyBorder="1">
      <alignment vertical="center"/>
    </xf>
    <xf numFmtId="178" fontId="14" fillId="0" borderId="34" xfId="20" applyNumberFormat="1" applyFont="1" applyFill="1" applyBorder="1">
      <alignment vertical="center"/>
    </xf>
    <xf numFmtId="0" fontId="3" fillId="3" borderId="30" xfId="20" applyFont="1" applyFill="1" applyBorder="1">
      <alignment vertical="center"/>
    </xf>
    <xf numFmtId="178" fontId="14" fillId="3" borderId="31" xfId="20" applyNumberFormat="1" applyFont="1" applyFill="1" applyBorder="1">
      <alignment vertical="center"/>
    </xf>
    <xf numFmtId="178" fontId="14" fillId="0" borderId="32" xfId="20" applyNumberFormat="1" applyFont="1" applyFill="1" applyBorder="1">
      <alignment vertical="center"/>
    </xf>
    <xf numFmtId="0" fontId="14" fillId="0" borderId="0" xfId="20" applyFont="1" applyFill="1" applyBorder="1" applyAlignment="1"/>
    <xf numFmtId="178" fontId="21" fillId="0" borderId="30" xfId="14" applyNumberFormat="1" applyFont="1" applyBorder="1" applyAlignment="1">
      <alignment vertical="center"/>
    </xf>
    <xf numFmtId="178" fontId="21" fillId="0" borderId="31" xfId="14" applyNumberFormat="1" applyFont="1" applyBorder="1" applyAlignment="1">
      <alignment vertical="center"/>
    </xf>
    <xf numFmtId="178" fontId="21" fillId="0" borderId="31" xfId="14" applyNumberFormat="1" applyFont="1" applyBorder="1" applyAlignment="1">
      <alignment horizontal="center" vertical="center"/>
    </xf>
    <xf numFmtId="0" fontId="3" fillId="3" borderId="23" xfId="20" applyFont="1" applyFill="1" applyBorder="1">
      <alignment vertical="center"/>
    </xf>
    <xf numFmtId="178" fontId="14" fillId="3" borderId="34" xfId="20" applyNumberFormat="1" applyFont="1" applyFill="1" applyBorder="1">
      <alignment vertical="center"/>
    </xf>
    <xf numFmtId="178" fontId="14" fillId="0" borderId="35" xfId="20" applyNumberFormat="1" applyFont="1" applyFill="1" applyBorder="1">
      <alignment vertical="center"/>
    </xf>
    <xf numFmtId="178" fontId="21" fillId="0" borderId="16" xfId="14" applyNumberFormat="1" applyFont="1" applyBorder="1" applyAlignment="1">
      <alignment vertical="center"/>
    </xf>
    <xf numFmtId="178" fontId="21" fillId="0" borderId="15" xfId="14" applyNumberFormat="1" applyFont="1" applyBorder="1" applyAlignment="1">
      <alignment vertical="center"/>
    </xf>
    <xf numFmtId="178" fontId="21" fillId="0" borderId="171" xfId="14" applyNumberFormat="1" applyFont="1" applyBorder="1" applyAlignment="1">
      <alignment horizontal="center" vertical="center"/>
    </xf>
    <xf numFmtId="178" fontId="21" fillId="0" borderId="16" xfId="14" applyNumberFormat="1" applyFont="1" applyBorder="1" applyAlignment="1">
      <alignment horizontal="center" vertical="center"/>
    </xf>
    <xf numFmtId="178" fontId="21" fillId="0" borderId="27" xfId="14" applyNumberFormat="1" applyFont="1" applyBorder="1" applyAlignment="1">
      <alignment horizontal="center" vertical="center" wrapText="1"/>
    </xf>
    <xf numFmtId="183" fontId="21" fillId="0" borderId="27" xfId="15" applyNumberFormat="1" applyFont="1" applyFill="1" applyBorder="1" applyAlignment="1">
      <alignment horizontal="right" vertical="center" shrinkToFit="1"/>
    </xf>
    <xf numFmtId="183" fontId="21"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4" fillId="3" borderId="15" xfId="20" applyNumberFormat="1" applyFont="1" applyFill="1" applyBorder="1">
      <alignment vertical="center"/>
    </xf>
    <xf numFmtId="178" fontId="14" fillId="0" borderId="37" xfId="20" applyNumberFormat="1" applyFont="1" applyFill="1" applyBorder="1">
      <alignment vertical="center"/>
    </xf>
    <xf numFmtId="178" fontId="21" fillId="0" borderId="32" xfId="14" applyNumberFormat="1" applyFont="1" applyBorder="1" applyAlignment="1">
      <alignment horizontal="center" vertical="center"/>
    </xf>
    <xf numFmtId="178" fontId="21" fillId="0" borderId="30" xfId="14" applyNumberFormat="1" applyFont="1" applyBorder="1" applyAlignment="1">
      <alignment horizontal="center" vertical="center"/>
    </xf>
    <xf numFmtId="183" fontId="21" fillId="0" borderId="30" xfId="15" applyNumberFormat="1" applyFont="1" applyFill="1" applyBorder="1" applyAlignment="1">
      <alignment horizontal="right" vertical="center" shrinkToFit="1"/>
    </xf>
    <xf numFmtId="183" fontId="21" fillId="0" borderId="173" xfId="15" applyNumberFormat="1" applyFont="1" applyFill="1" applyBorder="1" applyAlignment="1">
      <alignment horizontal="right" vertical="center" shrinkToFit="1"/>
    </xf>
    <xf numFmtId="183" fontId="14" fillId="3" borderId="26" xfId="19" applyNumberFormat="1" applyFont="1" applyFill="1" applyBorder="1" applyAlignment="1">
      <alignment horizontal="right" vertical="center" shrinkToFit="1"/>
    </xf>
    <xf numFmtId="183" fontId="14" fillId="3" borderId="74" xfId="19" applyNumberFormat="1" applyFont="1" applyFill="1" applyBorder="1" applyAlignment="1">
      <alignment horizontal="right" vertical="center" shrinkToFit="1"/>
    </xf>
    <xf numFmtId="178" fontId="14" fillId="0" borderId="74" xfId="20" applyNumberFormat="1" applyFont="1" applyFill="1" applyBorder="1" applyAlignment="1">
      <alignment horizontal="center" vertical="center"/>
    </xf>
    <xf numFmtId="188" fontId="21" fillId="0" borderId="74" xfId="20" applyNumberFormat="1" applyFont="1" applyFill="1" applyBorder="1" applyAlignment="1">
      <alignment horizontal="right" vertical="center" shrinkToFit="1"/>
    </xf>
    <xf numFmtId="184" fontId="21" fillId="0" borderId="74" xfId="20" applyNumberFormat="1" applyFont="1" applyFill="1" applyBorder="1" applyAlignment="1">
      <alignment horizontal="right" vertical="center" shrinkToFit="1"/>
    </xf>
    <xf numFmtId="183" fontId="14" fillId="0" borderId="74" xfId="20" applyNumberFormat="1" applyFont="1" applyFill="1" applyBorder="1" applyAlignment="1">
      <alignment horizontal="right" vertical="center" shrinkToFit="1"/>
    </xf>
    <xf numFmtId="178" fontId="21" fillId="0" borderId="35" xfId="14" applyNumberFormat="1" applyFont="1" applyBorder="1" applyAlignment="1">
      <alignment horizontal="center" vertical="center"/>
    </xf>
    <xf numFmtId="178" fontId="21" fillId="0" borderId="174" xfId="14" applyNumberFormat="1" applyFont="1" applyBorder="1" applyAlignment="1">
      <alignment horizontal="center" vertical="center" wrapText="1"/>
    </xf>
    <xf numFmtId="184" fontId="21" fillId="0" borderId="175" xfId="15" applyNumberFormat="1" applyFont="1" applyFill="1" applyBorder="1" applyAlignment="1">
      <alignment horizontal="right" vertical="center" shrinkToFit="1"/>
    </xf>
    <xf numFmtId="184" fontId="21"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4" fillId="3" borderId="74" xfId="20" applyNumberFormat="1" applyFont="1" applyFill="1" applyBorder="1" applyAlignment="1">
      <alignment horizontal="center" vertical="center"/>
    </xf>
    <xf numFmtId="178" fontId="14" fillId="0" borderId="176" xfId="20" applyNumberFormat="1" applyFont="1" applyFill="1" applyBorder="1" applyAlignment="1">
      <alignment horizontal="center" vertical="center"/>
    </xf>
    <xf numFmtId="188" fontId="21" fillId="0" borderId="176" xfId="20" applyNumberFormat="1" applyFont="1" applyFill="1" applyBorder="1" applyAlignment="1">
      <alignment horizontal="right" vertical="center" shrinkToFit="1"/>
    </xf>
    <xf numFmtId="184" fontId="21" fillId="0" borderId="176" xfId="20" applyNumberFormat="1" applyFont="1" applyFill="1" applyBorder="1" applyAlignment="1">
      <alignment horizontal="right" vertical="center" shrinkToFit="1"/>
    </xf>
    <xf numFmtId="189" fontId="14" fillId="0" borderId="0" xfId="20" applyNumberFormat="1" applyFont="1" applyFill="1" applyBorder="1">
      <alignment vertical="center"/>
    </xf>
    <xf numFmtId="189" fontId="14" fillId="0" borderId="34" xfId="20" applyNumberFormat="1" applyFont="1" applyFill="1" applyBorder="1">
      <alignment vertical="center"/>
    </xf>
    <xf numFmtId="0" fontId="3" fillId="0" borderId="0" xfId="20" applyFont="1" applyFill="1" applyBorder="1" applyAlignment="1"/>
    <xf numFmtId="178" fontId="10" fillId="0" borderId="177" xfId="14" applyNumberFormat="1" applyFont="1" applyBorder="1" applyAlignment="1">
      <alignment horizontal="center" vertical="center"/>
    </xf>
    <xf numFmtId="183" fontId="21" fillId="0" borderId="177" xfId="15" applyNumberFormat="1" applyFont="1" applyFill="1" applyBorder="1" applyAlignment="1">
      <alignment horizontal="right" vertical="center" shrinkToFit="1"/>
    </xf>
    <xf numFmtId="183" fontId="21"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4" fillId="3" borderId="31" xfId="19" applyNumberFormat="1" applyFont="1" applyFill="1" applyBorder="1" applyAlignment="1">
      <alignment horizontal="right" vertical="center" shrinkToFit="1"/>
    </xf>
    <xf numFmtId="183" fontId="14" fillId="3" borderId="32" xfId="19" applyNumberFormat="1" applyFont="1" applyFill="1" applyBorder="1" applyAlignment="1">
      <alignment horizontal="right" vertical="center" shrinkToFit="1"/>
    </xf>
    <xf numFmtId="178" fontId="14" fillId="0" borderId="174" xfId="20" applyNumberFormat="1" applyFont="1" applyFill="1" applyBorder="1" applyAlignment="1">
      <alignment horizontal="center" vertical="center"/>
    </xf>
    <xf numFmtId="188" fontId="14" fillId="0" borderId="174" xfId="20" applyNumberFormat="1" applyFont="1" applyFill="1" applyBorder="1" applyAlignment="1">
      <alignment horizontal="right" vertical="center" shrinkToFit="1"/>
    </xf>
    <xf numFmtId="184" fontId="14" fillId="0" borderId="174" xfId="20" applyNumberFormat="1" applyFont="1" applyFill="1" applyBorder="1" applyAlignment="1">
      <alignment horizontal="right" vertical="center" shrinkToFit="1"/>
    </xf>
    <xf numFmtId="183" fontId="14" fillId="3" borderId="176" xfId="20" applyNumberFormat="1" applyFont="1" applyFill="1" applyBorder="1" applyAlignment="1">
      <alignment horizontal="right" vertical="center" shrinkToFit="1"/>
    </xf>
    <xf numFmtId="183" fontId="14" fillId="0" borderId="176" xfId="20" applyNumberFormat="1" applyFont="1" applyFill="1" applyBorder="1" applyAlignment="1">
      <alignment horizontal="right" vertical="center" shrinkToFit="1"/>
    </xf>
    <xf numFmtId="189" fontId="14" fillId="0" borderId="23" xfId="20" applyNumberFormat="1" applyFont="1" applyFill="1" applyBorder="1">
      <alignment vertical="center"/>
    </xf>
    <xf numFmtId="178" fontId="21" fillId="0" borderId="34" xfId="14" applyNumberFormat="1" applyFont="1" applyBorder="1" applyAlignment="1">
      <alignment horizontal="center" vertical="center" wrapText="1"/>
    </xf>
    <xf numFmtId="184" fontId="21" fillId="0" borderId="179" xfId="15" applyNumberFormat="1" applyFont="1" applyFill="1" applyBorder="1" applyAlignment="1">
      <alignment horizontal="right" vertical="center" shrinkToFit="1"/>
    </xf>
    <xf numFmtId="184" fontId="21" fillId="0" borderId="180" xfId="15" applyNumberFormat="1" applyFont="1" applyFill="1" applyBorder="1" applyAlignment="1">
      <alignment horizontal="right" vertical="center" shrinkToFit="1"/>
    </xf>
    <xf numFmtId="184" fontId="21" fillId="0" borderId="23" xfId="15" applyNumberFormat="1" applyFont="1" applyBorder="1" applyAlignment="1">
      <alignment horizontal="right" vertical="center" shrinkToFit="1"/>
    </xf>
    <xf numFmtId="0" fontId="3" fillId="3" borderId="37" xfId="20" applyFont="1" applyFill="1" applyBorder="1">
      <alignment vertical="center"/>
    </xf>
    <xf numFmtId="178" fontId="14" fillId="3" borderId="174" xfId="20" applyNumberFormat="1" applyFont="1" applyFill="1" applyBorder="1" applyAlignment="1">
      <alignment horizontal="center" vertical="center"/>
    </xf>
    <xf numFmtId="184" fontId="14" fillId="3" borderId="181" xfId="19" applyNumberFormat="1" applyFont="1" applyFill="1" applyBorder="1" applyAlignment="1">
      <alignment horizontal="right" vertical="center" shrinkToFit="1"/>
    </xf>
    <xf numFmtId="184" fontId="14" fillId="3" borderId="174" xfId="19" applyNumberFormat="1" applyFont="1" applyFill="1" applyBorder="1" applyAlignment="1">
      <alignment horizontal="right" vertical="center" shrinkToFit="1"/>
    </xf>
    <xf numFmtId="178" fontId="14" fillId="0" borderId="0" xfId="20" applyNumberFormat="1" applyFont="1" applyFill="1" applyBorder="1" applyAlignment="1">
      <alignment horizontal="center" vertical="center"/>
    </xf>
    <xf numFmtId="178" fontId="21" fillId="0" borderId="37" xfId="14" applyNumberFormat="1" applyFont="1" applyBorder="1" applyAlignment="1">
      <alignment horizontal="center" vertical="center"/>
    </xf>
    <xf numFmtId="178" fontId="21" fillId="0" borderId="74" xfId="14" applyNumberFormat="1" applyFont="1" applyBorder="1" applyAlignment="1">
      <alignment horizontal="center" vertical="center"/>
    </xf>
    <xf numFmtId="184" fontId="21" fillId="0" borderId="27" xfId="15" applyNumberFormat="1" applyFont="1" applyBorder="1" applyAlignment="1">
      <alignment horizontal="right" vertical="center" shrinkToFit="1"/>
    </xf>
    <xf numFmtId="184" fontId="21" fillId="0" borderId="172" xfId="15" applyNumberFormat="1" applyFont="1" applyBorder="1" applyAlignment="1">
      <alignment horizontal="right" vertical="center" shrinkToFit="1"/>
    </xf>
    <xf numFmtId="0" fontId="3" fillId="0" borderId="16" xfId="20" applyFont="1" applyFill="1" applyBorder="1">
      <alignment vertical="center"/>
    </xf>
    <xf numFmtId="178" fontId="14" fillId="0" borderId="14" xfId="20" applyNumberFormat="1" applyFont="1" applyFill="1" applyBorder="1">
      <alignment vertical="center"/>
    </xf>
    <xf numFmtId="178" fontId="14"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2" fillId="6" borderId="6" xfId="7" applyFont="1" applyFill="1" applyBorder="1" applyAlignment="1"/>
    <xf numFmtId="0" fontId="22" fillId="0" borderId="8" xfId="7" applyFont="1" applyFill="1" applyBorder="1" applyAlignment="1">
      <alignment horizontal="center" vertical="center" wrapText="1"/>
    </xf>
    <xf numFmtId="0" fontId="22" fillId="0" borderId="12" xfId="7" applyFont="1" applyFill="1" applyBorder="1" applyAlignment="1">
      <alignment horizontal="center" vertical="center" wrapText="1"/>
    </xf>
    <xf numFmtId="0" fontId="22" fillId="0" borderId="61" xfId="7" applyFont="1" applyFill="1" applyBorder="1" applyAlignment="1">
      <alignment horizontal="center" vertical="center"/>
    </xf>
    <xf numFmtId="0" fontId="22" fillId="6" borderId="18" xfId="7" applyFont="1" applyFill="1" applyBorder="1" applyAlignment="1">
      <alignment horizontal="right" vertical="top"/>
    </xf>
    <xf numFmtId="0" fontId="22" fillId="6" borderId="64" xfId="7" applyFont="1" applyFill="1" applyBorder="1" applyAlignment="1">
      <alignment horizontal="right" vertical="top"/>
    </xf>
    <xf numFmtId="0" fontId="22" fillId="6" borderId="1" xfId="7" applyFont="1" applyFill="1" applyBorder="1" applyAlignment="1">
      <alignment horizontal="center" vertical="center"/>
    </xf>
    <xf numFmtId="185" fontId="22" fillId="0" borderId="1" xfId="7" applyNumberFormat="1" applyFont="1" applyFill="1" applyBorder="1" applyAlignment="1" applyProtection="1">
      <alignment horizontal="right" vertical="center" shrinkToFit="1"/>
    </xf>
    <xf numFmtId="185" fontId="22" fillId="0" borderId="4" xfId="7" applyNumberFormat="1" applyFont="1" applyFill="1" applyBorder="1" applyAlignment="1" applyProtection="1">
      <alignment horizontal="right" vertical="center" shrinkToFit="1"/>
    </xf>
    <xf numFmtId="185" fontId="22" fillId="0" borderId="79" xfId="7" applyNumberFormat="1" applyFont="1" applyFill="1" applyBorder="1" applyAlignment="1" applyProtection="1">
      <alignment horizontal="right" vertical="center" shrinkToFit="1"/>
    </xf>
    <xf numFmtId="0" fontId="22" fillId="6" borderId="24" xfId="7" applyFont="1" applyFill="1" applyBorder="1" applyAlignment="1">
      <alignment horizontal="center" vertical="center"/>
    </xf>
    <xf numFmtId="185" fontId="22" fillId="0" borderId="24" xfId="7" applyNumberFormat="1" applyFont="1" applyFill="1" applyBorder="1" applyAlignment="1" applyProtection="1">
      <alignment horizontal="right" vertical="center" shrinkToFit="1"/>
    </xf>
    <xf numFmtId="185" fontId="22" fillId="0" borderId="27" xfId="7" applyNumberFormat="1" applyFont="1" applyFill="1" applyBorder="1" applyAlignment="1" applyProtection="1">
      <alignment horizontal="right" vertical="center" shrinkToFit="1"/>
    </xf>
    <xf numFmtId="185" fontId="22" fillId="0" borderId="182" xfId="7" applyNumberFormat="1" applyFont="1" applyFill="1" applyBorder="1" applyAlignment="1" applyProtection="1">
      <alignment horizontal="right" vertical="center" shrinkToFit="1"/>
    </xf>
    <xf numFmtId="0" fontId="23" fillId="0" borderId="0" xfId="7" applyFont="1" applyAlignment="1">
      <alignment horizontal="right" vertical="center"/>
    </xf>
    <xf numFmtId="0" fontId="22" fillId="6" borderId="55" xfId="7" applyFont="1" applyFill="1" applyBorder="1" applyAlignment="1">
      <alignment horizontal="center" vertical="center"/>
    </xf>
    <xf numFmtId="185" fontId="22" fillId="0" borderId="45" xfId="7" applyNumberFormat="1" applyFont="1" applyFill="1" applyBorder="1" applyAlignment="1" applyProtection="1">
      <alignment horizontal="right" vertical="center" shrinkToFit="1"/>
    </xf>
    <xf numFmtId="185" fontId="22" fillId="0" borderId="48" xfId="7" applyNumberFormat="1" applyFont="1" applyFill="1" applyBorder="1" applyAlignment="1" applyProtection="1">
      <alignment horizontal="right" vertical="center" shrinkToFit="1"/>
    </xf>
    <xf numFmtId="185" fontId="22" fillId="0" borderId="62" xfId="7" applyNumberFormat="1" applyFont="1" applyFill="1" applyBorder="1" applyAlignment="1" applyProtection="1">
      <alignment horizontal="right" vertical="center" shrinkToFit="1"/>
    </xf>
    <xf numFmtId="0" fontId="22" fillId="0" borderId="0" xfId="18" applyFont="1">
      <alignment vertical="center"/>
    </xf>
    <xf numFmtId="0" fontId="22" fillId="7" borderId="6" xfId="18" applyFont="1" applyFill="1" applyBorder="1" applyAlignment="1"/>
    <xf numFmtId="0" fontId="22" fillId="0" borderId="56" xfId="18" applyFont="1" applyFill="1" applyBorder="1" applyAlignment="1">
      <alignment vertical="center" wrapText="1"/>
    </xf>
    <xf numFmtId="0" fontId="22" fillId="0" borderId="57" xfId="18" applyFont="1" applyFill="1" applyBorder="1" applyAlignment="1">
      <alignment vertical="center"/>
    </xf>
    <xf numFmtId="0" fontId="22" fillId="0" borderId="12" xfId="18" applyFont="1" applyFill="1" applyBorder="1" applyAlignment="1">
      <alignment vertical="center"/>
    </xf>
    <xf numFmtId="0" fontId="22" fillId="0" borderId="61" xfId="18" applyFont="1" applyFill="1" applyBorder="1" applyAlignment="1">
      <alignment vertical="center"/>
    </xf>
    <xf numFmtId="0" fontId="24" fillId="0" borderId="0" xfId="18" applyFont="1" applyFill="1" applyBorder="1" applyAlignment="1">
      <alignment vertical="center"/>
    </xf>
    <xf numFmtId="0" fontId="22" fillId="7" borderId="18" xfId="18" applyFont="1" applyFill="1" applyBorder="1" applyAlignment="1">
      <alignment horizontal="right" vertical="top"/>
    </xf>
    <xf numFmtId="0" fontId="24" fillId="0" borderId="0" xfId="18" applyNumberFormat="1" applyFont="1" applyFill="1" applyBorder="1" applyAlignment="1">
      <alignment vertical="center" wrapText="1"/>
    </xf>
    <xf numFmtId="0" fontId="22" fillId="7" borderId="64" xfId="18" applyFont="1" applyFill="1" applyBorder="1" applyAlignment="1">
      <alignment horizontal="right" vertical="top"/>
    </xf>
    <xf numFmtId="0" fontId="22" fillId="7" borderId="13" xfId="18" applyFont="1" applyFill="1" applyBorder="1" applyAlignment="1">
      <alignment horizontal="center" vertical="center"/>
    </xf>
    <xf numFmtId="185" fontId="22" fillId="0" borderId="183" xfId="18" applyNumberFormat="1" applyFont="1" applyFill="1" applyBorder="1" applyAlignment="1">
      <alignment horizontal="right" vertical="center" shrinkToFit="1"/>
    </xf>
    <xf numFmtId="185" fontId="22" fillId="0" borderId="184" xfId="18" applyNumberFormat="1" applyFont="1" applyFill="1" applyBorder="1" applyAlignment="1">
      <alignment horizontal="right" vertical="center" shrinkToFit="1"/>
    </xf>
    <xf numFmtId="185" fontId="22" fillId="0" borderId="79" xfId="18" applyNumberFormat="1" applyFont="1" applyFill="1" applyBorder="1" applyAlignment="1">
      <alignment horizontal="right" vertical="center" shrinkToFit="1"/>
    </xf>
    <xf numFmtId="0" fontId="22" fillId="0" borderId="0" xfId="18" applyNumberFormat="1" applyFont="1" applyFill="1" applyBorder="1" applyAlignment="1">
      <alignment vertical="center"/>
    </xf>
    <xf numFmtId="0" fontId="22" fillId="7" borderId="24" xfId="18" applyFont="1" applyFill="1" applyBorder="1" applyAlignment="1">
      <alignment horizontal="center" vertical="center"/>
    </xf>
    <xf numFmtId="185" fontId="22" fillId="0" borderId="185" xfId="18" applyNumberFormat="1" applyFont="1" applyFill="1" applyBorder="1" applyAlignment="1">
      <alignment horizontal="right" vertical="center" shrinkToFit="1"/>
    </xf>
    <xf numFmtId="185" fontId="22" fillId="0" borderId="74" xfId="18" applyNumberFormat="1" applyFont="1" applyFill="1" applyBorder="1" applyAlignment="1">
      <alignment horizontal="right" vertical="center" shrinkToFit="1"/>
    </xf>
    <xf numFmtId="185" fontId="22" fillId="0" borderId="182" xfId="18" applyNumberFormat="1" applyFont="1" applyFill="1" applyBorder="1" applyAlignment="1">
      <alignment horizontal="right" vertical="center" shrinkToFit="1"/>
    </xf>
    <xf numFmtId="0" fontId="22" fillId="7" borderId="45" xfId="18" applyFont="1" applyFill="1" applyBorder="1" applyAlignment="1">
      <alignment horizontal="center" vertical="center"/>
    </xf>
    <xf numFmtId="185" fontId="22" fillId="0" borderId="186" xfId="18" applyNumberFormat="1" applyFont="1" applyFill="1" applyBorder="1" applyAlignment="1">
      <alignment horizontal="right" vertical="center" shrinkToFit="1"/>
    </xf>
    <xf numFmtId="185" fontId="22" fillId="0" borderId="187" xfId="18" applyNumberFormat="1" applyFont="1" applyFill="1" applyBorder="1" applyAlignment="1">
      <alignment horizontal="right" vertical="center" shrinkToFit="1"/>
    </xf>
    <xf numFmtId="185" fontId="22" fillId="0" borderId="62" xfId="18" applyNumberFormat="1" applyFont="1" applyFill="1" applyBorder="1" applyAlignment="1">
      <alignment horizontal="right" vertical="center" shrinkToFit="1"/>
    </xf>
    <xf numFmtId="0" fontId="24" fillId="6" borderId="6" xfId="9" applyFont="1" applyFill="1" applyBorder="1" applyAlignment="1"/>
    <xf numFmtId="0" fontId="24" fillId="0" borderId="0" xfId="9" applyFont="1" applyAlignment="1"/>
    <xf numFmtId="0" fontId="25" fillId="0" borderId="0" xfId="9" applyFont="1" applyAlignment="1"/>
    <xf numFmtId="0" fontId="25" fillId="8" borderId="6" xfId="9" applyFont="1" applyFill="1" applyBorder="1" applyAlignment="1"/>
    <xf numFmtId="0" fontId="26" fillId="0" borderId="0" xfId="9" applyFont="1" applyAlignment="1">
      <alignment horizontal="center" vertical="center" wrapText="1"/>
    </xf>
    <xf numFmtId="0" fontId="26" fillId="0" borderId="0" xfId="9" applyFont="1" applyAlignment="1">
      <alignment vertical="center" wrapText="1"/>
    </xf>
    <xf numFmtId="0" fontId="24" fillId="6" borderId="18" xfId="9" applyFont="1" applyFill="1" applyBorder="1" applyAlignment="1"/>
    <xf numFmtId="0" fontId="25" fillId="0" borderId="0" xfId="9" applyFont="1">
      <alignment vertical="center"/>
    </xf>
    <xf numFmtId="0" fontId="25" fillId="8" borderId="18" xfId="9" applyFont="1" applyFill="1" applyBorder="1" applyAlignment="1"/>
    <xf numFmtId="0" fontId="24" fillId="0" borderId="31" xfId="9" applyFont="1" applyFill="1" applyBorder="1" applyAlignment="1">
      <alignment vertical="center" wrapText="1"/>
    </xf>
    <xf numFmtId="0" fontId="24" fillId="0" borderId="32" xfId="9" applyFont="1" applyFill="1" applyBorder="1" applyAlignment="1">
      <alignment vertical="center"/>
    </xf>
    <xf numFmtId="0" fontId="24" fillId="0" borderId="30" xfId="9" applyFont="1" applyFill="1" applyBorder="1" applyAlignment="1">
      <alignment vertical="center"/>
    </xf>
    <xf numFmtId="0" fontId="24" fillId="0" borderId="33" xfId="9" applyFont="1" applyFill="1" applyBorder="1" applyAlignment="1">
      <alignment vertical="center"/>
    </xf>
    <xf numFmtId="0" fontId="25" fillId="0" borderId="0" xfId="9" applyFont="1" applyAlignment="1">
      <alignment vertical="top"/>
    </xf>
    <xf numFmtId="0" fontId="24" fillId="6" borderId="18" xfId="9" applyFont="1" applyFill="1" applyBorder="1" applyAlignment="1">
      <alignment horizontal="right" vertical="center"/>
    </xf>
    <xf numFmtId="0" fontId="25" fillId="8" borderId="18" xfId="9" applyFont="1" applyFill="1" applyBorder="1" applyAlignment="1">
      <alignment horizontal="right" vertical="center"/>
    </xf>
    <xf numFmtId="0" fontId="28" fillId="0" borderId="0" xfId="9" applyFont="1">
      <alignment vertical="center"/>
    </xf>
    <xf numFmtId="0" fontId="24" fillId="6" borderId="64" xfId="9" applyFont="1" applyFill="1" applyBorder="1" applyAlignment="1">
      <alignment horizontal="right" vertical="top"/>
    </xf>
    <xf numFmtId="0" fontId="25" fillId="8" borderId="64" xfId="9" applyFont="1" applyFill="1" applyBorder="1" applyAlignment="1">
      <alignment horizontal="right" vertical="top"/>
    </xf>
    <xf numFmtId="0" fontId="24" fillId="6" borderId="13" xfId="9" applyFont="1" applyFill="1" applyBorder="1" applyAlignment="1">
      <alignment horizontal="center" vertical="center"/>
    </xf>
    <xf numFmtId="183" fontId="24" fillId="0" borderId="183" xfId="9" applyNumberFormat="1" applyFont="1" applyFill="1" applyBorder="1" applyAlignment="1" applyProtection="1">
      <alignment horizontal="right" vertical="center" shrinkToFit="1"/>
    </xf>
    <xf numFmtId="183" fontId="24" fillId="0" borderId="184" xfId="9" applyNumberFormat="1" applyFont="1" applyFill="1" applyBorder="1" applyAlignment="1" applyProtection="1">
      <alignment horizontal="right" vertical="center" shrinkToFit="1"/>
    </xf>
    <xf numFmtId="183" fontId="24" fillId="0" borderId="79" xfId="9" applyNumberFormat="1" applyFont="1" applyFill="1" applyBorder="1" applyAlignment="1" applyProtection="1">
      <alignment horizontal="right" vertical="center" shrinkToFit="1"/>
    </xf>
    <xf numFmtId="183" fontId="25" fillId="0" borderId="0" xfId="9" applyNumberFormat="1" applyFont="1" applyAlignment="1">
      <alignment horizontal="right" vertical="center" shrinkToFit="1"/>
    </xf>
    <xf numFmtId="0" fontId="25" fillId="8" borderId="13" xfId="9" applyFont="1" applyFill="1" applyBorder="1" applyAlignment="1">
      <alignment horizontal="center" vertical="center"/>
    </xf>
    <xf numFmtId="183" fontId="25" fillId="0" borderId="183" xfId="9" applyNumberFormat="1" applyFont="1" applyBorder="1" applyAlignment="1" applyProtection="1">
      <alignment horizontal="right" vertical="center" shrinkToFit="1"/>
      <protection locked="0"/>
    </xf>
    <xf numFmtId="183" fontId="25" fillId="0" borderId="2" xfId="9" applyNumberFormat="1" applyFont="1" applyBorder="1" applyAlignment="1" applyProtection="1">
      <alignment horizontal="right" vertical="center" shrinkToFit="1"/>
      <protection locked="0"/>
    </xf>
    <xf numFmtId="183" fontId="25" fillId="0" borderId="79" xfId="9" applyNumberFormat="1" applyFont="1" applyBorder="1" applyAlignment="1" applyProtection="1">
      <alignment horizontal="right" vertical="center" shrinkToFit="1"/>
      <protection locked="0"/>
    </xf>
    <xf numFmtId="0" fontId="24" fillId="6" borderId="24" xfId="9" applyFont="1" applyFill="1" applyBorder="1" applyAlignment="1">
      <alignment horizontal="center" vertical="center"/>
    </xf>
    <xf numFmtId="183" fontId="24" fillId="0" borderId="185" xfId="9" applyNumberFormat="1" applyFont="1" applyFill="1" applyBorder="1" applyAlignment="1" applyProtection="1">
      <alignment horizontal="right" vertical="center" shrinkToFit="1"/>
    </xf>
    <xf numFmtId="183" fontId="24" fillId="0" borderId="74" xfId="9" applyNumberFormat="1" applyFont="1" applyFill="1" applyBorder="1" applyAlignment="1" applyProtection="1">
      <alignment horizontal="right" vertical="center" shrinkToFit="1"/>
    </xf>
    <xf numFmtId="183" fontId="24" fillId="0" borderId="182" xfId="9" applyNumberFormat="1" applyFont="1" applyFill="1" applyBorder="1" applyAlignment="1" applyProtection="1">
      <alignment horizontal="right" vertical="center" shrinkToFit="1"/>
    </xf>
    <xf numFmtId="0" fontId="25" fillId="8" borderId="24" xfId="9" applyFont="1" applyFill="1" applyBorder="1" applyAlignment="1">
      <alignment horizontal="center" vertical="center"/>
    </xf>
    <xf numFmtId="183" fontId="25" fillId="0" borderId="185" xfId="9" applyNumberFormat="1" applyFont="1" applyBorder="1" applyAlignment="1" applyProtection="1">
      <alignment horizontal="right" vertical="center" shrinkToFit="1"/>
      <protection locked="0"/>
    </xf>
    <xf numFmtId="183" fontId="25" fillId="0" borderId="25" xfId="9" applyNumberFormat="1" applyFont="1" applyBorder="1" applyAlignment="1" applyProtection="1">
      <alignment horizontal="right" vertical="center" shrinkToFit="1"/>
      <protection locked="0"/>
    </xf>
    <xf numFmtId="183" fontId="25" fillId="0" borderId="182" xfId="9" applyNumberFormat="1" applyFont="1" applyBorder="1" applyAlignment="1" applyProtection="1">
      <alignment horizontal="right" vertical="center" shrinkToFit="1"/>
      <protection locked="0"/>
    </xf>
    <xf numFmtId="0" fontId="23" fillId="0" borderId="0" xfId="9" applyFont="1" applyAlignment="1">
      <alignment horizontal="center" vertical="center"/>
    </xf>
    <xf numFmtId="0" fontId="24" fillId="6" borderId="55" xfId="9" applyFont="1" applyFill="1" applyBorder="1" applyAlignment="1">
      <alignment horizontal="center" vertical="center"/>
    </xf>
    <xf numFmtId="183" fontId="24" fillId="0" borderId="186" xfId="9" applyNumberFormat="1" applyFont="1" applyFill="1" applyBorder="1" applyAlignment="1" applyProtection="1">
      <alignment horizontal="right" vertical="center" shrinkToFit="1"/>
    </xf>
    <xf numFmtId="183" fontId="24" fillId="0" borderId="187" xfId="9" applyNumberFormat="1" applyFont="1" applyFill="1" applyBorder="1" applyAlignment="1" applyProtection="1">
      <alignment horizontal="right" vertical="center" shrinkToFit="1"/>
    </xf>
    <xf numFmtId="183" fontId="24"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5" fillId="8" borderId="55" xfId="9" applyFont="1" applyFill="1" applyBorder="1" applyAlignment="1">
      <alignment horizontal="center" vertical="center"/>
    </xf>
    <xf numFmtId="183" fontId="25" fillId="0" borderId="186" xfId="9" applyNumberFormat="1" applyFont="1" applyBorder="1" applyAlignment="1" applyProtection="1">
      <alignment horizontal="right" vertical="center" shrinkToFit="1"/>
      <protection locked="0"/>
    </xf>
    <xf numFmtId="183" fontId="25" fillId="0" borderId="46" xfId="9" applyNumberFormat="1" applyFont="1" applyBorder="1" applyAlignment="1" applyProtection="1">
      <alignment horizontal="right" vertical="center" shrinkToFit="1"/>
      <protection locked="0"/>
    </xf>
    <xf numFmtId="183" fontId="25" fillId="0" borderId="62" xfId="9" applyNumberFormat="1" applyFont="1" applyBorder="1" applyAlignment="1" applyProtection="1">
      <alignment horizontal="right" vertical="center" shrinkToFit="1"/>
      <protection locked="0"/>
    </xf>
    <xf numFmtId="0" fontId="24" fillId="0" borderId="0" xfId="8" applyFont="1" applyFill="1" applyBorder="1" applyAlignment="1"/>
    <xf numFmtId="0" fontId="24" fillId="0" borderId="26" xfId="8" applyFont="1" applyFill="1" applyBorder="1" applyAlignment="1">
      <alignment vertical="center"/>
    </xf>
    <xf numFmtId="0" fontId="24" fillId="0" borderId="32" xfId="8" applyFont="1" applyFill="1" applyBorder="1" applyAlignment="1">
      <alignment vertical="center" wrapText="1"/>
    </xf>
    <xf numFmtId="0" fontId="24" fillId="0" borderId="0" xfId="8" applyFont="1" applyFill="1" applyBorder="1" applyAlignment="1">
      <alignment horizontal="left"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4" fillId="0" borderId="0" xfId="8" applyNumberFormat="1" applyFont="1" applyFill="1" applyBorder="1" applyAlignment="1" applyProtection="1">
      <alignment horizontal="right"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4" fillId="6" borderId="4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6" borderId="64" xfId="7" applyFont="1" applyFill="1" applyBorder="1" applyAlignment="1">
      <alignment horizontal="right" vertical="top"/>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3"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10" applyNumberFormat="1" applyFont="1" applyAlignment="1">
      <alignment horizontal="center" vertical="center"/>
    </xf>
    <xf numFmtId="0" fontId="2" fillId="0" borderId="6" xfId="10" applyFont="1" applyBorder="1" applyAlignment="1">
      <alignment horizontal="center" vertical="center"/>
    </xf>
    <xf numFmtId="0" fontId="2" fillId="0" borderId="18" xfId="10" applyFont="1" applyBorder="1" applyAlignment="1">
      <alignment horizontal="center" vertical="center"/>
    </xf>
    <xf numFmtId="0" fontId="2" fillId="0" borderId="64" xfId="10" applyFont="1" applyBorder="1" applyAlignment="1">
      <alignment horizontal="center" vertical="center"/>
    </xf>
    <xf numFmtId="0" fontId="2" fillId="0" borderId="7" xfId="10" applyFont="1" applyBorder="1" applyAlignment="1">
      <alignment horizontal="center" vertical="center"/>
    </xf>
    <xf numFmtId="0" fontId="2" fillId="0" borderId="19" xfId="10" applyFont="1" applyBorder="1" applyAlignment="1">
      <alignment horizontal="center" vertical="center"/>
    </xf>
    <xf numFmtId="0" fontId="2" fillId="0" borderId="53" xfId="10"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2" fillId="0" borderId="53" xfId="10" applyFont="1" applyBorder="1" applyAlignment="1">
      <alignment horizontal="left" vertical="center"/>
    </xf>
    <xf numFmtId="180" fontId="2" fillId="0" borderId="7" xfId="10" applyNumberFormat="1" applyFont="1" applyBorder="1" applyAlignment="1">
      <alignment horizontal="right" vertical="center" shrinkToFit="1"/>
    </xf>
    <xf numFmtId="180" fontId="2" fillId="0" borderId="19" xfId="10" applyNumberFormat="1" applyFont="1" applyBorder="1" applyAlignment="1">
      <alignment horizontal="right" vertical="center" shrinkToFit="1"/>
    </xf>
    <xf numFmtId="180" fontId="2" fillId="0" borderId="53" xfId="10" applyNumberFormat="1" applyFont="1" applyBorder="1" applyAlignment="1">
      <alignment horizontal="right" vertical="center" shrinkToFit="1"/>
    </xf>
    <xf numFmtId="0" fontId="2" fillId="0" borderId="57" xfId="10" applyFont="1" applyBorder="1">
      <alignment vertical="center"/>
    </xf>
    <xf numFmtId="0" fontId="2" fillId="0" borderId="35" xfId="10" applyFont="1" applyBorder="1">
      <alignment vertical="center"/>
    </xf>
    <xf numFmtId="0" fontId="2" fillId="0" borderId="37" xfId="10" applyFont="1" applyBorder="1">
      <alignment vertical="center"/>
    </xf>
    <xf numFmtId="0" fontId="2" fillId="0" borderId="32" xfId="10" applyFont="1" applyBorder="1" applyAlignment="1">
      <alignment horizontal="center" vertical="center"/>
    </xf>
    <xf numFmtId="0" fontId="2" fillId="0" borderId="35" xfId="10"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58" xfId="10" applyNumberFormat="1" applyFont="1" applyBorder="1" applyAlignment="1">
      <alignment horizontal="right" vertical="center" shrinkToFit="1"/>
    </xf>
    <xf numFmtId="0" fontId="2" fillId="0" borderId="8" xfId="10" applyFont="1" applyBorder="1" applyAlignment="1">
      <alignment horizontal="left" vertical="center"/>
    </xf>
    <xf numFmtId="0" fontId="2" fillId="0" borderId="0" xfId="10" applyFont="1" applyAlignment="1">
      <alignment horizontal="left" vertical="center"/>
    </xf>
    <xf numFmtId="0" fontId="2" fillId="0" borderId="58" xfId="10" applyFont="1" applyBorder="1" applyAlignment="1">
      <alignment horizontal="left" vertical="center"/>
    </xf>
    <xf numFmtId="180" fontId="2" fillId="0" borderId="8"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0" fontId="2" fillId="0" borderId="5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81" fontId="2" fillId="0" borderId="0" xfId="10" applyNumberFormat="1" applyFont="1" applyAlignment="1">
      <alignment horizontal="right" vertical="center" shrinkToFit="1"/>
    </xf>
    <xf numFmtId="181" fontId="2" fillId="0" borderId="5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77" fontId="2" fillId="0" borderId="0" xfId="10" applyNumberFormat="1" applyFont="1" applyAlignment="1">
      <alignment horizontal="right" vertical="center" shrinkToFit="1"/>
    </xf>
    <xf numFmtId="177" fontId="2" fillId="0" borderId="58" xfId="10" applyNumberFormat="1" applyFont="1" applyBorder="1" applyAlignment="1">
      <alignment horizontal="right" vertical="center" shrinkToFit="1"/>
    </xf>
    <xf numFmtId="0" fontId="2" fillId="0" borderId="32" xfId="10" applyFont="1" applyBorder="1">
      <alignment vertical="center"/>
    </xf>
    <xf numFmtId="178" fontId="2" fillId="0" borderId="32" xfId="10" applyNumberFormat="1" applyFont="1" applyBorder="1" applyAlignment="1">
      <alignment horizontal="right" vertical="center" shrinkToFit="1"/>
    </xf>
    <xf numFmtId="178" fontId="2" fillId="0" borderId="35"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0" fontId="2" fillId="0" borderId="33" xfId="10" applyFont="1" applyBorder="1">
      <alignment vertical="center"/>
    </xf>
    <xf numFmtId="0" fontId="2" fillId="0" borderId="36" xfId="10" applyFont="1" applyBorder="1">
      <alignment vertical="center"/>
    </xf>
    <xf numFmtId="0" fontId="2" fillId="0" borderId="38" xfId="10" applyFont="1" applyBorder="1">
      <alignment vertical="center"/>
    </xf>
    <xf numFmtId="179" fontId="2" fillId="0" borderId="33"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0" fontId="2" fillId="0" borderId="39" xfId="10" applyFont="1" applyBorder="1">
      <alignment vertical="center"/>
    </xf>
    <xf numFmtId="0" fontId="2" fillId="0" borderId="22" xfId="10" applyFont="1" applyBorder="1">
      <alignment vertical="center"/>
    </xf>
    <xf numFmtId="0" fontId="2" fillId="0" borderId="41" xfId="10" applyFont="1" applyBorder="1">
      <alignment vertical="center"/>
    </xf>
    <xf numFmtId="178" fontId="2" fillId="0" borderId="39" xfId="10" applyNumberFormat="1" applyFont="1" applyBorder="1" applyAlignment="1">
      <alignment horizontal="right" vertical="center" shrinkToFit="1"/>
    </xf>
    <xf numFmtId="178" fontId="2" fillId="0" borderId="22" xfId="10" applyNumberFormat="1" applyFont="1" applyBorder="1" applyAlignment="1">
      <alignment horizontal="right" vertical="center" shrinkToFit="1"/>
    </xf>
    <xf numFmtId="178" fontId="2" fillId="0" borderId="50" xfId="10" applyNumberFormat="1" applyFont="1" applyBorder="1" applyAlignment="1">
      <alignment horizontal="right" vertical="center" shrinkToFit="1"/>
    </xf>
    <xf numFmtId="0" fontId="10" fillId="0" borderId="30" xfId="11" applyFont="1" applyBorder="1" applyAlignment="1">
      <alignment horizontal="center" vertical="center" shrinkToFit="1"/>
    </xf>
    <xf numFmtId="0" fontId="10" fillId="0" borderId="23" xfId="11" applyFont="1" applyBorder="1" applyAlignment="1">
      <alignment horizontal="center" vertical="center" shrinkToFit="1"/>
    </xf>
    <xf numFmtId="0" fontId="10" fillId="0" borderId="16" xfId="11" applyFont="1" applyBorder="1" applyAlignment="1">
      <alignment horizontal="center" vertical="center" shrinkToFit="1"/>
    </xf>
    <xf numFmtId="178" fontId="10" fillId="0" borderId="32" xfId="10" applyNumberFormat="1" applyFont="1" applyBorder="1" applyAlignment="1">
      <alignment horizontal="right" vertical="center" shrinkToFit="1"/>
    </xf>
    <xf numFmtId="178" fontId="10" fillId="0" borderId="35" xfId="10" applyNumberFormat="1" applyFont="1" applyBorder="1" applyAlignment="1">
      <alignment horizontal="right" vertical="center" shrinkToFit="1"/>
    </xf>
    <xf numFmtId="178" fontId="10" fillId="0" borderId="51" xfId="10" applyNumberFormat="1" applyFont="1" applyBorder="1" applyAlignment="1">
      <alignment horizontal="right" vertical="center" shrinkToFit="1"/>
    </xf>
    <xf numFmtId="178" fontId="2" fillId="0" borderId="37" xfId="10" applyNumberFormat="1" applyFont="1" applyBorder="1" applyAlignment="1">
      <alignment horizontal="right" vertical="center" shrinkToFit="1"/>
    </xf>
    <xf numFmtId="0" fontId="10" fillId="0" borderId="40" xfId="10" applyFont="1" applyBorder="1">
      <alignment vertical="center"/>
    </xf>
    <xf numFmtId="0" fontId="10" fillId="0" borderId="22" xfId="10" applyFont="1" applyBorder="1">
      <alignment vertical="center"/>
    </xf>
    <xf numFmtId="0" fontId="10" fillId="0" borderId="41" xfId="10" applyFont="1" applyBorder="1">
      <alignment vertical="center"/>
    </xf>
    <xf numFmtId="178" fontId="10" fillId="0" borderId="40" xfId="10" applyNumberFormat="1" applyFont="1" applyBorder="1" applyAlignment="1">
      <alignment horizontal="right" vertical="center" shrinkToFit="1"/>
    </xf>
    <xf numFmtId="178" fontId="10" fillId="0" borderId="19" xfId="10" applyNumberFormat="1" applyFont="1" applyBorder="1" applyAlignment="1">
      <alignment horizontal="right" vertical="center" shrinkToFit="1"/>
    </xf>
    <xf numFmtId="178" fontId="10" fillId="0" borderId="53" xfId="10" applyNumberFormat="1" applyFont="1" applyBorder="1" applyAlignment="1">
      <alignment horizontal="right" vertical="center" shrinkToFit="1"/>
    </xf>
    <xf numFmtId="0" fontId="2" fillId="0" borderId="57" xfId="10" applyFont="1" applyBorder="1" applyAlignment="1">
      <alignment horizontal="center" vertical="center"/>
    </xf>
    <xf numFmtId="0" fontId="2" fillId="0" borderId="37" xfId="10" applyFont="1" applyBorder="1" applyAlignment="1">
      <alignment horizontal="center" vertical="center"/>
    </xf>
    <xf numFmtId="0" fontId="2" fillId="0" borderId="32" xfId="10" applyFont="1" applyBorder="1" applyAlignment="1">
      <alignment horizontal="center" vertical="center" shrinkToFit="1"/>
    </xf>
    <xf numFmtId="0" fontId="2" fillId="0" borderId="35" xfId="10" applyFont="1" applyBorder="1" applyAlignment="1">
      <alignment horizontal="center" vertical="center" shrinkToFit="1"/>
    </xf>
    <xf numFmtId="0" fontId="2" fillId="0" borderId="37" xfId="10" applyFont="1" applyBorder="1" applyAlignment="1">
      <alignment horizontal="center" vertical="center" shrinkToFit="1"/>
    </xf>
    <xf numFmtId="0" fontId="2" fillId="0" borderId="51" xfId="10" applyFont="1" applyBorder="1" applyAlignment="1">
      <alignment horizontal="center" vertical="center" shrinkToFit="1"/>
    </xf>
    <xf numFmtId="0" fontId="2" fillId="0" borderId="9" xfId="10" applyFont="1" applyBorder="1" applyAlignment="1">
      <alignment horizontal="left" vertical="center"/>
    </xf>
    <xf numFmtId="0" fontId="2" fillId="0" borderId="20" xfId="10" applyFont="1" applyBorder="1" applyAlignment="1">
      <alignment horizontal="left" vertical="center"/>
    </xf>
    <xf numFmtId="0" fontId="2" fillId="0" borderId="60" xfId="10" applyFont="1" applyBorder="1" applyAlignment="1">
      <alignment horizontal="left" vertical="center"/>
    </xf>
    <xf numFmtId="180" fontId="2" fillId="0" borderId="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0" fontId="10" fillId="0" borderId="30" xfId="10" applyFont="1" applyBorder="1">
      <alignment vertical="center"/>
    </xf>
    <xf numFmtId="0" fontId="10" fillId="0" borderId="35" xfId="10" applyFont="1" applyBorder="1">
      <alignment vertical="center"/>
    </xf>
    <xf numFmtId="0" fontId="10" fillId="0" borderId="37" xfId="10" applyFont="1" applyBorder="1">
      <alignment vertical="center"/>
    </xf>
    <xf numFmtId="180" fontId="2" fillId="0" borderId="32" xfId="10" applyNumberFormat="1" applyFont="1" applyBorder="1" applyAlignment="1">
      <alignment horizontal="right" vertical="center" shrinkToFit="1"/>
    </xf>
    <xf numFmtId="180" fontId="2" fillId="0" borderId="35" xfId="10" applyNumberFormat="1" applyFont="1" applyBorder="1" applyAlignment="1">
      <alignment horizontal="right" vertical="center" shrinkToFit="1"/>
    </xf>
    <xf numFmtId="180" fontId="2" fillId="0" borderId="37" xfId="10" applyNumberFormat="1" applyFont="1" applyBorder="1" applyAlignment="1">
      <alignment horizontal="right" vertical="center" shrinkToFit="1"/>
    </xf>
    <xf numFmtId="180" fontId="2" fillId="0" borderId="51" xfId="10" applyNumberFormat="1" applyFont="1" applyBorder="1" applyAlignment="1">
      <alignment horizontal="right" vertical="center" shrinkToFit="1"/>
    </xf>
    <xf numFmtId="0" fontId="10" fillId="0" borderId="23" xfId="10" applyFont="1" applyBorder="1">
      <alignment vertical="center"/>
    </xf>
    <xf numFmtId="0" fontId="10" fillId="0" borderId="16" xfId="10" applyFont="1" applyBorder="1">
      <alignment vertical="center"/>
    </xf>
    <xf numFmtId="179" fontId="10" fillId="0" borderId="30" xfId="10" applyNumberFormat="1" applyFont="1" applyBorder="1" applyAlignment="1">
      <alignment horizontal="right" vertical="center" shrinkToFit="1"/>
    </xf>
    <xf numFmtId="179" fontId="10" fillId="0" borderId="23" xfId="10" applyNumberFormat="1" applyFont="1" applyBorder="1" applyAlignment="1">
      <alignment horizontal="right" vertical="center" shrinkToFit="1"/>
    </xf>
    <xf numFmtId="179" fontId="10" fillId="0" borderId="54" xfId="10" applyNumberFormat="1" applyFont="1" applyBorder="1" applyAlignment="1">
      <alignment horizontal="right" vertical="center" shrinkToFit="1"/>
    </xf>
    <xf numFmtId="0" fontId="10" fillId="0" borderId="33" xfId="11" applyFont="1" applyBorder="1" applyAlignment="1">
      <alignment horizontal="center" vertical="center" shrinkToFit="1"/>
    </xf>
    <xf numFmtId="0" fontId="10" fillId="0" borderId="36" xfId="11" applyFont="1" applyBorder="1" applyAlignment="1">
      <alignment horizontal="center" vertical="center" shrinkToFit="1"/>
    </xf>
    <xf numFmtId="0" fontId="10" fillId="0" borderId="38" xfId="11" applyFont="1" applyBorder="1" applyAlignment="1">
      <alignment horizontal="center" vertical="center" shrinkToFit="1"/>
    </xf>
    <xf numFmtId="0" fontId="2" fillId="0" borderId="10" xfId="10" applyFont="1" applyBorder="1" applyAlignment="1">
      <alignment horizontal="center" vertical="center"/>
    </xf>
    <xf numFmtId="0" fontId="2" fillId="0" borderId="21" xfId="10" applyFont="1" applyBorder="1" applyAlignment="1">
      <alignment horizontal="center" vertical="center"/>
    </xf>
    <xf numFmtId="0" fontId="2" fillId="0" borderId="29" xfId="10" applyFont="1" applyBorder="1" applyAlignment="1">
      <alignment horizontal="center" vertical="center"/>
    </xf>
    <xf numFmtId="177" fontId="2" fillId="0" borderId="29"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180" fontId="2" fillId="0" borderId="20"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61" xfId="10" applyFont="1" applyBorder="1">
      <alignment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9" xfId="10" applyFont="1" applyBorder="1" applyAlignment="1">
      <alignment horizontal="center" vertical="center"/>
    </xf>
    <xf numFmtId="0" fontId="2" fillId="0" borderId="20" xfId="10" applyFont="1" applyBorder="1" applyAlignment="1">
      <alignment horizontal="center" vertical="center"/>
    </xf>
    <xf numFmtId="178" fontId="2" fillId="0" borderId="19" xfId="10" applyNumberFormat="1" applyFont="1" applyBorder="1" applyAlignment="1">
      <alignment horizontal="right" vertical="center"/>
    </xf>
    <xf numFmtId="178" fontId="2" fillId="0" borderId="53" xfId="10" applyNumberFormat="1" applyFont="1" applyBorder="1" applyAlignment="1">
      <alignment horizontal="right" vertical="center"/>
    </xf>
    <xf numFmtId="0" fontId="2" fillId="0" borderId="11" xfId="10" applyFont="1" applyBorder="1" applyAlignment="1">
      <alignment horizontal="center" vertical="center"/>
    </xf>
    <xf numFmtId="0" fontId="2" fillId="0" borderId="22" xfId="10" applyFont="1" applyBorder="1" applyAlignment="1">
      <alignment horizontal="center" vertical="center"/>
    </xf>
    <xf numFmtId="0" fontId="2" fillId="0" borderId="50" xfId="10"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10" applyNumberFormat="1" applyFont="1" applyBorder="1" applyAlignment="1">
      <alignment horizontal="right" vertical="center" shrinkToFit="1"/>
    </xf>
    <xf numFmtId="178" fontId="2" fillId="0" borderId="20"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11" fillId="0" borderId="35" xfId="10" applyFont="1" applyBorder="1">
      <alignment vertical="center"/>
    </xf>
    <xf numFmtId="0" fontId="11" fillId="0" borderId="37" xfId="10" applyFont="1" applyBorder="1">
      <alignment vertical="center"/>
    </xf>
    <xf numFmtId="178" fontId="2" fillId="0" borderId="33" xfId="10" applyNumberFormat="1" applyFont="1" applyBorder="1" applyAlignment="1">
      <alignment horizontal="right" vertical="center"/>
    </xf>
    <xf numFmtId="178" fontId="2" fillId="0" borderId="36" xfId="10" applyNumberFormat="1" applyFont="1" applyBorder="1" applyAlignment="1">
      <alignment horizontal="right" vertical="center"/>
    </xf>
    <xf numFmtId="178" fontId="2" fillId="0" borderId="38" xfId="10" applyNumberFormat="1" applyFont="1" applyBorder="1" applyAlignment="1">
      <alignment horizontal="right" vertical="center"/>
    </xf>
    <xf numFmtId="0" fontId="2" fillId="0" borderId="43" xfId="10" applyFont="1" applyBorder="1" applyAlignment="1">
      <alignment horizontal="center" vertical="center" shrinkToFit="1"/>
    </xf>
    <xf numFmtId="0" fontId="2" fillId="0" borderId="20" xfId="10" applyFont="1" applyBorder="1" applyAlignment="1">
      <alignment horizontal="center" vertical="center" shrinkToFit="1"/>
    </xf>
    <xf numFmtId="0" fontId="2" fillId="0" borderId="17" xfId="10" applyFont="1" applyBorder="1" applyAlignment="1">
      <alignment horizontal="center" vertical="center" shrinkToFit="1"/>
    </xf>
    <xf numFmtId="49" fontId="2" fillId="0" borderId="0" xfId="10" applyNumberFormat="1" applyFont="1" applyAlignment="1">
      <alignment horizontal="left" vertical="center"/>
    </xf>
    <xf numFmtId="0" fontId="2" fillId="0" borderId="12" xfId="10" applyFont="1" applyBorder="1" applyAlignment="1">
      <alignment horizontal="center" vertical="center" textRotation="255"/>
    </xf>
    <xf numFmtId="0" fontId="2" fillId="0" borderId="23" xfId="10" applyFont="1" applyBorder="1" applyAlignment="1">
      <alignment horizontal="center" vertical="center" textRotation="255"/>
    </xf>
    <xf numFmtId="0" fontId="2" fillId="0" borderId="16"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14"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20" xfId="10" applyFont="1" applyBorder="1" applyAlignment="1">
      <alignment horizontal="center" vertical="center" textRotation="255"/>
    </xf>
    <xf numFmtId="0" fontId="2" fillId="0" borderId="17" xfId="10" applyFont="1" applyBorder="1" applyAlignment="1">
      <alignment horizontal="center" vertical="center" textRotation="255"/>
    </xf>
    <xf numFmtId="49" fontId="2" fillId="0" borderId="0" xfId="10" applyNumberFormat="1" applyFont="1" applyAlignment="1">
      <alignment horizontal="center" vertical="center"/>
    </xf>
    <xf numFmtId="0" fontId="2" fillId="0" borderId="0" xfId="10" applyFont="1" applyAlignment="1">
      <alignment horizontal="center" vertical="center"/>
    </xf>
    <xf numFmtId="0" fontId="2" fillId="0" borderId="0" xfId="10" applyFont="1" applyAlignment="1">
      <alignment horizontal="center" vertical="center" shrinkToFit="1"/>
    </xf>
    <xf numFmtId="176" fontId="2" fillId="0" borderId="0" xfId="10" applyNumberFormat="1" applyFont="1" applyAlignment="1" applyProtection="1">
      <alignment horizontal="center" vertical="center" shrinkToFit="1"/>
      <protection hidden="1"/>
    </xf>
    <xf numFmtId="0" fontId="9" fillId="0" borderId="0" xfId="10" applyFont="1" applyAlignment="1" applyProtection="1">
      <alignment horizontal="left" vertical="center" wrapText="1"/>
      <protection hidden="1"/>
    </xf>
    <xf numFmtId="0" fontId="2" fillId="0" borderId="0" xfId="10" applyFont="1" applyAlignment="1" applyProtection="1">
      <alignment horizontal="center" vertical="center" shrinkToFit="1"/>
      <protection hidden="1"/>
    </xf>
    <xf numFmtId="0" fontId="2" fillId="0" borderId="0" xfId="10" applyFont="1">
      <alignment vertical="center"/>
    </xf>
    <xf numFmtId="0" fontId="2" fillId="0" borderId="1" xfId="10" applyFont="1" applyBorder="1" applyAlignment="1">
      <alignment horizontal="center" vertical="center"/>
    </xf>
    <xf numFmtId="0" fontId="2" fillId="0" borderId="13" xfId="10" applyFont="1" applyBorder="1" applyAlignment="1">
      <alignment horizontal="center" vertical="center"/>
    </xf>
    <xf numFmtId="0" fontId="2" fillId="0" borderId="24" xfId="10" applyFont="1" applyBorder="1" applyAlignment="1">
      <alignment horizontal="center" vertical="center"/>
    </xf>
    <xf numFmtId="0" fontId="2" fillId="0" borderId="2" xfId="10" applyFont="1" applyBorder="1" applyAlignment="1">
      <alignment horizontal="center" vertical="center"/>
    </xf>
    <xf numFmtId="0" fontId="2" fillId="0" borderId="14" xfId="10" applyFont="1" applyBorder="1" applyAlignment="1">
      <alignment horizontal="center" vertical="center"/>
    </xf>
    <xf numFmtId="0" fontId="2" fillId="0" borderId="25" xfId="10" applyFont="1" applyBorder="1" applyAlignment="1">
      <alignment horizontal="center" vertical="center"/>
    </xf>
    <xf numFmtId="0" fontId="2" fillId="0" borderId="3" xfId="10" applyFont="1" applyBorder="1" applyAlignment="1">
      <alignment horizontal="center" vertical="center"/>
    </xf>
    <xf numFmtId="0" fontId="2" fillId="0" borderId="15" xfId="10" applyFont="1" applyBorder="1" applyAlignment="1">
      <alignment horizontal="center" vertical="center"/>
    </xf>
    <xf numFmtId="0" fontId="2" fillId="0" borderId="26" xfId="10" applyFont="1" applyBorder="1" applyAlignment="1">
      <alignment horizontal="center" vertical="center"/>
    </xf>
    <xf numFmtId="0" fontId="2" fillId="0" borderId="40" xfId="10" applyFont="1" applyBorder="1" applyAlignment="1">
      <alignment horizontal="center" vertical="center"/>
    </xf>
    <xf numFmtId="0" fontId="2" fillId="0" borderId="45" xfId="10" applyFont="1" applyBorder="1" applyAlignment="1">
      <alignment horizontal="center" vertical="center"/>
    </xf>
    <xf numFmtId="0" fontId="2" fillId="0" borderId="42" xfId="10" applyFont="1" applyBorder="1" applyAlignment="1">
      <alignment horizontal="center" vertical="center"/>
    </xf>
    <xf numFmtId="0" fontId="2" fillId="0" borderId="46" xfId="10" applyFont="1" applyBorder="1" applyAlignment="1">
      <alignment horizontal="center" vertical="center"/>
    </xf>
    <xf numFmtId="0" fontId="2" fillId="0" borderId="31" xfId="10" applyFont="1" applyBorder="1" applyAlignment="1">
      <alignment horizontal="center" vertical="center"/>
    </xf>
    <xf numFmtId="0" fontId="2" fillId="0" borderId="4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34"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0" fontId="2" fillId="0" borderId="4" xfId="10" applyFont="1" applyBorder="1" applyAlignment="1">
      <alignment horizontal="center" vertical="center"/>
    </xf>
    <xf numFmtId="0" fontId="2" fillId="0" borderId="16" xfId="10" applyFont="1" applyBorder="1" applyAlignment="1">
      <alignment horizontal="center" vertical="center"/>
    </xf>
    <xf numFmtId="0" fontId="2" fillId="0" borderId="27" xfId="10" applyFont="1" applyBorder="1" applyAlignment="1">
      <alignment horizontal="center" vertical="center"/>
    </xf>
    <xf numFmtId="0" fontId="2" fillId="0" borderId="5" xfId="10" applyFont="1" applyBorder="1" applyAlignment="1">
      <alignment horizontal="center" vertical="center"/>
    </xf>
    <xf numFmtId="0" fontId="2" fillId="0" borderId="17" xfId="10" applyFont="1" applyBorder="1" applyAlignment="1">
      <alignment horizontal="center" vertical="center"/>
    </xf>
    <xf numFmtId="0" fontId="2" fillId="0" borderId="28" xfId="10" applyFont="1" applyBorder="1" applyAlignment="1">
      <alignment horizontal="center" vertical="center"/>
    </xf>
    <xf numFmtId="0" fontId="2" fillId="0" borderId="30" xfId="10" applyFont="1" applyBorder="1" applyAlignment="1">
      <alignment horizontal="center" vertical="center"/>
    </xf>
    <xf numFmtId="0" fontId="2" fillId="0" borderId="48" xfId="10" applyFont="1" applyBorder="1" applyAlignment="1">
      <alignment horizontal="center" vertical="center"/>
    </xf>
    <xf numFmtId="0" fontId="2" fillId="0" borderId="43" xfId="10" applyFont="1" applyBorder="1" applyAlignment="1">
      <alignment horizontal="center" vertical="center"/>
    </xf>
    <xf numFmtId="0" fontId="2" fillId="0" borderId="49" xfId="10" applyFont="1" applyBorder="1" applyAlignment="1">
      <alignment horizontal="center" vertical="center"/>
    </xf>
    <xf numFmtId="0" fontId="2" fillId="0" borderId="12" xfId="10" applyFont="1" applyBorder="1" applyAlignment="1">
      <alignment horizontal="center" vertical="center"/>
    </xf>
    <xf numFmtId="0" fontId="2" fillId="0" borderId="23"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23" xfId="10" applyNumberFormat="1" applyFont="1" applyBorder="1" applyAlignment="1">
      <alignment horizontal="center" vertical="center"/>
    </xf>
    <xf numFmtId="49" fontId="2" fillId="0" borderId="54"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43" xfId="10" applyNumberFormat="1" applyFont="1" applyBorder="1" applyAlignment="1">
      <alignment horizontal="center" vertical="center"/>
    </xf>
    <xf numFmtId="49" fontId="2" fillId="0" borderId="20"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7"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0" xfId="10" applyFont="1" applyAlignment="1">
      <alignment horizontal="center" vertical="center" wrapText="1"/>
    </xf>
    <xf numFmtId="0" fontId="2" fillId="0" borderId="14"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20" xfId="10" applyFont="1" applyBorder="1" applyAlignment="1">
      <alignment horizontal="center" vertical="center" wrapText="1"/>
    </xf>
    <xf numFmtId="0" fontId="2" fillId="0" borderId="17" xfId="10" applyFont="1" applyBorder="1" applyAlignment="1">
      <alignment horizontal="center" vertical="center" wrapText="1"/>
    </xf>
    <xf numFmtId="0" fontId="9" fillId="0" borderId="0" xfId="10" applyFont="1" applyAlignment="1">
      <alignment horizontal="left" vertical="center" wrapText="1"/>
    </xf>
    <xf numFmtId="0" fontId="9" fillId="0" borderId="58" xfId="10" applyFont="1" applyBorder="1" applyAlignment="1">
      <alignment horizontal="left" vertical="center" wrapText="1"/>
    </xf>
    <xf numFmtId="0" fontId="9" fillId="0" borderId="30" xfId="10" applyFont="1" applyBorder="1" applyAlignment="1">
      <alignment horizontal="center" vertical="center" wrapText="1"/>
    </xf>
    <xf numFmtId="0" fontId="9" fillId="0" borderId="23" xfId="10" applyFont="1" applyBorder="1" applyAlignment="1">
      <alignment horizontal="center" vertical="center" wrapText="1"/>
    </xf>
    <xf numFmtId="0" fontId="9" fillId="0" borderId="16" xfId="10" applyFont="1" applyBorder="1" applyAlignment="1">
      <alignment horizontal="center" vertical="center" wrapText="1"/>
    </xf>
    <xf numFmtId="0" fontId="9" fillId="0" borderId="31" xfId="10" applyFont="1" applyBorder="1" applyAlignment="1">
      <alignment horizontal="center" vertical="center" wrapText="1"/>
    </xf>
    <xf numFmtId="0" fontId="9" fillId="0" borderId="34" xfId="10" applyFont="1" applyBorder="1" applyAlignment="1">
      <alignment horizontal="center" vertical="center" wrapText="1"/>
    </xf>
    <xf numFmtId="0" fontId="9" fillId="0" borderId="15" xfId="10" applyFont="1" applyBorder="1" applyAlignment="1">
      <alignment horizontal="center" vertical="center" wrapText="1"/>
    </xf>
    <xf numFmtId="0" fontId="2" fillId="0" borderId="30"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31"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5" xfId="10" applyFont="1" applyBorder="1" applyAlignment="1">
      <alignment horizontal="center" vertical="center" wrapText="1"/>
    </xf>
    <xf numFmtId="0" fontId="9" fillId="0" borderId="54" xfId="10" applyFont="1" applyBorder="1" applyAlignment="1">
      <alignment horizontal="center" vertical="center" wrapText="1"/>
    </xf>
    <xf numFmtId="0" fontId="9" fillId="0" borderId="59" xfId="10" applyFont="1" applyBorder="1" applyAlignment="1">
      <alignment horizontal="center" vertical="center" wrapText="1"/>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34" xfId="10" applyFont="1" applyBorder="1" applyAlignment="1">
      <alignment horizontal="center" vertical="center" textRotation="255"/>
    </xf>
    <xf numFmtId="0" fontId="2" fillId="0" borderId="15" xfId="10"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5" applyNumberFormat="1" applyFont="1" applyBorder="1" applyAlignment="1">
      <alignment horizontal="center" vertical="center"/>
    </xf>
    <xf numFmtId="49" fontId="8" fillId="0" borderId="18" xfId="5" applyNumberFormat="1" applyFont="1" applyBorder="1" applyAlignment="1">
      <alignment horizontal="center" vertical="center"/>
    </xf>
    <xf numFmtId="49" fontId="8" fillId="0" borderId="64" xfId="5" applyNumberFormat="1" applyFont="1" applyBorder="1" applyAlignment="1">
      <alignment horizontal="center" vertical="center"/>
    </xf>
    <xf numFmtId="0" fontId="2" fillId="0" borderId="74" xfId="5" applyFont="1" applyBorder="1" applyAlignment="1">
      <alignment horizontal="center" vertical="center"/>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78" fontId="2" fillId="0" borderId="30"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80" fontId="2" fillId="0" borderId="72"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5"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0" fontId="2" fillId="0" borderId="42" xfId="5" applyFont="1" applyBorder="1">
      <alignment vertical="center"/>
    </xf>
    <xf numFmtId="0" fontId="2" fillId="0" borderId="14" xfId="5" applyFont="1" applyBorder="1">
      <alignment vertical="center"/>
    </xf>
    <xf numFmtId="180" fontId="2" fillId="0" borderId="70"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65"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0" fontId="9" fillId="0" borderId="42" xfId="5" applyFont="1" applyBorder="1">
      <alignment vertical="center"/>
    </xf>
    <xf numFmtId="0" fontId="9" fillId="0" borderId="0" xfId="5" applyFont="1">
      <alignment vertical="center"/>
    </xf>
    <xf numFmtId="0" fontId="9" fillId="0" borderId="14" xfId="5" applyFont="1" applyBorder="1">
      <alignment vertical="center"/>
    </xf>
    <xf numFmtId="178" fontId="2" fillId="0" borderId="70"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178" fontId="2" fillId="0" borderId="14" xfId="5"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78" fontId="2" fillId="0" borderId="42" xfId="5" applyNumberFormat="1" applyFont="1" applyBorder="1" applyAlignment="1">
      <alignment horizontal="right" vertical="center"/>
    </xf>
    <xf numFmtId="180" fontId="2" fillId="0" borderId="69" xfId="5" applyNumberFormat="1" applyFont="1" applyBorder="1" applyAlignment="1">
      <alignment horizontal="right" vertical="center"/>
    </xf>
    <xf numFmtId="0" fontId="9" fillId="0" borderId="32" xfId="5" applyFont="1" applyBorder="1" applyAlignment="1">
      <alignment horizontal="center" vertical="center"/>
    </xf>
    <xf numFmtId="0" fontId="9" fillId="0" borderId="35" xfId="5" applyFont="1" applyBorder="1" applyAlignment="1">
      <alignment horizontal="center" vertical="center"/>
    </xf>
    <xf numFmtId="0" fontId="9" fillId="0" borderId="37" xfId="5" applyFont="1" applyBorder="1" applyAlignment="1">
      <alignment horizontal="center" vertical="center"/>
    </xf>
    <xf numFmtId="178" fontId="2" fillId="0" borderId="72" xfId="5" applyNumberFormat="1" applyFont="1" applyBorder="1" applyAlignment="1">
      <alignment horizontal="right" vertical="center" shrinkToFit="1"/>
    </xf>
    <xf numFmtId="0" fontId="3" fillId="0" borderId="0" xfId="5" applyAlignment="1">
      <alignment horizontal="right" vertical="center" shrinkToFit="1"/>
    </xf>
    <xf numFmtId="0" fontId="3" fillId="0" borderId="66" xfId="5" applyBorder="1" applyAlignment="1">
      <alignment horizontal="right" vertical="center" shrinkToFit="1"/>
    </xf>
    <xf numFmtId="180" fontId="3" fillId="0" borderId="0" xfId="5" applyNumberFormat="1" applyAlignment="1">
      <alignment horizontal="right" vertical="center" shrinkToFit="1"/>
    </xf>
    <xf numFmtId="180" fontId="3" fillId="0" borderId="14" xfId="5" applyNumberFormat="1" applyBorder="1" applyAlignment="1">
      <alignment horizontal="right" vertical="center" shrinkToFit="1"/>
    </xf>
    <xf numFmtId="180" fontId="3" fillId="0" borderId="66" xfId="5" applyNumberFormat="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180" fontId="2" fillId="0" borderId="30" xfId="5" applyNumberFormat="1" applyFont="1" applyBorder="1" applyAlignment="1">
      <alignment horizontal="right" vertical="center" shrinkToFit="1"/>
    </xf>
    <xf numFmtId="0" fontId="3" fillId="0" borderId="23" xfId="5" applyBorder="1" applyAlignment="1">
      <alignment horizontal="right" vertical="center" shrinkToFit="1"/>
    </xf>
    <xf numFmtId="0" fontId="3" fillId="0" borderId="16" xfId="5" applyBorder="1" applyAlignment="1">
      <alignment horizontal="right" vertical="center" shrinkToFit="1"/>
    </xf>
    <xf numFmtId="180" fontId="2" fillId="0" borderId="42" xfId="5" applyNumberFormat="1" applyFont="1" applyBorder="1" applyAlignment="1">
      <alignment horizontal="right" vertical="center" shrinkToFit="1"/>
    </xf>
    <xf numFmtId="0" fontId="3" fillId="0" borderId="14" xfId="5"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4" xfId="5" applyBorder="1" applyAlignment="1">
      <alignment horizontal="right" vertical="center" shrinkToFit="1"/>
    </xf>
    <xf numFmtId="180" fontId="2" fillId="0" borderId="34" xfId="5" applyNumberFormat="1" applyFont="1" applyBorder="1" applyAlignment="1">
      <alignment horizontal="right" vertical="center" shrinkToFit="1"/>
    </xf>
    <xf numFmtId="0" fontId="3" fillId="0" borderId="15" xfId="5" applyBorder="1" applyAlignment="1">
      <alignment horizontal="right" vertical="center" shrinkToFit="1"/>
    </xf>
    <xf numFmtId="0" fontId="2" fillId="0" borderId="30" xfId="5" applyFont="1" applyBorder="1" applyAlignment="1">
      <alignment horizontal="left" vertical="center"/>
    </xf>
    <xf numFmtId="0" fontId="2" fillId="0" borderId="23" xfId="5" applyFont="1" applyBorder="1" applyAlignment="1">
      <alignment horizontal="left" vertical="center"/>
    </xf>
    <xf numFmtId="0" fontId="2" fillId="0" borderId="16" xfId="5" applyFont="1" applyBorder="1" applyAlignment="1">
      <alignment horizontal="left" vertical="center"/>
    </xf>
    <xf numFmtId="178" fontId="2" fillId="0" borderId="16" xfId="5" applyNumberFormat="1" applyFont="1" applyBorder="1" applyAlignment="1">
      <alignment horizontal="right" vertical="center" shrinkToFit="1"/>
    </xf>
    <xf numFmtId="0" fontId="2" fillId="0" borderId="42" xfId="5" applyFont="1" applyBorder="1" applyAlignment="1">
      <alignment horizontal="left" vertical="center"/>
    </xf>
    <xf numFmtId="0" fontId="2" fillId="0" borderId="14" xfId="5" applyFont="1" applyBorder="1" applyAlignment="1">
      <alignment horizontal="left" vertical="center"/>
    </xf>
    <xf numFmtId="178" fontId="2" fillId="0" borderId="31"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178" fontId="2" fillId="2" borderId="70"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178"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4" xfId="5" applyFont="1" applyFill="1" applyBorder="1" applyAlignment="1">
      <alignment horizontal="right" vertical="center" shrinkToFit="1"/>
    </xf>
    <xf numFmtId="0" fontId="2" fillId="0" borderId="31" xfId="5" applyFont="1" applyBorder="1" applyAlignment="1">
      <alignment horizontal="left" vertical="center"/>
    </xf>
    <xf numFmtId="0" fontId="2" fillId="0" borderId="34" xfId="5" applyFont="1" applyBorder="1" applyAlignment="1">
      <alignment horizontal="left" vertical="center"/>
    </xf>
    <xf numFmtId="0" fontId="2" fillId="0" borderId="15" xfId="5" applyFont="1" applyBorder="1" applyAlignment="1">
      <alignment horizontal="left" vertical="center"/>
    </xf>
    <xf numFmtId="178" fontId="2" fillId="0" borderId="15" xfId="5" applyNumberFormat="1" applyFont="1" applyBorder="1" applyAlignment="1">
      <alignment horizontal="right" vertical="center" shrinkToFit="1"/>
    </xf>
    <xf numFmtId="0" fontId="10" fillId="0" borderId="0" xfId="5" applyFont="1">
      <alignment vertical="center"/>
    </xf>
    <xf numFmtId="0" fontId="10" fillId="0" borderId="14" xfId="5" applyFont="1" applyBorder="1">
      <alignment vertical="center"/>
    </xf>
    <xf numFmtId="0" fontId="3" fillId="0" borderId="67" xfId="5" applyBorder="1" applyAlignment="1">
      <alignment horizontal="right" vertical="center" shrinkToFit="1"/>
    </xf>
    <xf numFmtId="180" fontId="3" fillId="0" borderId="34"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3" xfId="5" applyNumberFormat="1" applyFont="1" applyBorder="1" applyAlignment="1">
      <alignment horizontal="right" vertical="center" shrinkToFit="1"/>
    </xf>
    <xf numFmtId="178" fontId="2" fillId="2" borderId="73"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16" fillId="3" borderId="0" xfId="13" applyFont="1" applyFill="1">
      <alignment vertical="center"/>
    </xf>
    <xf numFmtId="0" fontId="20" fillId="3" borderId="6" xfId="13" applyFont="1" applyFill="1" applyBorder="1" applyAlignment="1">
      <alignment horizontal="center" vertical="center"/>
    </xf>
    <xf numFmtId="0" fontId="20" fillId="3" borderId="18" xfId="13" applyFont="1" applyFill="1" applyBorder="1" applyAlignment="1">
      <alignment horizontal="center" vertical="center"/>
    </xf>
    <xf numFmtId="0" fontId="20" fillId="3" borderId="64" xfId="13" applyFont="1" applyFill="1" applyBorder="1" applyAlignment="1">
      <alignment horizontal="center" vertical="center"/>
    </xf>
    <xf numFmtId="0" fontId="17" fillId="3" borderId="20" xfId="13" applyFont="1" applyFill="1" applyBorder="1" applyAlignment="1">
      <alignment horizontal="left" vertical="center"/>
    </xf>
    <xf numFmtId="0" fontId="17" fillId="3" borderId="20" xfId="13" applyFont="1" applyFill="1" applyBorder="1">
      <alignment vertical="center"/>
    </xf>
    <xf numFmtId="0" fontId="17" fillId="0" borderId="83" xfId="17" applyFont="1" applyBorder="1" applyAlignment="1" applyProtection="1">
      <alignment horizontal="left" vertical="center" shrinkToFit="1"/>
      <protection locked="0"/>
    </xf>
    <xf numFmtId="0" fontId="17" fillId="0" borderId="86" xfId="17" applyFont="1" applyBorder="1" applyAlignment="1" applyProtection="1">
      <alignment horizontal="left" vertical="center" shrinkToFit="1"/>
      <protection locked="0"/>
    </xf>
    <xf numFmtId="0" fontId="17" fillId="0" borderId="90" xfId="17" applyFont="1" applyBorder="1" applyAlignment="1" applyProtection="1">
      <alignment horizontal="left" vertical="center" shrinkToFit="1"/>
      <protection locked="0"/>
    </xf>
    <xf numFmtId="183" fontId="17" fillId="0" borderId="94" xfId="17" applyNumberFormat="1" applyFont="1" applyBorder="1" applyAlignment="1" applyProtection="1">
      <alignment horizontal="right" vertical="center" shrinkToFit="1"/>
      <protection locked="0"/>
    </xf>
    <xf numFmtId="183" fontId="17" fillId="0" borderId="100" xfId="17" applyNumberFormat="1" applyFont="1" applyBorder="1" applyAlignment="1" applyProtection="1">
      <alignment horizontal="right" vertical="center" shrinkToFit="1"/>
      <protection locked="0"/>
    </xf>
    <xf numFmtId="183" fontId="17" fillId="0" borderId="109" xfId="17" applyNumberFormat="1" applyFont="1" applyBorder="1" applyAlignment="1" applyProtection="1">
      <alignment horizontal="right" vertical="center" shrinkToFit="1"/>
      <protection locked="0"/>
    </xf>
    <xf numFmtId="183" fontId="17" fillId="0" borderId="115" xfId="17" applyNumberFormat="1" applyFont="1" applyBorder="1" applyAlignment="1" applyProtection="1">
      <alignment horizontal="right" vertical="center" shrinkToFit="1"/>
      <protection locked="0"/>
    </xf>
    <xf numFmtId="183" fontId="17" fillId="0" borderId="120" xfId="17" applyNumberFormat="1" applyFont="1" applyBorder="1" applyAlignment="1" applyProtection="1">
      <alignment horizontal="right" vertical="center" shrinkToFit="1"/>
      <protection locked="0"/>
    </xf>
    <xf numFmtId="183" fontId="17" fillId="0" borderId="122" xfId="17" applyNumberFormat="1" applyFont="1" applyBorder="1" applyAlignment="1" applyProtection="1">
      <alignment horizontal="right" vertical="center" shrinkToFit="1"/>
      <protection locked="0"/>
    </xf>
    <xf numFmtId="183" fontId="17" fillId="0" borderId="126" xfId="12" applyNumberFormat="1" applyFont="1" applyBorder="1" applyAlignment="1" applyProtection="1">
      <alignment horizontal="right" vertical="center" shrinkToFit="1"/>
      <protection locked="0"/>
    </xf>
    <xf numFmtId="0" fontId="17" fillId="0" borderId="100" xfId="12" applyFont="1" applyBorder="1" applyAlignment="1" applyProtection="1">
      <alignment horizontal="left" vertical="center" shrinkToFit="1"/>
      <protection locked="0"/>
    </xf>
    <xf numFmtId="0" fontId="17" fillId="0" borderId="145" xfId="12" applyFont="1" applyBorder="1" applyAlignment="1" applyProtection="1">
      <alignment horizontal="left" vertical="center" shrinkToFit="1"/>
      <protection locked="0"/>
    </xf>
    <xf numFmtId="183" fontId="17" fillId="0" borderId="83" xfId="12" applyNumberFormat="1" applyFont="1" applyBorder="1" applyAlignment="1" applyProtection="1">
      <alignment horizontal="right" vertical="center" shrinkToFit="1"/>
      <protection locked="0"/>
    </xf>
    <xf numFmtId="183" fontId="17" fillId="0" borderId="86" xfId="12" applyNumberFormat="1" applyFont="1" applyBorder="1" applyAlignment="1" applyProtection="1">
      <alignment horizontal="right" vertical="center" shrinkToFit="1"/>
      <protection locked="0"/>
    </xf>
    <xf numFmtId="183" fontId="17" fillId="0" borderId="90" xfId="12" applyNumberFormat="1" applyFont="1" applyBorder="1" applyAlignment="1" applyProtection="1">
      <alignment horizontal="right" vertical="center" shrinkToFit="1"/>
      <protection locked="0"/>
    </xf>
    <xf numFmtId="0" fontId="17" fillId="0" borderId="167" xfId="12" applyFont="1" applyBorder="1" applyAlignment="1" applyProtection="1">
      <alignment horizontal="left" vertical="center" shrinkToFit="1"/>
      <protection locked="0"/>
    </xf>
    <xf numFmtId="0" fontId="17" fillId="4" borderId="40" xfId="13" applyFont="1" applyFill="1" applyBorder="1" applyAlignment="1" applyProtection="1">
      <alignment horizontal="center" vertical="center" wrapText="1"/>
      <protection locked="0"/>
    </xf>
    <xf numFmtId="0" fontId="17" fillId="4" borderId="19" xfId="13" applyFont="1" applyFill="1" applyBorder="1" applyAlignment="1" applyProtection="1">
      <alignment horizontal="center" vertical="center" wrapText="1"/>
      <protection locked="0"/>
    </xf>
    <xf numFmtId="0" fontId="17" fillId="4" borderId="53" xfId="13" applyFont="1" applyFill="1" applyBorder="1" applyAlignment="1" applyProtection="1">
      <alignment horizontal="center" vertical="center" wrapText="1"/>
      <protection locked="0"/>
    </xf>
    <xf numFmtId="0" fontId="17" fillId="4" borderId="93" xfId="13" applyFont="1" applyFill="1" applyBorder="1" applyAlignment="1" applyProtection="1">
      <alignment horizontal="center" vertical="center" wrapText="1"/>
      <protection locked="0"/>
    </xf>
    <xf numFmtId="0" fontId="17" fillId="4" borderId="82" xfId="13" applyFont="1" applyFill="1" applyBorder="1" applyAlignment="1" applyProtection="1">
      <alignment horizontal="center" vertical="center" wrapText="1"/>
      <protection locked="0"/>
    </xf>
    <xf numFmtId="0" fontId="17" fillId="4" borderId="121" xfId="13" applyFont="1" applyFill="1" applyBorder="1" applyAlignment="1" applyProtection="1">
      <alignment horizontal="center" vertical="center" wrapText="1"/>
      <protection locked="0"/>
    </xf>
    <xf numFmtId="0" fontId="17" fillId="4" borderId="7" xfId="13" applyFont="1" applyFill="1" applyBorder="1" applyAlignment="1" applyProtection="1">
      <alignment horizontal="center" vertical="center"/>
      <protection locked="0"/>
    </xf>
    <xf numFmtId="0" fontId="17" fillId="4" borderId="19" xfId="13" applyFont="1" applyFill="1" applyBorder="1" applyAlignment="1" applyProtection="1">
      <alignment horizontal="center" vertical="center"/>
      <protection locked="0"/>
    </xf>
    <xf numFmtId="0" fontId="17" fillId="4" borderId="13" xfId="13" applyFont="1" applyFill="1" applyBorder="1" applyAlignment="1" applyProtection="1">
      <alignment horizontal="center" vertical="center"/>
      <protection locked="0"/>
    </xf>
    <xf numFmtId="0" fontId="17" fillId="4" borderId="76" xfId="13" applyFont="1" applyFill="1" applyBorder="1" applyAlignment="1" applyProtection="1">
      <alignment horizontal="center" vertical="center"/>
      <protection locked="0"/>
    </xf>
    <xf numFmtId="0" fontId="17" fillId="4" borderId="82" xfId="13" applyFont="1" applyFill="1" applyBorder="1" applyAlignment="1" applyProtection="1">
      <alignment horizontal="center" vertical="center"/>
      <protection locked="0"/>
    </xf>
    <xf numFmtId="0" fontId="17" fillId="4" borderId="89" xfId="13" applyFont="1" applyFill="1" applyBorder="1" applyAlignment="1" applyProtection="1">
      <alignment horizontal="center" vertical="center"/>
      <protection locked="0"/>
    </xf>
    <xf numFmtId="0" fontId="17" fillId="4" borderId="13" xfId="13" applyFont="1" applyFill="1" applyBorder="1" applyAlignment="1" applyProtection="1">
      <alignment horizontal="center" vertical="center" wrapText="1"/>
      <protection locked="0"/>
    </xf>
    <xf numFmtId="0" fontId="17" fillId="4" borderId="89" xfId="13" applyFont="1" applyFill="1" applyBorder="1" applyAlignment="1" applyProtection="1">
      <alignment horizontal="center" vertical="center" wrapTex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7" fillId="0" borderId="84" xfId="17" applyFont="1" applyBorder="1" applyAlignment="1" applyProtection="1">
      <alignment horizontal="left" vertical="center" shrinkToFit="1"/>
      <protection locked="0"/>
    </xf>
    <xf numFmtId="0" fontId="17" fillId="0" borderId="87" xfId="17" applyFont="1" applyBorder="1" applyAlignment="1" applyProtection="1">
      <alignment horizontal="left" vertical="center" shrinkToFit="1"/>
      <protection locked="0"/>
    </xf>
    <xf numFmtId="0" fontId="17" fillId="0" borderId="91" xfId="17" applyFont="1" applyBorder="1" applyAlignment="1" applyProtection="1">
      <alignment horizontal="left" vertical="center" shrinkToFit="1"/>
      <protection locked="0"/>
    </xf>
    <xf numFmtId="183" fontId="17" fillId="0" borderId="95" xfId="17" applyNumberFormat="1" applyFont="1" applyBorder="1" applyAlignment="1" applyProtection="1">
      <alignment horizontal="right" vertical="center" shrinkToFit="1"/>
      <protection locked="0"/>
    </xf>
    <xf numFmtId="183" fontId="17" fillId="0" borderId="101" xfId="17" applyNumberFormat="1" applyFont="1" applyBorder="1" applyAlignment="1" applyProtection="1">
      <alignment horizontal="right" vertical="center" shrinkToFit="1"/>
      <protection locked="0"/>
    </xf>
    <xf numFmtId="183" fontId="17" fillId="0" borderId="107" xfId="13" applyNumberFormat="1" applyFont="1" applyBorder="1" applyAlignment="1" applyProtection="1">
      <alignment horizontal="right" vertical="center" shrinkToFit="1"/>
      <protection locked="0"/>
    </xf>
    <xf numFmtId="183" fontId="17" fillId="0" borderId="116" xfId="17" applyNumberFormat="1" applyFont="1" applyBorder="1" applyAlignment="1" applyProtection="1">
      <alignment horizontal="right" vertical="center" shrinkToFit="1"/>
      <protection locked="0"/>
    </xf>
    <xf numFmtId="183" fontId="17" fillId="0" borderId="87" xfId="13" applyNumberFormat="1" applyFont="1" applyBorder="1" applyAlignment="1" applyProtection="1">
      <alignment horizontal="right" vertical="center" shrinkToFit="1"/>
      <protection locked="0"/>
    </xf>
    <xf numFmtId="183" fontId="17" fillId="0" borderId="123" xfId="17" applyNumberFormat="1" applyFont="1" applyBorder="1" applyAlignment="1" applyProtection="1">
      <alignment horizontal="right" vertical="center" shrinkToFit="1"/>
      <protection locked="0"/>
    </xf>
    <xf numFmtId="183" fontId="17" fillId="0" borderId="106" xfId="13" applyNumberFormat="1" applyFont="1" applyBorder="1" applyAlignment="1" applyProtection="1">
      <alignment horizontal="right" vertical="center" shrinkToFit="1"/>
      <protection locked="0"/>
    </xf>
    <xf numFmtId="0" fontId="17" fillId="0" borderId="101" xfId="12" applyFont="1" applyBorder="1" applyAlignment="1" applyProtection="1">
      <alignment horizontal="left" vertical="center" shrinkToFit="1"/>
      <protection locked="0"/>
    </xf>
    <xf numFmtId="0" fontId="17" fillId="0" borderId="146" xfId="12" applyFont="1" applyBorder="1" applyAlignment="1" applyProtection="1">
      <alignment horizontal="left" vertical="center" shrinkToFit="1"/>
      <protection locked="0"/>
    </xf>
    <xf numFmtId="183" fontId="17" fillId="0" borderId="84" xfId="13" applyNumberFormat="1" applyFont="1" applyBorder="1" applyAlignment="1" applyProtection="1">
      <alignment horizontal="right" vertical="center" shrinkToFit="1"/>
      <protection locked="0"/>
    </xf>
    <xf numFmtId="183" fontId="17" fillId="0" borderId="91" xfId="12" applyNumberFormat="1" applyFont="1" applyBorder="1" applyAlignment="1" applyProtection="1">
      <alignment horizontal="right" vertical="center" shrinkToFit="1"/>
      <protection locked="0"/>
    </xf>
    <xf numFmtId="0" fontId="17" fillId="0" borderId="123" xfId="12" applyFont="1" applyBorder="1" applyAlignment="1" applyProtection="1">
      <alignment horizontal="left" vertical="center" shrinkToFit="1"/>
      <protection locked="0"/>
    </xf>
    <xf numFmtId="0" fontId="17" fillId="0" borderId="22" xfId="13" applyFont="1" applyBorder="1" applyAlignment="1" applyProtection="1">
      <alignment horizontal="center" vertical="center"/>
      <protection locked="0"/>
    </xf>
    <xf numFmtId="0" fontId="17" fillId="0" borderId="50" xfId="13" applyFont="1" applyBorder="1" applyAlignment="1" applyProtection="1">
      <alignment horizontal="center" vertical="center"/>
      <protection locked="0"/>
    </xf>
    <xf numFmtId="0" fontId="17" fillId="5" borderId="33" xfId="13" applyFont="1" applyFill="1" applyBorder="1" applyAlignment="1" applyProtection="1">
      <alignment horizontal="left" vertical="center" shrinkToFit="1"/>
      <protection locked="0"/>
    </xf>
    <xf numFmtId="0" fontId="17" fillId="5" borderId="36" xfId="13" applyFont="1" applyFill="1" applyBorder="1" applyAlignment="1" applyProtection="1">
      <alignment horizontal="left" vertical="center" shrinkToFit="1"/>
      <protection locked="0"/>
    </xf>
    <xf numFmtId="0" fontId="17" fillId="5" borderId="38" xfId="13" applyFont="1" applyFill="1" applyBorder="1" applyAlignment="1" applyProtection="1">
      <alignment horizontal="left" vertical="center" shrinkToFit="1"/>
      <protection locked="0"/>
    </xf>
    <xf numFmtId="183" fontId="17" fillId="5" borderId="97" xfId="12" applyNumberFormat="1" applyFont="1" applyFill="1" applyBorder="1" applyAlignment="1" applyProtection="1">
      <alignment horizontal="right" vertical="center" shrinkToFit="1"/>
      <protection locked="0"/>
    </xf>
    <xf numFmtId="183" fontId="17" fillId="5" borderId="103" xfId="12" applyNumberFormat="1" applyFont="1" applyFill="1" applyBorder="1" applyAlignment="1" applyProtection="1">
      <alignment horizontal="right" vertical="center" shrinkToFit="1"/>
      <protection locked="0"/>
    </xf>
    <xf numFmtId="183" fontId="17" fillId="5" borderId="108" xfId="12" applyNumberFormat="1" applyFont="1" applyFill="1" applyBorder="1" applyAlignment="1" applyProtection="1">
      <alignment horizontal="right" vertical="center" shrinkToFit="1"/>
      <protection locked="0"/>
    </xf>
    <xf numFmtId="183" fontId="17" fillId="5" borderId="117" xfId="12" applyNumberFormat="1" applyFont="1" applyFill="1" applyBorder="1" applyAlignment="1" applyProtection="1">
      <alignment horizontal="right" vertical="center" shrinkToFit="1"/>
      <protection locked="0"/>
    </xf>
    <xf numFmtId="183" fontId="17" fillId="5" borderId="124" xfId="12" applyNumberFormat="1" applyFont="1" applyFill="1" applyBorder="1" applyAlignment="1" applyProtection="1">
      <alignment horizontal="right" vertical="center" shrinkToFit="1"/>
      <protection locked="0"/>
    </xf>
    <xf numFmtId="183" fontId="17" fillId="5" borderId="128" xfId="12" applyNumberFormat="1" applyFont="1" applyFill="1" applyBorder="1" applyAlignment="1" applyProtection="1">
      <alignment horizontal="right" vertical="center" shrinkToFit="1"/>
      <protection locked="0"/>
    </xf>
    <xf numFmtId="183" fontId="17" fillId="5" borderId="105" xfId="13" applyNumberFormat="1" applyFont="1" applyFill="1" applyBorder="1" applyAlignment="1" applyProtection="1">
      <alignment horizontal="right" vertical="center" shrinkToFit="1"/>
      <protection locked="0"/>
    </xf>
    <xf numFmtId="0" fontId="17" fillId="5" borderId="103" xfId="12" applyFont="1" applyFill="1" applyBorder="1" applyAlignment="1" applyProtection="1">
      <alignment horizontal="left" vertical="center" shrinkToFit="1"/>
      <protection locked="0"/>
    </xf>
    <xf numFmtId="0" fontId="17" fillId="5" borderId="124" xfId="12" applyFont="1" applyFill="1" applyBorder="1" applyAlignment="1" applyProtection="1">
      <alignment horizontal="left" vertical="center" shrinkToFit="1"/>
      <protection locked="0"/>
    </xf>
    <xf numFmtId="183" fontId="17" fillId="5" borderId="61" xfId="12" applyNumberFormat="1" applyFont="1" applyFill="1" applyBorder="1" applyAlignment="1" applyProtection="1">
      <alignment horizontal="right" vertical="center" shrinkToFit="1"/>
      <protection locked="0"/>
    </xf>
    <xf numFmtId="183" fontId="17" fillId="5" borderId="36" xfId="12" applyNumberFormat="1" applyFont="1" applyFill="1" applyBorder="1" applyAlignment="1" applyProtection="1">
      <alignment horizontal="right" vertical="center" shrinkToFit="1"/>
      <protection locked="0"/>
    </xf>
    <xf numFmtId="183" fontId="17" fillId="5" borderId="52" xfId="12" applyNumberFormat="1" applyFont="1" applyFill="1" applyBorder="1" applyAlignment="1" applyProtection="1">
      <alignment horizontal="right" vertical="center" shrinkToFit="1"/>
      <protection locked="0"/>
    </xf>
    <xf numFmtId="183" fontId="17" fillId="0" borderId="96" xfId="17" applyNumberFormat="1" applyFont="1" applyBorder="1" applyAlignment="1" applyProtection="1">
      <alignment horizontal="right" vertical="center" shrinkToFit="1"/>
      <protection locked="0"/>
    </xf>
    <xf numFmtId="183" fontId="17" fillId="0" borderId="102" xfId="17" applyNumberFormat="1" applyFont="1" applyBorder="1" applyAlignment="1" applyProtection="1">
      <alignment horizontal="right" vertical="center" shrinkToFit="1"/>
      <protection locked="0"/>
    </xf>
    <xf numFmtId="183" fontId="17" fillId="0" borderId="110" xfId="17" applyNumberFormat="1" applyFont="1" applyBorder="1" applyAlignment="1" applyProtection="1">
      <alignment horizontal="right" vertical="center" shrinkToFit="1"/>
      <protection locked="0"/>
    </xf>
    <xf numFmtId="183" fontId="17" fillId="0" borderId="127" xfId="12" applyNumberFormat="1" applyFont="1" applyBorder="1" applyAlignment="1" applyProtection="1">
      <alignment horizontal="right" vertical="center" shrinkToFit="1"/>
      <protection locked="0"/>
    </xf>
    <xf numFmtId="0" fontId="17" fillId="0" borderId="102" xfId="12" applyFont="1" applyBorder="1" applyAlignment="1" applyProtection="1">
      <alignment horizontal="left" vertical="center" shrinkToFit="1"/>
      <protection locked="0"/>
    </xf>
    <xf numFmtId="0" fontId="17" fillId="0" borderId="147" xfId="12" applyFont="1" applyBorder="1" applyAlignment="1" applyProtection="1">
      <alignment horizontal="left" vertical="center" shrinkToFit="1"/>
      <protection locked="0"/>
    </xf>
    <xf numFmtId="0" fontId="17" fillId="3" borderId="19" xfId="13" applyFont="1" applyFill="1" applyBorder="1" applyAlignment="1">
      <alignment horizontal="left" vertical="center"/>
    </xf>
    <xf numFmtId="183" fontId="17" fillId="0" borderId="98" xfId="17" applyNumberFormat="1" applyFont="1" applyBorder="1" applyAlignment="1" applyProtection="1">
      <alignment horizontal="right" vertical="center" shrinkToFit="1"/>
      <protection locked="0"/>
    </xf>
    <xf numFmtId="183" fontId="17" fillId="0" borderId="104" xfId="17" applyNumberFormat="1" applyFont="1" applyBorder="1" applyAlignment="1" applyProtection="1">
      <alignment horizontal="right" vertical="center" shrinkToFit="1"/>
      <protection locked="0"/>
    </xf>
    <xf numFmtId="183" fontId="17" fillId="0" borderId="111" xfId="17" applyNumberFormat="1" applyFont="1" applyBorder="1" applyAlignment="1" applyProtection="1">
      <alignment horizontal="right" vertical="center" shrinkToFit="1"/>
      <protection locked="0"/>
    </xf>
    <xf numFmtId="183" fontId="17" fillId="0" borderId="118" xfId="17" applyNumberFormat="1" applyFont="1" applyBorder="1" applyAlignment="1" applyProtection="1">
      <alignment horizontal="right" vertical="center" shrinkToFit="1"/>
      <protection locked="0"/>
    </xf>
    <xf numFmtId="183" fontId="17" fillId="0" borderId="125" xfId="17" applyNumberFormat="1" applyFont="1" applyBorder="1" applyAlignment="1" applyProtection="1">
      <alignment horizontal="right" vertical="center" shrinkToFit="1"/>
      <protection locked="0"/>
    </xf>
    <xf numFmtId="183" fontId="17" fillId="0" borderId="129" xfId="13" applyNumberFormat="1" applyFont="1" applyBorder="1" applyAlignment="1" applyProtection="1">
      <alignment horizontal="right" vertical="center" shrinkToFit="1"/>
      <protection locked="0"/>
    </xf>
    <xf numFmtId="184" fontId="17" fillId="0" borderId="104" xfId="13" applyNumberFormat="1" applyFont="1" applyBorder="1" applyAlignment="1" applyProtection="1">
      <alignment horizontal="right" vertical="center" shrinkToFit="1"/>
      <protection locked="0"/>
    </xf>
    <xf numFmtId="0" fontId="17" fillId="0" borderId="104" xfId="13" applyFont="1" applyBorder="1" applyAlignment="1" applyProtection="1">
      <alignment horizontal="left" vertical="center" shrinkToFit="1"/>
      <protection locked="0"/>
    </xf>
    <xf numFmtId="0" fontId="17" fillId="0" borderId="125" xfId="13" applyFont="1" applyBorder="1" applyAlignment="1" applyProtection="1">
      <alignment horizontal="left" vertical="center" shrinkToFit="1"/>
      <protection locked="0"/>
    </xf>
    <xf numFmtId="184" fontId="17" fillId="0" borderId="101" xfId="13" applyNumberFormat="1" applyFont="1" applyBorder="1" applyAlignment="1" applyProtection="1">
      <alignment horizontal="right" vertical="center" shrinkToFit="1"/>
      <protection locked="0"/>
    </xf>
    <xf numFmtId="183" fontId="17" fillId="3" borderId="95" xfId="16" applyNumberFormat="1" applyFont="1" applyFill="1" applyBorder="1" applyAlignment="1" applyProtection="1">
      <alignment horizontal="right" vertical="center" shrinkToFit="1"/>
      <protection locked="0"/>
    </xf>
    <xf numFmtId="183" fontId="17" fillId="3" borderId="101" xfId="16" applyNumberFormat="1" applyFont="1" applyFill="1" applyBorder="1" applyAlignment="1" applyProtection="1">
      <alignment horizontal="right" vertical="center" shrinkToFit="1"/>
      <protection locked="0"/>
    </xf>
    <xf numFmtId="183" fontId="17" fillId="3" borderId="107" xfId="16" applyNumberFormat="1" applyFont="1" applyFill="1" applyBorder="1" applyAlignment="1" applyProtection="1">
      <alignment horizontal="right" vertical="center" shrinkToFit="1"/>
      <protection locked="0"/>
    </xf>
    <xf numFmtId="183" fontId="17" fillId="3" borderId="106" xfId="16" applyNumberFormat="1" applyFont="1" applyFill="1" applyBorder="1" applyAlignment="1" applyProtection="1">
      <alignment horizontal="right" vertical="center" shrinkToFit="1"/>
      <protection locked="0"/>
    </xf>
    <xf numFmtId="184" fontId="17" fillId="3" borderId="101" xfId="16" applyNumberFormat="1" applyFont="1" applyFill="1" applyBorder="1" applyAlignment="1" applyProtection="1">
      <alignment horizontal="right" vertical="center" shrinkToFit="1"/>
      <protection locked="0"/>
    </xf>
    <xf numFmtId="0" fontId="17" fillId="0" borderId="11" xfId="13" applyFont="1" applyBorder="1" applyAlignment="1" applyProtection="1">
      <alignment horizontal="center" vertical="center" shrinkToFit="1"/>
      <protection locked="0"/>
    </xf>
    <xf numFmtId="183" fontId="17" fillId="3" borderId="84" xfId="13" applyNumberFormat="1" applyFont="1" applyFill="1" applyBorder="1" applyAlignment="1" applyProtection="1">
      <alignment horizontal="right" vertical="center" shrinkToFit="1"/>
      <protection locked="0"/>
    </xf>
    <xf numFmtId="183" fontId="17" fillId="3" borderId="87" xfId="13" applyNumberFormat="1" applyFont="1" applyFill="1" applyBorder="1" applyAlignment="1" applyProtection="1">
      <alignment horizontal="right" vertical="center" shrinkToFit="1"/>
      <protection locked="0"/>
    </xf>
    <xf numFmtId="183" fontId="17" fillId="3" borderId="91" xfId="13" applyNumberFormat="1" applyFont="1" applyFill="1" applyBorder="1" applyAlignment="1" applyProtection="1">
      <alignment horizontal="right" vertical="center" shrinkToFit="1"/>
      <protection locked="0"/>
    </xf>
    <xf numFmtId="0" fontId="17" fillId="3" borderId="84" xfId="13" applyFont="1" applyFill="1" applyBorder="1" applyAlignment="1" applyProtection="1">
      <alignment horizontal="left" vertical="center" shrinkToFit="1"/>
      <protection locked="0"/>
    </xf>
    <xf numFmtId="0" fontId="17" fillId="3" borderId="87" xfId="13" applyFont="1" applyFill="1" applyBorder="1" applyAlignment="1" applyProtection="1">
      <alignment horizontal="left" vertical="center" shrinkToFit="1"/>
      <protection locked="0"/>
    </xf>
    <xf numFmtId="0" fontId="17" fillId="3" borderId="123" xfId="13" applyFont="1" applyFill="1" applyBorder="1" applyAlignment="1" applyProtection="1">
      <alignment horizontal="left" vertical="center" shrinkToFit="1"/>
      <protection locked="0"/>
    </xf>
    <xf numFmtId="183" fontId="17" fillId="5" borderId="99" xfId="13" applyNumberFormat="1" applyFont="1" applyFill="1" applyBorder="1" applyAlignment="1" applyProtection="1">
      <alignment horizontal="right" vertical="center" shrinkToFit="1"/>
      <protection locked="0"/>
    </xf>
    <xf numFmtId="183" fontId="17" fillId="5" borderId="112" xfId="13" applyNumberFormat="1" applyFont="1" applyFill="1" applyBorder="1" applyAlignment="1" applyProtection="1">
      <alignment horizontal="right" vertical="center" shrinkToFit="1"/>
      <protection locked="0"/>
    </xf>
    <xf numFmtId="184" fontId="17" fillId="5" borderId="105" xfId="13" applyNumberFormat="1" applyFont="1" applyFill="1" applyBorder="1" applyAlignment="1" applyProtection="1">
      <alignment horizontal="right" vertical="center" shrinkToFit="1"/>
      <protection locked="0"/>
    </xf>
    <xf numFmtId="0" fontId="17" fillId="3" borderId="91" xfId="13" applyFont="1" applyFill="1" applyBorder="1" applyAlignment="1" applyProtection="1">
      <alignment horizontal="left" vertical="center" shrinkToFit="1"/>
      <protection locked="0"/>
    </xf>
    <xf numFmtId="0" fontId="17" fillId="3" borderId="85" xfId="13" applyFont="1" applyFill="1" applyBorder="1" applyAlignment="1" applyProtection="1">
      <alignment horizontal="left" vertical="center" shrinkToFit="1"/>
      <protection locked="0"/>
    </xf>
    <xf numFmtId="0" fontId="17" fillId="3" borderId="88" xfId="13" applyFont="1" applyFill="1" applyBorder="1" applyAlignment="1" applyProtection="1">
      <alignment horizontal="left" vertical="center" shrinkToFit="1"/>
      <protection locked="0"/>
    </xf>
    <xf numFmtId="0" fontId="17" fillId="3" borderId="92" xfId="13" applyFont="1" applyFill="1" applyBorder="1" applyAlignment="1" applyProtection="1">
      <alignment horizontal="left" vertical="center" shrinkToFit="1"/>
      <protection locked="0"/>
    </xf>
    <xf numFmtId="183" fontId="17" fillId="3" borderId="96" xfId="13" applyNumberFormat="1" applyFont="1" applyFill="1" applyBorder="1" applyAlignment="1" applyProtection="1">
      <alignment horizontal="right" vertical="center" shrinkToFit="1"/>
      <protection locked="0"/>
    </xf>
    <xf numFmtId="183" fontId="17" fillId="3" borderId="102" xfId="13" applyNumberFormat="1" applyFont="1" applyFill="1" applyBorder="1" applyAlignment="1" applyProtection="1">
      <alignment horizontal="right" vertical="center" shrinkToFit="1"/>
      <protection locked="0"/>
    </xf>
    <xf numFmtId="0" fontId="17" fillId="3" borderId="102" xfId="13" applyFont="1" applyFill="1" applyBorder="1" applyAlignment="1" applyProtection="1">
      <alignment horizontal="left" vertical="center" shrinkToFit="1"/>
      <protection locked="0"/>
    </xf>
    <xf numFmtId="0" fontId="17" fillId="3" borderId="147" xfId="13" applyFont="1" applyFill="1" applyBorder="1" applyAlignment="1" applyProtection="1">
      <alignment horizontal="left" vertical="center" shrinkToFit="1"/>
      <protection locked="0"/>
    </xf>
    <xf numFmtId="183" fontId="17" fillId="5" borderId="160" xfId="13" applyNumberFormat="1" applyFont="1" applyFill="1" applyBorder="1" applyAlignment="1" applyProtection="1">
      <alignment horizontal="right" vertical="center" shrinkToFit="1"/>
      <protection locked="0"/>
    </xf>
    <xf numFmtId="183" fontId="17" fillId="5" borderId="161" xfId="13" applyNumberFormat="1" applyFont="1" applyFill="1" applyBorder="1" applyAlignment="1" applyProtection="1">
      <alignment horizontal="right" vertical="center" shrinkToFit="1"/>
      <protection locked="0"/>
    </xf>
    <xf numFmtId="183" fontId="17" fillId="5" borderId="164" xfId="13" applyNumberFormat="1" applyFont="1" applyFill="1" applyBorder="1" applyAlignment="1" applyProtection="1">
      <alignment horizontal="right" vertical="center" shrinkToFit="1"/>
      <protection locked="0"/>
    </xf>
    <xf numFmtId="183" fontId="17" fillId="5" borderId="33" xfId="13" applyNumberFormat="1" applyFont="1" applyFill="1" applyBorder="1" applyAlignment="1" applyProtection="1">
      <alignment horizontal="right" vertical="center" shrinkToFit="1"/>
      <protection locked="0"/>
    </xf>
    <xf numFmtId="183" fontId="17" fillId="5" borderId="38" xfId="13" applyNumberFormat="1" applyFont="1" applyFill="1" applyBorder="1" applyAlignment="1" applyProtection="1">
      <alignment horizontal="right" vertical="center" shrinkToFit="1"/>
      <protection locked="0"/>
    </xf>
    <xf numFmtId="0" fontId="17" fillId="5" borderId="52" xfId="13" applyFont="1" applyFill="1" applyBorder="1" applyAlignment="1" applyProtection="1">
      <alignment horizontal="left" vertical="center" shrinkToFit="1"/>
      <protection locked="0"/>
    </xf>
    <xf numFmtId="0" fontId="17" fillId="3" borderId="19" xfId="13" applyFont="1" applyFill="1" applyBorder="1" applyAlignment="1">
      <alignment horizontal="left" vertical="center" wrapText="1"/>
    </xf>
    <xf numFmtId="0" fontId="17" fillId="3" borderId="0" xfId="13" applyFont="1" applyFill="1" applyAlignment="1">
      <alignment horizontal="left" vertical="center"/>
    </xf>
    <xf numFmtId="0" fontId="17" fillId="3" borderId="56" xfId="13" applyFont="1" applyFill="1" applyBorder="1" applyAlignment="1">
      <alignment horizontal="center" vertical="center"/>
    </xf>
    <xf numFmtId="0" fontId="17" fillId="3" borderId="34" xfId="13" applyFont="1" applyFill="1" applyBorder="1" applyAlignment="1">
      <alignment horizontal="center" vertical="center"/>
    </xf>
    <xf numFmtId="0" fontId="17" fillId="3" borderId="59" xfId="13" applyFont="1" applyFill="1" applyBorder="1" applyAlignment="1">
      <alignment horizontal="center" vertical="center"/>
    </xf>
    <xf numFmtId="0" fontId="17" fillId="3" borderId="57" xfId="13" applyFont="1" applyFill="1" applyBorder="1" applyAlignment="1">
      <alignment horizontal="center" vertical="center"/>
    </xf>
    <xf numFmtId="0" fontId="17" fillId="3" borderId="35" xfId="13" applyFont="1" applyFill="1" applyBorder="1" applyAlignment="1">
      <alignment horizontal="center" vertical="center"/>
    </xf>
    <xf numFmtId="0" fontId="17" fillId="3" borderId="37" xfId="13" applyFont="1" applyFill="1" applyBorder="1" applyAlignment="1">
      <alignment horizontal="center" vertical="center"/>
    </xf>
    <xf numFmtId="0" fontId="17" fillId="3" borderId="32" xfId="13" applyFont="1" applyFill="1" applyBorder="1" applyAlignment="1">
      <alignment horizontal="center" vertical="center"/>
    </xf>
    <xf numFmtId="0" fontId="17" fillId="3" borderId="51" xfId="13" applyFont="1" applyFill="1" applyBorder="1" applyAlignment="1">
      <alignment horizontal="center" vertical="center"/>
    </xf>
    <xf numFmtId="0" fontId="17" fillId="3" borderId="74" xfId="13" applyFont="1" applyFill="1" applyBorder="1" applyAlignment="1">
      <alignment horizontal="center" vertical="center"/>
    </xf>
    <xf numFmtId="0" fontId="17" fillId="3" borderId="12" xfId="13" applyFont="1" applyFill="1" applyBorder="1">
      <alignment vertical="center"/>
    </xf>
    <xf numFmtId="0" fontId="17" fillId="3" borderId="23" xfId="13" applyFont="1" applyFill="1" applyBorder="1">
      <alignment vertical="center"/>
    </xf>
    <xf numFmtId="0" fontId="17" fillId="3" borderId="16" xfId="13" applyFont="1" applyFill="1" applyBorder="1">
      <alignment vertical="center"/>
    </xf>
    <xf numFmtId="183" fontId="17" fillId="3" borderId="30" xfId="17" applyNumberFormat="1" applyFont="1" applyFill="1" applyBorder="1" applyAlignment="1">
      <alignment horizontal="right" vertical="center" shrinkToFit="1"/>
    </xf>
    <xf numFmtId="183" fontId="17" fillId="3" borderId="23" xfId="17" applyNumberFormat="1" applyFont="1" applyFill="1" applyBorder="1" applyAlignment="1">
      <alignment horizontal="right" vertical="center" shrinkToFit="1"/>
    </xf>
    <xf numFmtId="183" fontId="17" fillId="3" borderId="65" xfId="17" applyNumberFormat="1" applyFont="1" applyFill="1" applyBorder="1" applyAlignment="1">
      <alignment horizontal="right" vertical="center" shrinkToFit="1"/>
    </xf>
    <xf numFmtId="183" fontId="17" fillId="3" borderId="72" xfId="17" applyNumberFormat="1" applyFont="1" applyFill="1" applyBorder="1" applyAlignment="1">
      <alignment horizontal="right" vertical="center" shrinkToFit="1"/>
    </xf>
    <xf numFmtId="184" fontId="17" fillId="3" borderId="72" xfId="17" applyNumberFormat="1" applyFont="1" applyFill="1" applyBorder="1" applyAlignment="1">
      <alignment horizontal="right" vertical="center" shrinkToFit="1"/>
    </xf>
    <xf numFmtId="184" fontId="17" fillId="3" borderId="23" xfId="17" applyNumberFormat="1" applyFont="1" applyFill="1" applyBorder="1" applyAlignment="1">
      <alignment horizontal="right" vertical="center" shrinkToFit="1"/>
    </xf>
    <xf numFmtId="184" fontId="17" fillId="3" borderId="54" xfId="17" applyNumberFormat="1" applyFont="1" applyFill="1" applyBorder="1" applyAlignment="1">
      <alignment horizontal="right" vertical="center" shrinkToFit="1"/>
    </xf>
    <xf numFmtId="0" fontId="17" fillId="3" borderId="30" xfId="13" applyFont="1" applyFill="1" applyBorder="1">
      <alignment vertical="center"/>
    </xf>
    <xf numFmtId="183" fontId="17" fillId="3" borderId="148" xfId="17" applyNumberFormat="1" applyFont="1" applyFill="1" applyBorder="1" applyAlignment="1">
      <alignment horizontal="right" vertical="center" shrinkToFit="1"/>
    </xf>
    <xf numFmtId="183" fontId="17" fillId="3" borderId="68" xfId="17" applyNumberFormat="1" applyFont="1" applyFill="1" applyBorder="1" applyAlignment="1">
      <alignment horizontal="right" vertical="center" shrinkToFit="1"/>
    </xf>
    <xf numFmtId="184" fontId="17" fillId="3" borderId="158" xfId="17" applyNumberFormat="1" applyFont="1" applyFill="1" applyBorder="1" applyAlignment="1">
      <alignment horizontal="right" vertical="center" shrinkToFit="1"/>
    </xf>
    <xf numFmtId="184" fontId="17" fillId="3" borderId="27" xfId="17" applyNumberFormat="1" applyFont="1" applyFill="1" applyBorder="1" applyAlignment="1">
      <alignment horizontal="right" vertical="center" shrinkToFit="1"/>
    </xf>
    <xf numFmtId="184" fontId="17" fillId="3" borderId="68" xfId="17" applyNumberFormat="1" applyFont="1" applyFill="1" applyBorder="1" applyAlignment="1">
      <alignment horizontal="right" vertical="center" shrinkToFit="1"/>
    </xf>
    <xf numFmtId="184" fontId="17" fillId="3" borderId="168" xfId="17" applyNumberFormat="1" applyFont="1" applyFill="1" applyBorder="1" applyAlignment="1">
      <alignment horizontal="right" vertical="center" shrinkToFit="1"/>
    </xf>
    <xf numFmtId="0" fontId="17" fillId="3" borderId="8" xfId="13" applyFont="1" applyFill="1" applyBorder="1" applyAlignment="1">
      <alignment horizontal="left" vertical="center"/>
    </xf>
    <xf numFmtId="0" fontId="17" fillId="3" borderId="14" xfId="13" applyFont="1" applyFill="1" applyBorder="1" applyAlignment="1">
      <alignment horizontal="left" vertical="center"/>
    </xf>
    <xf numFmtId="183" fontId="17" fillId="3" borderId="42" xfId="16" applyNumberFormat="1" applyFont="1" applyFill="1" applyBorder="1" applyAlignment="1">
      <alignment horizontal="right" vertical="center" shrinkToFit="1"/>
    </xf>
    <xf numFmtId="183" fontId="17" fillId="3" borderId="0" xfId="13" applyNumberFormat="1" applyFont="1" applyFill="1" applyAlignment="1">
      <alignment horizontal="right" vertical="center" shrinkToFit="1"/>
    </xf>
    <xf numFmtId="183" fontId="17" fillId="3" borderId="66" xfId="16" applyNumberFormat="1" applyFont="1" applyFill="1" applyBorder="1" applyAlignment="1">
      <alignment horizontal="right" vertical="center" shrinkToFit="1"/>
    </xf>
    <xf numFmtId="183" fontId="17" fillId="3" borderId="70" xfId="16" applyNumberFormat="1" applyFont="1" applyFill="1" applyBorder="1" applyAlignment="1">
      <alignment horizontal="right" vertical="center" shrinkToFit="1"/>
    </xf>
    <xf numFmtId="184" fontId="17" fillId="3" borderId="70" xfId="16" applyNumberFormat="1" applyFont="1" applyFill="1" applyBorder="1" applyAlignment="1">
      <alignment horizontal="right" vertical="center" shrinkToFit="1"/>
    </xf>
    <xf numFmtId="184" fontId="17" fillId="3" borderId="0" xfId="16" applyNumberFormat="1" applyFont="1" applyFill="1" applyAlignment="1">
      <alignment horizontal="right" vertical="center" shrinkToFit="1"/>
    </xf>
    <xf numFmtId="184" fontId="17" fillId="3" borderId="58" xfId="16" applyNumberFormat="1" applyFont="1" applyFill="1" applyBorder="1" applyAlignment="1">
      <alignment horizontal="right" vertical="center" shrinkToFit="1"/>
    </xf>
    <xf numFmtId="0" fontId="17" fillId="3" borderId="42" xfId="13" applyFont="1" applyFill="1" applyBorder="1">
      <alignment vertical="center"/>
    </xf>
    <xf numFmtId="0" fontId="17" fillId="3" borderId="0" xfId="13" applyFont="1" applyFill="1">
      <alignment vertical="center"/>
    </xf>
    <xf numFmtId="0" fontId="17" fillId="3" borderId="14" xfId="13" applyFont="1" applyFill="1" applyBorder="1">
      <alignment vertical="center"/>
    </xf>
    <xf numFmtId="183" fontId="17" fillId="3" borderId="149" xfId="17" applyNumberFormat="1" applyFont="1" applyFill="1" applyBorder="1" applyAlignment="1">
      <alignment horizontal="right" vertical="center" shrinkToFit="1"/>
    </xf>
    <xf numFmtId="183" fontId="17" fillId="3" borderId="69" xfId="17" applyNumberFormat="1" applyFont="1" applyFill="1" applyBorder="1" applyAlignment="1">
      <alignment horizontal="right" vertical="center" shrinkToFit="1"/>
    </xf>
    <xf numFmtId="184" fontId="17" fillId="3" borderId="75" xfId="17" applyNumberFormat="1" applyFont="1" applyFill="1" applyBorder="1" applyAlignment="1">
      <alignment horizontal="right" vertical="center" shrinkToFit="1"/>
    </xf>
    <xf numFmtId="184" fontId="17" fillId="3" borderId="25" xfId="17" applyNumberFormat="1" applyFont="1" applyFill="1" applyBorder="1" applyAlignment="1">
      <alignment horizontal="right" vertical="center" shrinkToFit="1"/>
    </xf>
    <xf numFmtId="184" fontId="17" fillId="3" borderId="69" xfId="17" applyNumberFormat="1" applyFont="1" applyFill="1" applyBorder="1" applyAlignment="1">
      <alignment horizontal="right" vertical="center" shrinkToFit="1"/>
    </xf>
    <xf numFmtId="184" fontId="17" fillId="3" borderId="169" xfId="17" applyNumberFormat="1" applyFont="1" applyFill="1" applyBorder="1" applyAlignment="1">
      <alignment horizontal="right" vertical="center" shrinkToFit="1"/>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0" fontId="17" fillId="3" borderId="35" xfId="13" applyFont="1" applyFill="1" applyBorder="1" applyAlignment="1">
      <alignment horizontal="center" vertical="center" wrapText="1"/>
    </xf>
    <xf numFmtId="183" fontId="17" fillId="3" borderId="32" xfId="17" applyNumberFormat="1" applyFont="1" applyFill="1" applyBorder="1" applyAlignment="1">
      <alignment horizontal="right" vertical="center" shrinkToFit="1"/>
    </xf>
    <xf numFmtId="183" fontId="17" fillId="3" borderId="35" xfId="17" applyNumberFormat="1" applyFont="1" applyFill="1" applyBorder="1" applyAlignment="1">
      <alignment horizontal="right" vertical="center" shrinkToFit="1"/>
    </xf>
    <xf numFmtId="183" fontId="17" fillId="3" borderId="113" xfId="17" applyNumberFormat="1" applyFont="1" applyFill="1" applyBorder="1" applyAlignment="1">
      <alignment horizontal="right" vertical="center" shrinkToFit="1"/>
    </xf>
    <xf numFmtId="183" fontId="17" fillId="3" borderId="119" xfId="17" applyNumberFormat="1" applyFont="1" applyFill="1" applyBorder="1" applyAlignment="1">
      <alignment horizontal="right" vertical="center" shrinkToFit="1"/>
    </xf>
    <xf numFmtId="183" fontId="17" fillId="3" borderId="130" xfId="17" applyNumberFormat="1" applyFont="1" applyFill="1" applyBorder="1" applyAlignment="1">
      <alignment horizontal="right" vertical="center" shrinkToFit="1"/>
    </xf>
    <xf numFmtId="183" fontId="17" fillId="3" borderId="135" xfId="17" applyNumberFormat="1" applyFont="1" applyFill="1" applyBorder="1" applyAlignment="1">
      <alignment horizontal="right" vertical="center" shrinkToFit="1"/>
    </xf>
    <xf numFmtId="183" fontId="17" fillId="3" borderId="140" xfId="17" applyNumberFormat="1" applyFont="1" applyFill="1" applyBorder="1" applyAlignment="1">
      <alignment horizontal="right" vertical="center" shrinkToFit="1"/>
    </xf>
    <xf numFmtId="0" fontId="17" fillId="3" borderId="42" xfId="13" applyFont="1" applyFill="1" applyBorder="1" applyAlignment="1">
      <alignment vertical="center" shrinkToFit="1"/>
    </xf>
    <xf numFmtId="0" fontId="17" fillId="3" borderId="0" xfId="13" applyFont="1" applyFill="1" applyAlignment="1">
      <alignment vertical="center" shrinkToFit="1"/>
    </xf>
    <xf numFmtId="0" fontId="17" fillId="3" borderId="14" xfId="13" applyFont="1" applyFill="1" applyBorder="1" applyAlignment="1">
      <alignment vertical="center" shrinkToFit="1"/>
    </xf>
    <xf numFmtId="0" fontId="17" fillId="3" borderId="31" xfId="13" applyFont="1" applyFill="1" applyBorder="1">
      <alignment vertical="center"/>
    </xf>
    <xf numFmtId="0" fontId="17" fillId="3" borderId="34" xfId="13" applyFont="1" applyFill="1" applyBorder="1">
      <alignment vertical="center"/>
    </xf>
    <xf numFmtId="0" fontId="17" fillId="3" borderId="15" xfId="13" applyFont="1" applyFill="1" applyBorder="1">
      <alignment vertical="center"/>
    </xf>
    <xf numFmtId="183" fontId="17" fillId="3" borderId="150" xfId="17" applyNumberFormat="1" applyFont="1" applyFill="1" applyBorder="1" applyAlignment="1">
      <alignment horizontal="right" vertical="center" shrinkToFit="1"/>
    </xf>
    <xf numFmtId="183" fontId="17" fillId="3" borderId="71" xfId="17" applyNumberFormat="1" applyFont="1" applyFill="1" applyBorder="1" applyAlignment="1">
      <alignment horizontal="right" vertical="center" shrinkToFit="1"/>
    </xf>
    <xf numFmtId="0" fontId="18" fillId="3" borderId="37" xfId="13" applyFont="1" applyFill="1" applyBorder="1" applyAlignment="1">
      <alignment horizontal="center" vertical="center"/>
    </xf>
    <xf numFmtId="184" fontId="17" fillId="3" borderId="130" xfId="17" applyNumberFormat="1" applyFont="1" applyFill="1" applyBorder="1" applyAlignment="1">
      <alignment horizontal="right" vertical="center" shrinkToFit="1"/>
    </xf>
    <xf numFmtId="184" fontId="17" fillId="3" borderId="135" xfId="17" applyNumberFormat="1" applyFont="1" applyFill="1" applyBorder="1" applyAlignment="1">
      <alignment horizontal="right" vertical="center" shrinkToFit="1"/>
    </xf>
    <xf numFmtId="184" fontId="17" fillId="3" borderId="162" xfId="17" applyNumberFormat="1" applyFont="1" applyFill="1" applyBorder="1" applyAlignment="1">
      <alignment horizontal="right" vertical="center" shrinkToFit="1"/>
    </xf>
    <xf numFmtId="183" fontId="17" fillId="3" borderId="31" xfId="17" applyNumberFormat="1" applyFont="1" applyFill="1" applyBorder="1" applyAlignment="1">
      <alignment horizontal="right" vertical="center" shrinkToFit="1"/>
    </xf>
    <xf numFmtId="183" fontId="17" fillId="3" borderId="34" xfId="17" applyNumberFormat="1" applyFont="1" applyFill="1" applyBorder="1" applyAlignment="1">
      <alignment horizontal="right" vertical="center" shrinkToFit="1"/>
    </xf>
    <xf numFmtId="183" fontId="17" fillId="3" borderId="67" xfId="17" applyNumberFormat="1" applyFont="1" applyFill="1" applyBorder="1" applyAlignment="1">
      <alignment horizontal="right" vertical="center" shrinkToFit="1"/>
    </xf>
    <xf numFmtId="183" fontId="17" fillId="3" borderId="73" xfId="17" applyNumberFormat="1" applyFont="1" applyFill="1" applyBorder="1" applyAlignment="1">
      <alignment horizontal="right" vertical="center" shrinkToFit="1"/>
    </xf>
    <xf numFmtId="184" fontId="17" fillId="3" borderId="73" xfId="17" applyNumberFormat="1" applyFont="1" applyFill="1" applyBorder="1" applyAlignment="1">
      <alignment horizontal="right" vertical="center" shrinkToFit="1"/>
    </xf>
    <xf numFmtId="184" fontId="17" fillId="3" borderId="34" xfId="17" applyNumberFormat="1" applyFont="1" applyFill="1" applyBorder="1" applyAlignment="1">
      <alignment horizontal="right" vertical="center" shrinkToFit="1"/>
    </xf>
    <xf numFmtId="184" fontId="17" fillId="3" borderId="59" xfId="17" applyNumberFormat="1" applyFont="1" applyFill="1" applyBorder="1" applyAlignment="1">
      <alignment horizontal="right" vertical="center" shrinkToFit="1"/>
    </xf>
    <xf numFmtId="0" fontId="17" fillId="3" borderId="12" xfId="13" applyFont="1" applyFill="1" applyBorder="1" applyAlignment="1">
      <alignment horizontal="center" vertical="top"/>
    </xf>
    <xf numFmtId="0" fontId="17" fillId="3" borderId="23" xfId="13" applyFont="1" applyFill="1" applyBorder="1" applyAlignment="1">
      <alignment horizontal="center" vertical="top"/>
    </xf>
    <xf numFmtId="0" fontId="17" fillId="3" borderId="8" xfId="13" applyFont="1" applyFill="1" applyBorder="1" applyAlignment="1">
      <alignment horizontal="center" vertical="top"/>
    </xf>
    <xf numFmtId="0" fontId="17" fillId="3" borderId="0" xfId="13" applyFont="1" applyFill="1" applyAlignment="1">
      <alignment horizontal="center" vertical="top"/>
    </xf>
    <xf numFmtId="0" fontId="17" fillId="3" borderId="56" xfId="13" applyFont="1" applyFill="1" applyBorder="1" applyAlignment="1">
      <alignment horizontal="center" vertical="top"/>
    </xf>
    <xf numFmtId="0" fontId="17" fillId="3" borderId="34" xfId="13" applyFont="1" applyFill="1" applyBorder="1" applyAlignment="1">
      <alignment horizontal="center" vertical="top"/>
    </xf>
    <xf numFmtId="0" fontId="17" fillId="3" borderId="30" xfId="13" applyFont="1" applyFill="1" applyBorder="1" applyAlignment="1">
      <alignment horizontal="center" vertical="center" textRotation="255" wrapText="1"/>
    </xf>
    <xf numFmtId="0" fontId="17" fillId="3" borderId="16" xfId="13" applyFont="1" applyFill="1" applyBorder="1" applyAlignment="1">
      <alignment horizontal="center" vertical="center" textRotation="255" wrapText="1"/>
    </xf>
    <xf numFmtId="0" fontId="17" fillId="3" borderId="42" xfId="13" applyFont="1" applyFill="1" applyBorder="1" applyAlignment="1">
      <alignment horizontal="center" vertical="center" textRotation="255" wrapText="1"/>
    </xf>
    <xf numFmtId="0" fontId="17" fillId="3" borderId="14" xfId="13" applyFont="1" applyFill="1" applyBorder="1" applyAlignment="1">
      <alignment horizontal="center" vertical="center" textRotation="255" wrapText="1"/>
    </xf>
    <xf numFmtId="0" fontId="17" fillId="3" borderId="31" xfId="13" applyFont="1" applyFill="1" applyBorder="1" applyAlignment="1">
      <alignment horizontal="center" vertical="center" textRotation="255" wrapText="1"/>
    </xf>
    <xf numFmtId="0" fontId="17" fillId="3" borderId="15" xfId="13" applyFont="1" applyFill="1" applyBorder="1" applyAlignment="1">
      <alignment horizontal="center" vertical="center" textRotation="255" wrapText="1"/>
    </xf>
    <xf numFmtId="0" fontId="17" fillId="3" borderId="12" xfId="13" applyFont="1" applyFill="1" applyBorder="1" applyAlignment="1">
      <alignment horizontal="center" vertical="top" wrapText="1"/>
    </xf>
    <xf numFmtId="0" fontId="17" fillId="3" borderId="23" xfId="13" applyFont="1" applyFill="1" applyBorder="1" applyAlignment="1">
      <alignment horizontal="center" vertical="top" wrapText="1"/>
    </xf>
    <xf numFmtId="0" fontId="17" fillId="3" borderId="16" xfId="13" applyFont="1" applyFill="1" applyBorder="1" applyAlignment="1">
      <alignment horizontal="center" vertical="top" wrapText="1"/>
    </xf>
    <xf numFmtId="0" fontId="17" fillId="3" borderId="8" xfId="13" applyFont="1" applyFill="1" applyBorder="1" applyAlignment="1">
      <alignment horizontal="center" vertical="top" wrapText="1"/>
    </xf>
    <xf numFmtId="0" fontId="17" fillId="3" borderId="0" xfId="13" applyFont="1" applyFill="1" applyAlignment="1">
      <alignment horizontal="center" vertical="top" wrapText="1"/>
    </xf>
    <xf numFmtId="0" fontId="17" fillId="3" borderId="14" xfId="13" applyFont="1" applyFill="1" applyBorder="1" applyAlignment="1">
      <alignment horizontal="center" vertical="top" wrapText="1"/>
    </xf>
    <xf numFmtId="0" fontId="17" fillId="3" borderId="56" xfId="13" applyFont="1" applyFill="1" applyBorder="1" applyAlignment="1">
      <alignment horizontal="center" vertical="top" wrapText="1"/>
    </xf>
    <xf numFmtId="0" fontId="17" fillId="3" borderId="34" xfId="13" applyFont="1" applyFill="1" applyBorder="1" applyAlignment="1">
      <alignment horizontal="center" vertical="top" wrapText="1"/>
    </xf>
    <xf numFmtId="0" fontId="17" fillId="3" borderId="30" xfId="17" applyFont="1" applyFill="1" applyBorder="1" applyAlignment="1">
      <alignment horizontal="left" vertical="center" shrinkToFit="1"/>
    </xf>
    <xf numFmtId="0" fontId="17" fillId="3" borderId="23" xfId="17" applyFont="1" applyFill="1" applyBorder="1" applyAlignment="1">
      <alignment horizontal="left" vertical="center" shrinkToFit="1"/>
    </xf>
    <xf numFmtId="0" fontId="17" fillId="3" borderId="16" xfId="17" applyFont="1" applyFill="1" applyBorder="1" applyAlignment="1">
      <alignment horizontal="left" vertical="center" shrinkToFit="1"/>
    </xf>
    <xf numFmtId="0" fontId="17" fillId="3" borderId="42" xfId="17" applyFont="1" applyFill="1" applyBorder="1" applyAlignment="1">
      <alignment horizontal="left" vertical="center" shrinkToFit="1"/>
    </xf>
    <xf numFmtId="0" fontId="17" fillId="3" borderId="0" xfId="13" applyFont="1" applyFill="1" applyAlignment="1">
      <alignment horizontal="left" vertical="center" shrinkToFit="1"/>
    </xf>
    <xf numFmtId="0" fontId="17" fillId="3" borderId="14" xfId="17" applyFont="1" applyFill="1" applyBorder="1" applyAlignment="1">
      <alignment horizontal="left" vertical="center" shrinkToFit="1"/>
    </xf>
    <xf numFmtId="0" fontId="17" fillId="3" borderId="30" xfId="13" applyFont="1" applyFill="1" applyBorder="1" applyAlignment="1">
      <alignment horizontal="center" vertical="center" wrapText="1"/>
    </xf>
    <xf numFmtId="0" fontId="17" fillId="3" borderId="23" xfId="13" applyFont="1" applyFill="1" applyBorder="1" applyAlignment="1">
      <alignment horizontal="center" vertical="center" wrapText="1"/>
    </xf>
    <xf numFmtId="0" fontId="17" fillId="3" borderId="16" xfId="13" applyFont="1" applyFill="1" applyBorder="1" applyAlignment="1">
      <alignment horizontal="center" vertical="center" wrapText="1"/>
    </xf>
    <xf numFmtId="0" fontId="17" fillId="3" borderId="42" xfId="13" applyFont="1" applyFill="1" applyBorder="1" applyAlignment="1">
      <alignment horizontal="center" vertical="center" wrapText="1"/>
    </xf>
    <xf numFmtId="0" fontId="17" fillId="3" borderId="0" xfId="13" applyFont="1" applyFill="1" applyAlignment="1">
      <alignment horizontal="center" vertical="center" wrapText="1"/>
    </xf>
    <xf numFmtId="0" fontId="17" fillId="3" borderId="14" xfId="13" applyFont="1" applyFill="1" applyBorder="1" applyAlignment="1">
      <alignment horizontal="center" vertical="center" wrapText="1"/>
    </xf>
    <xf numFmtId="0" fontId="17" fillId="3" borderId="34" xfId="13" applyFont="1" applyFill="1" applyBorder="1" applyAlignment="1">
      <alignment horizontal="center" vertical="center" wrapText="1"/>
    </xf>
    <xf numFmtId="0" fontId="17" fillId="3" borderId="15" xfId="13" applyFont="1" applyFill="1" applyBorder="1" applyAlignment="1">
      <alignment horizontal="center" vertical="center" wrapText="1"/>
    </xf>
    <xf numFmtId="184" fontId="17" fillId="3" borderId="159" xfId="17" applyNumberFormat="1" applyFont="1" applyFill="1" applyBorder="1" applyAlignment="1">
      <alignment horizontal="right" vertical="center" shrinkToFit="1"/>
    </xf>
    <xf numFmtId="184" fontId="17" fillId="3" borderId="26" xfId="17" applyNumberFormat="1" applyFont="1" applyFill="1" applyBorder="1" applyAlignment="1">
      <alignment horizontal="right" vertical="center" shrinkToFit="1"/>
    </xf>
    <xf numFmtId="183" fontId="17" fillId="3" borderId="151" xfId="17" applyNumberFormat="1" applyFont="1" applyFill="1" applyBorder="1" applyAlignment="1">
      <alignment horizontal="right" vertical="center" shrinkToFit="1"/>
    </xf>
    <xf numFmtId="183" fontId="17" fillId="3" borderId="154" xfId="17" applyNumberFormat="1" applyFont="1" applyFill="1" applyBorder="1" applyAlignment="1">
      <alignment horizontal="right" vertical="center" shrinkToFit="1"/>
    </xf>
    <xf numFmtId="0" fontId="17" fillId="3" borderId="39" xfId="13" applyFont="1" applyFill="1" applyBorder="1" applyAlignment="1">
      <alignment horizontal="center" vertical="center"/>
    </xf>
    <xf numFmtId="0" fontId="17" fillId="3" borderId="22" xfId="13" applyFont="1" applyFill="1" applyBorder="1" applyAlignment="1">
      <alignment horizontal="center" vertical="center"/>
    </xf>
    <xf numFmtId="0" fontId="17" fillId="3" borderId="41" xfId="13" applyFont="1" applyFill="1" applyBorder="1" applyAlignment="1">
      <alignment horizontal="center" vertical="center"/>
    </xf>
    <xf numFmtId="0" fontId="17" fillId="3" borderId="50" xfId="13" applyFont="1" applyFill="1" applyBorder="1" applyAlignment="1">
      <alignment horizontal="center" vertical="center"/>
    </xf>
    <xf numFmtId="0" fontId="17" fillId="3" borderId="61" xfId="13" applyFont="1" applyFill="1" applyBorder="1" applyAlignment="1">
      <alignment horizontal="left" vertical="center" wrapText="1"/>
    </xf>
    <xf numFmtId="0" fontId="17" fillId="3" borderId="36" xfId="13" applyFont="1" applyFill="1" applyBorder="1" applyAlignment="1">
      <alignment horizontal="left" vertical="center"/>
    </xf>
    <xf numFmtId="0" fontId="17" fillId="3" borderId="38" xfId="13" applyFont="1" applyFill="1" applyBorder="1" applyAlignment="1">
      <alignment horizontal="left" vertical="center"/>
    </xf>
    <xf numFmtId="184" fontId="17" fillId="3" borderId="97" xfId="17" applyNumberFormat="1" applyFont="1" applyFill="1" applyBorder="1" applyAlignment="1">
      <alignment horizontal="right" vertical="center" shrinkToFit="1"/>
    </xf>
    <xf numFmtId="184" fontId="17" fillId="3" borderId="103" xfId="17" applyNumberFormat="1" applyFont="1" applyFill="1" applyBorder="1" applyAlignment="1">
      <alignment horizontal="right" vertical="center" shrinkToFit="1"/>
    </xf>
    <xf numFmtId="184" fontId="17" fillId="3" borderId="134" xfId="17" applyNumberFormat="1" applyFont="1" applyFill="1" applyBorder="1" applyAlignment="1">
      <alignment horizontal="right" vertical="center" shrinkToFit="1"/>
    </xf>
    <xf numFmtId="184" fontId="17" fillId="3" borderId="139" xfId="17" applyNumberFormat="1" applyFont="1" applyFill="1" applyBorder="1" applyAlignment="1">
      <alignment horizontal="right" vertical="center" shrinkToFit="1"/>
    </xf>
    <xf numFmtId="184" fontId="17" fillId="3" borderId="163" xfId="17" applyNumberFormat="1" applyFont="1" applyFill="1" applyBorder="1" applyAlignment="1">
      <alignment horizontal="right" vertical="center" shrinkToFit="1"/>
    </xf>
    <xf numFmtId="0" fontId="17" fillId="3" borderId="43" xfId="13" applyFont="1" applyFill="1" applyBorder="1">
      <alignment vertical="center"/>
    </xf>
    <xf numFmtId="0" fontId="17" fillId="3" borderId="17" xfId="13" applyFont="1" applyFill="1" applyBorder="1">
      <alignment vertical="center"/>
    </xf>
    <xf numFmtId="183" fontId="17" fillId="3" borderId="165" xfId="17" applyNumberFormat="1" applyFont="1" applyFill="1" applyBorder="1" applyAlignment="1">
      <alignment horizontal="right" vertical="center" shrinkToFit="1"/>
    </xf>
    <xf numFmtId="183" fontId="17" fillId="3" borderId="166" xfId="17" applyNumberFormat="1" applyFont="1" applyFill="1" applyBorder="1" applyAlignment="1">
      <alignment horizontal="right" vertical="center" shrinkToFit="1"/>
    </xf>
    <xf numFmtId="184" fontId="17" fillId="3" borderId="166" xfId="17" applyNumberFormat="1" applyFont="1" applyFill="1" applyBorder="1" applyAlignment="1">
      <alignment horizontal="right" vertical="center" shrinkToFit="1"/>
    </xf>
    <xf numFmtId="184" fontId="17" fillId="3" borderId="170" xfId="17" applyNumberFormat="1" applyFont="1" applyFill="1" applyBorder="1" applyAlignment="1">
      <alignment horizontal="right" vertical="center" shrinkToFit="1"/>
    </xf>
    <xf numFmtId="0" fontId="17" fillId="3" borderId="0" xfId="13" applyFont="1" applyFill="1" applyAlignment="1">
      <alignment horizontal="right" vertical="center" wrapText="1"/>
    </xf>
    <xf numFmtId="0" fontId="17" fillId="3" borderId="0" xfId="13" applyFont="1" applyFill="1" applyAlignment="1">
      <alignment horizontal="right" vertical="center"/>
    </xf>
    <xf numFmtId="0" fontId="17" fillId="3" borderId="14" xfId="13" applyFont="1" applyFill="1" applyBorder="1" applyAlignment="1">
      <alignment horizontal="right" vertical="center"/>
    </xf>
    <xf numFmtId="184" fontId="17" fillId="3" borderId="132" xfId="17" applyNumberFormat="1" applyFont="1" applyFill="1" applyBorder="1" applyAlignment="1">
      <alignment horizontal="right" vertical="center" shrinkToFit="1"/>
    </xf>
    <xf numFmtId="184" fontId="17" fillId="3" borderId="137" xfId="17" applyNumberFormat="1" applyFont="1" applyFill="1" applyBorder="1" applyAlignment="1">
      <alignment horizontal="right" vertical="center" shrinkToFit="1"/>
    </xf>
    <xf numFmtId="184" fontId="17" fillId="3" borderId="142" xfId="17" applyNumberFormat="1" applyFont="1" applyFill="1" applyBorder="1" applyAlignment="1">
      <alignment horizontal="right" vertical="center" shrinkToFit="1"/>
    </xf>
    <xf numFmtId="0" fontId="17" fillId="3" borderId="8" xfId="13" applyFont="1" applyFill="1" applyBorder="1">
      <alignment vertical="center"/>
    </xf>
    <xf numFmtId="185" fontId="17" fillId="3" borderId="42" xfId="17" applyNumberFormat="1" applyFont="1" applyFill="1" applyBorder="1" applyAlignment="1">
      <alignment horizontal="right" vertical="center" shrinkToFit="1"/>
    </xf>
    <xf numFmtId="185" fontId="17" fillId="3" borderId="0" xfId="17" applyNumberFormat="1" applyFont="1" applyFill="1" applyAlignment="1">
      <alignment horizontal="right" vertical="center" shrinkToFit="1"/>
    </xf>
    <xf numFmtId="185" fontId="17" fillId="3" borderId="14" xfId="17" applyNumberFormat="1" applyFont="1" applyFill="1" applyBorder="1" applyAlignment="1">
      <alignment horizontal="right" vertical="center" shrinkToFit="1"/>
    </xf>
    <xf numFmtId="185" fontId="17" fillId="3" borderId="58" xfId="17" applyNumberFormat="1" applyFont="1" applyFill="1" applyBorder="1" applyAlignment="1">
      <alignment horizontal="right" vertical="center" shrinkToFit="1"/>
    </xf>
    <xf numFmtId="0" fontId="17" fillId="3" borderId="12" xfId="13" applyFont="1" applyFill="1" applyBorder="1" applyAlignment="1">
      <alignment horizontal="center" vertical="center" wrapText="1"/>
    </xf>
    <xf numFmtId="0" fontId="17" fillId="3" borderId="8" xfId="13" applyFont="1" applyFill="1" applyBorder="1" applyAlignment="1">
      <alignment horizontal="center" vertical="center" wrapText="1"/>
    </xf>
    <xf numFmtId="0" fontId="17" fillId="3" borderId="9" xfId="13" applyFont="1" applyFill="1" applyBorder="1" applyAlignment="1">
      <alignment horizontal="center" vertical="center" wrapText="1"/>
    </xf>
    <xf numFmtId="0" fontId="17" fillId="3" borderId="20" xfId="13" applyFont="1" applyFill="1" applyBorder="1" applyAlignment="1">
      <alignment horizontal="center" vertical="center" wrapText="1"/>
    </xf>
    <xf numFmtId="0" fontId="17" fillId="3" borderId="17" xfId="13" applyFont="1" applyFill="1" applyBorder="1" applyAlignment="1">
      <alignment horizontal="center" vertical="center" wrapText="1"/>
    </xf>
    <xf numFmtId="0" fontId="17" fillId="3" borderId="11" xfId="13" applyFont="1" applyFill="1" applyBorder="1" applyAlignment="1">
      <alignment horizontal="center" vertical="center"/>
    </xf>
    <xf numFmtId="186" fontId="17" fillId="3" borderId="42" xfId="17" applyNumberFormat="1" applyFont="1" applyFill="1" applyBorder="1" applyAlignment="1">
      <alignment horizontal="right" vertical="center" shrinkToFit="1"/>
    </xf>
    <xf numFmtId="186" fontId="17" fillId="3" borderId="0" xfId="17" applyNumberFormat="1" applyFont="1" applyFill="1" applyAlignment="1">
      <alignment horizontal="right" vertical="center" shrinkToFit="1"/>
    </xf>
    <xf numFmtId="186" fontId="17" fillId="3" borderId="14" xfId="17" applyNumberFormat="1" applyFont="1" applyFill="1" applyBorder="1" applyAlignment="1">
      <alignment horizontal="right" vertical="center" shrinkToFit="1"/>
    </xf>
    <xf numFmtId="186" fontId="17" fillId="3" borderId="58" xfId="17" applyNumberFormat="1" applyFont="1" applyFill="1" applyBorder="1" applyAlignment="1">
      <alignment horizontal="right" vertical="center" shrinkToFit="1"/>
    </xf>
    <xf numFmtId="0" fontId="18" fillId="3" borderId="56" xfId="13" applyFont="1" applyFill="1" applyBorder="1" applyAlignment="1">
      <alignment horizontal="left" vertical="center"/>
    </xf>
    <xf numFmtId="0" fontId="17" fillId="3" borderId="34" xfId="13" applyFont="1" applyFill="1" applyBorder="1" applyAlignment="1">
      <alignment horizontal="left" vertical="center"/>
    </xf>
    <xf numFmtId="0" fontId="17" fillId="3" borderId="34" xfId="13" applyFont="1" applyFill="1" applyBorder="1" applyAlignment="1">
      <alignment horizontal="right" vertical="center" wrapText="1"/>
    </xf>
    <xf numFmtId="0" fontId="17" fillId="3" borderId="34" xfId="13" applyFont="1" applyFill="1" applyBorder="1" applyAlignment="1">
      <alignment horizontal="right" vertical="center"/>
    </xf>
    <xf numFmtId="0" fontId="17" fillId="3" borderId="15" xfId="13" applyFont="1" applyFill="1" applyBorder="1" applyAlignment="1">
      <alignment horizontal="right" vertical="center"/>
    </xf>
    <xf numFmtId="184" fontId="17" fillId="3" borderId="133" xfId="17" applyNumberFormat="1" applyFont="1" applyFill="1" applyBorder="1" applyAlignment="1">
      <alignment horizontal="right" vertical="center" shrinkToFit="1"/>
    </xf>
    <xf numFmtId="184" fontId="17" fillId="3" borderId="138" xfId="17" applyNumberFormat="1" applyFont="1" applyFill="1" applyBorder="1" applyAlignment="1">
      <alignment horizontal="right" vertical="center" shrinkToFit="1"/>
    </xf>
    <xf numFmtId="184" fontId="17" fillId="3" borderId="143" xfId="17" applyNumberFormat="1" applyFont="1" applyFill="1" applyBorder="1" applyAlignment="1">
      <alignment horizontal="right" vertical="center" shrinkToFit="1"/>
    </xf>
    <xf numFmtId="0" fontId="17" fillId="3" borderId="9" xfId="13" applyFont="1" applyFill="1" applyBorder="1">
      <alignment vertical="center"/>
    </xf>
    <xf numFmtId="186" fontId="17" fillId="3" borderId="43" xfId="17" applyNumberFormat="1" applyFont="1" applyFill="1" applyBorder="1" applyAlignment="1">
      <alignment horizontal="right" vertical="center" shrinkToFit="1"/>
    </xf>
    <xf numFmtId="186" fontId="17" fillId="3" borderId="20" xfId="17" applyNumberFormat="1" applyFont="1" applyFill="1" applyBorder="1" applyAlignment="1">
      <alignment horizontal="right" vertical="center" shrinkToFit="1"/>
    </xf>
    <xf numFmtId="186" fontId="17" fillId="3" borderId="17" xfId="17" applyNumberFormat="1" applyFont="1" applyFill="1" applyBorder="1" applyAlignment="1">
      <alignment horizontal="right" vertical="center" shrinkToFit="1"/>
    </xf>
    <xf numFmtId="186" fontId="17" fillId="3" borderId="155" xfId="17" applyNumberFormat="1" applyFont="1" applyFill="1" applyBorder="1" applyAlignment="1">
      <alignment horizontal="right" vertical="center" shrinkToFit="1"/>
    </xf>
    <xf numFmtId="186" fontId="17" fillId="3" borderId="156" xfId="17" applyNumberFormat="1" applyFont="1" applyFill="1" applyBorder="1" applyAlignment="1">
      <alignment horizontal="right" vertical="center" shrinkToFit="1"/>
    </xf>
    <xf numFmtId="186" fontId="17" fillId="3" borderId="157" xfId="17" applyNumberFormat="1" applyFont="1" applyFill="1" applyBorder="1" applyAlignment="1">
      <alignment horizontal="right" vertical="center" shrinkToFit="1"/>
    </xf>
    <xf numFmtId="0" fontId="17" fillId="3" borderId="12" xfId="13" applyFont="1" applyFill="1" applyBorder="1" applyAlignment="1">
      <alignment horizontal="left" vertical="center"/>
    </xf>
    <xf numFmtId="0" fontId="17" fillId="3" borderId="23" xfId="13" applyFont="1" applyFill="1" applyBorder="1" applyAlignment="1">
      <alignment horizontal="left" vertical="center"/>
    </xf>
    <xf numFmtId="0" fontId="17" fillId="3" borderId="23" xfId="13" applyFont="1" applyFill="1" applyBorder="1" applyAlignment="1">
      <alignment horizontal="right" vertical="center"/>
    </xf>
    <xf numFmtId="0" fontId="17" fillId="3" borderId="16" xfId="13" applyFont="1" applyFill="1" applyBorder="1" applyAlignment="1">
      <alignment horizontal="right" vertical="center"/>
    </xf>
    <xf numFmtId="184" fontId="17" fillId="3" borderId="131" xfId="17" applyNumberFormat="1" applyFont="1" applyFill="1" applyBorder="1" applyAlignment="1">
      <alignment horizontal="right" vertical="center" shrinkToFit="1"/>
    </xf>
    <xf numFmtId="184" fontId="17" fillId="3" borderId="136" xfId="17" applyNumberFormat="1" applyFont="1" applyFill="1" applyBorder="1" applyAlignment="1">
      <alignment horizontal="right" vertical="center" shrinkToFit="1"/>
    </xf>
    <xf numFmtId="184" fontId="17" fillId="3" borderId="141" xfId="17" applyNumberFormat="1" applyFont="1" applyFill="1" applyBorder="1" applyAlignment="1">
      <alignment horizontal="right" vertical="center" shrinkToFit="1"/>
    </xf>
    <xf numFmtId="185" fontId="17" fillId="3" borderId="30" xfId="17" applyNumberFormat="1" applyFont="1" applyFill="1" applyBorder="1" applyAlignment="1">
      <alignment horizontal="right" vertical="center" shrinkToFit="1"/>
    </xf>
    <xf numFmtId="185" fontId="17" fillId="3" borderId="23" xfId="17" applyNumberFormat="1" applyFont="1" applyFill="1" applyBorder="1" applyAlignment="1">
      <alignment horizontal="right" vertical="center" shrinkToFit="1"/>
    </xf>
    <xf numFmtId="185" fontId="17" fillId="3" borderId="16" xfId="17" applyNumberFormat="1" applyFont="1" applyFill="1" applyBorder="1" applyAlignment="1">
      <alignment horizontal="right" vertical="center" shrinkToFit="1"/>
    </xf>
    <xf numFmtId="185" fontId="17" fillId="3" borderId="54" xfId="17" applyNumberFormat="1" applyFont="1" applyFill="1" applyBorder="1" applyAlignment="1">
      <alignment horizontal="right" vertical="center" shrinkToFit="1"/>
    </xf>
    <xf numFmtId="0" fontId="17" fillId="3" borderId="23" xfId="13" applyFont="1" applyFill="1" applyBorder="1" applyAlignment="1">
      <alignment horizontal="center" vertical="center"/>
    </xf>
    <xf numFmtId="0" fontId="17" fillId="3" borderId="16" xfId="13" applyFont="1" applyFill="1" applyBorder="1" applyAlignment="1">
      <alignment horizontal="center" vertical="center"/>
    </xf>
    <xf numFmtId="184" fontId="17" fillId="3" borderId="32" xfId="17" applyNumberFormat="1" applyFont="1" applyFill="1" applyBorder="1" applyAlignment="1">
      <alignment horizontal="right" vertical="center" shrinkToFit="1"/>
    </xf>
    <xf numFmtId="184" fontId="17" fillId="3" borderId="35" xfId="17" applyNumberFormat="1" applyFont="1" applyFill="1" applyBorder="1" applyAlignment="1">
      <alignment horizontal="right" vertical="center" shrinkToFit="1"/>
    </xf>
    <xf numFmtId="184" fontId="17" fillId="3" borderId="113" xfId="17" applyNumberFormat="1" applyFont="1" applyFill="1" applyBorder="1" applyAlignment="1">
      <alignment horizontal="right" vertical="center" shrinkToFit="1"/>
    </xf>
    <xf numFmtId="184" fontId="17" fillId="3" borderId="119" xfId="17" applyNumberFormat="1" applyFont="1" applyFill="1" applyBorder="1" applyAlignment="1">
      <alignment horizontal="right" vertical="center" shrinkToFit="1"/>
    </xf>
    <xf numFmtId="184" fontId="17" fillId="3" borderId="140" xfId="17" applyNumberFormat="1" applyFont="1" applyFill="1" applyBorder="1" applyAlignment="1">
      <alignment horizontal="right" vertical="center" shrinkToFit="1"/>
    </xf>
    <xf numFmtId="0" fontId="17" fillId="3" borderId="20" xfId="13" applyFont="1" applyFill="1" applyBorder="1" applyAlignment="1">
      <alignment horizontal="center" vertical="center"/>
    </xf>
    <xf numFmtId="0" fontId="17" fillId="3" borderId="17" xfId="13" applyFont="1" applyFill="1" applyBorder="1" applyAlignment="1">
      <alignment horizontal="center" vertical="center"/>
    </xf>
    <xf numFmtId="184" fontId="17" fillId="3" borderId="108" xfId="17" applyNumberFormat="1" applyFont="1" applyFill="1" applyBorder="1" applyAlignment="1">
      <alignment horizontal="right" vertical="center" shrinkToFit="1"/>
    </xf>
    <xf numFmtId="184" fontId="17" fillId="3" borderId="36" xfId="17" applyNumberFormat="1" applyFont="1" applyFill="1" applyBorder="1" applyAlignment="1">
      <alignment horizontal="right" vertical="center" shrinkToFit="1"/>
    </xf>
    <xf numFmtId="184" fontId="17" fillId="3" borderId="114" xfId="17" applyNumberFormat="1" applyFont="1" applyFill="1" applyBorder="1" applyAlignment="1">
      <alignment horizontal="right" vertical="center" shrinkToFit="1"/>
    </xf>
    <xf numFmtId="184" fontId="17" fillId="3" borderId="144" xfId="17" applyNumberFormat="1" applyFont="1" applyFill="1" applyBorder="1" applyAlignment="1">
      <alignment horizontal="right" vertical="center" shrinkToFit="1"/>
    </xf>
    <xf numFmtId="0" fontId="17" fillId="4" borderId="7" xfId="13" applyFont="1" applyFill="1" applyBorder="1" applyAlignment="1" applyProtection="1">
      <alignment horizontal="center" vertical="center" wrapText="1"/>
      <protection locked="0"/>
    </xf>
    <xf numFmtId="0" fontId="17" fillId="4" borderId="76" xfId="13" applyFont="1" applyFill="1" applyBorder="1" applyAlignment="1" applyProtection="1">
      <alignment horizontal="center" vertical="center" wrapText="1"/>
      <protection locked="0"/>
    </xf>
    <xf numFmtId="0" fontId="17" fillId="3" borderId="12" xfId="13" applyFont="1" applyFill="1" applyBorder="1" applyAlignment="1">
      <alignment horizontal="center" vertical="center" textRotation="255" shrinkToFit="1"/>
    </xf>
    <xf numFmtId="0" fontId="17" fillId="3" borderId="16" xfId="13" applyFont="1" applyFill="1" applyBorder="1" applyAlignment="1">
      <alignment horizontal="center" vertical="center" textRotation="255" shrinkToFit="1"/>
    </xf>
    <xf numFmtId="0" fontId="17" fillId="3" borderId="8" xfId="13" applyFont="1" applyFill="1" applyBorder="1" applyAlignment="1">
      <alignment horizontal="center" vertical="center" textRotation="255" shrinkToFit="1"/>
    </xf>
    <xf numFmtId="0" fontId="17" fillId="3" borderId="14" xfId="13" applyFont="1" applyFill="1" applyBorder="1" applyAlignment="1">
      <alignment horizontal="center" vertical="center" textRotation="255" shrinkToFit="1"/>
    </xf>
    <xf numFmtId="0" fontId="17" fillId="3" borderId="56" xfId="13" applyFont="1" applyFill="1" applyBorder="1" applyAlignment="1">
      <alignment horizontal="center" vertical="center" textRotation="255" shrinkToFit="1"/>
    </xf>
    <xf numFmtId="0" fontId="17" fillId="3" borderId="15" xfId="13" applyFont="1" applyFill="1" applyBorder="1" applyAlignment="1">
      <alignment horizontal="center" vertical="center" textRotation="255" shrinkToFit="1"/>
    </xf>
    <xf numFmtId="0" fontId="17" fillId="3" borderId="12" xfId="13" applyFont="1" applyFill="1" applyBorder="1" applyAlignment="1">
      <alignment horizontal="left" vertical="center" wrapText="1"/>
    </xf>
    <xf numFmtId="0" fontId="17" fillId="3" borderId="23" xfId="13" applyFont="1" applyFill="1" applyBorder="1" applyAlignment="1">
      <alignment horizontal="left" vertical="center" wrapText="1"/>
    </xf>
    <xf numFmtId="0" fontId="17" fillId="3" borderId="9" xfId="13" applyFont="1" applyFill="1" applyBorder="1" applyAlignment="1">
      <alignment horizontal="left" vertical="center" wrapText="1"/>
    </xf>
    <xf numFmtId="0" fontId="17" fillId="3" borderId="20" xfId="13" applyFont="1" applyFill="1" applyBorder="1" applyAlignment="1">
      <alignment horizontal="left" vertical="center" wrapText="1"/>
    </xf>
    <xf numFmtId="0" fontId="17" fillId="3" borderId="12" xfId="13" applyFont="1" applyFill="1" applyBorder="1" applyAlignment="1">
      <alignment horizontal="center" vertical="center" textRotation="255" wrapText="1"/>
    </xf>
    <xf numFmtId="0" fontId="17" fillId="3" borderId="8" xfId="13" applyFont="1" applyFill="1" applyBorder="1" applyAlignment="1">
      <alignment horizontal="center" vertical="center" textRotation="255" wrapText="1"/>
    </xf>
    <xf numFmtId="0" fontId="17" fillId="3" borderId="56" xfId="13" applyFont="1" applyFill="1" applyBorder="1" applyAlignment="1">
      <alignment horizontal="center" vertical="center" textRotation="255" wrapText="1"/>
    </xf>
    <xf numFmtId="0" fontId="17" fillId="4" borderId="7" xfId="13" applyFont="1" applyFill="1" applyBorder="1" applyAlignment="1" applyProtection="1">
      <alignment horizontal="center" vertical="center" wrapText="1" shrinkToFit="1"/>
      <protection locked="0"/>
    </xf>
    <xf numFmtId="0" fontId="17" fillId="4" borderId="19" xfId="13" applyFont="1" applyFill="1" applyBorder="1" applyAlignment="1" applyProtection="1">
      <alignment horizontal="center" vertical="center" shrinkToFit="1"/>
      <protection locked="0"/>
    </xf>
    <xf numFmtId="0" fontId="17" fillId="4" borderId="53" xfId="13" applyFont="1" applyFill="1" applyBorder="1" applyAlignment="1" applyProtection="1">
      <alignment horizontal="center" vertical="center" shrinkToFit="1"/>
      <protection locked="0"/>
    </xf>
    <xf numFmtId="0" fontId="17" fillId="4" borderId="76" xfId="13" applyFont="1" applyFill="1" applyBorder="1" applyAlignment="1" applyProtection="1">
      <alignment horizontal="center" vertical="center" shrinkToFit="1"/>
      <protection locked="0"/>
    </xf>
    <xf numFmtId="0" fontId="17" fillId="4" borderId="82" xfId="13" applyFont="1" applyFill="1" applyBorder="1" applyAlignment="1" applyProtection="1">
      <alignment horizontal="center" vertical="center" shrinkToFit="1"/>
      <protection locked="0"/>
    </xf>
    <xf numFmtId="0" fontId="17" fillId="4" borderId="121" xfId="13" applyFont="1" applyFill="1" applyBorder="1" applyAlignment="1" applyProtection="1">
      <alignment horizontal="center" vertical="center" shrinkToFit="1"/>
      <protection locked="0"/>
    </xf>
    <xf numFmtId="0" fontId="17" fillId="4" borderId="40" xfId="13" applyFont="1" applyFill="1" applyBorder="1" applyAlignment="1" applyProtection="1">
      <alignment horizontal="center" vertical="center" wrapText="1" shrinkToFit="1"/>
      <protection locked="0"/>
    </xf>
    <xf numFmtId="0" fontId="17" fillId="4" borderId="13" xfId="13" applyFont="1" applyFill="1" applyBorder="1" applyAlignment="1" applyProtection="1">
      <alignment horizontal="center" vertical="center" shrinkToFit="1"/>
      <protection locked="0"/>
    </xf>
    <xf numFmtId="0" fontId="17" fillId="4" borderId="93" xfId="13" applyFont="1" applyFill="1" applyBorder="1" applyAlignment="1" applyProtection="1">
      <alignment horizontal="center" vertical="center" shrinkToFit="1"/>
      <protection locked="0"/>
    </xf>
    <xf numFmtId="0" fontId="17" fillId="4" borderId="89" xfId="13" applyFont="1" applyFill="1" applyBorder="1" applyAlignment="1" applyProtection="1">
      <alignment horizontal="center" vertical="center" shrinkToFit="1"/>
      <protection locked="0"/>
    </xf>
    <xf numFmtId="0" fontId="17" fillId="4" borderId="93" xfId="13" applyFont="1" applyFill="1" applyBorder="1" applyAlignment="1" applyProtection="1">
      <alignment horizontal="center" vertical="center"/>
      <protection locked="0"/>
    </xf>
    <xf numFmtId="0" fontId="14" fillId="3" borderId="32" xfId="19" applyFont="1" applyFill="1" applyBorder="1" applyAlignment="1">
      <alignment horizontal="left" vertical="center"/>
    </xf>
    <xf numFmtId="0" fontId="14" fillId="3" borderId="35" xfId="19" applyFont="1" applyFill="1" applyBorder="1" applyAlignment="1">
      <alignment horizontal="left" vertical="center"/>
    </xf>
    <xf numFmtId="0" fontId="14" fillId="3" borderId="37" xfId="19" applyFont="1" applyFill="1" applyBorder="1" applyAlignment="1">
      <alignment horizontal="left" vertical="center"/>
    </xf>
    <xf numFmtId="178" fontId="21" fillId="0" borderId="32" xfId="20" applyNumberFormat="1" applyFont="1" applyBorder="1">
      <alignment vertical="center"/>
    </xf>
    <xf numFmtId="178" fontId="21" fillId="0" borderId="35" xfId="20" applyNumberFormat="1" applyFont="1" applyBorder="1">
      <alignment vertical="center"/>
    </xf>
    <xf numFmtId="178" fontId="21" fillId="0" borderId="37" xfId="20" applyNumberFormat="1" applyFont="1" applyBorder="1">
      <alignment vertical="center"/>
    </xf>
    <xf numFmtId="187" fontId="14" fillId="3" borderId="32" xfId="19" applyNumberFormat="1" applyFont="1" applyFill="1" applyBorder="1" applyAlignment="1">
      <alignment horizontal="left" vertical="center" wrapText="1"/>
    </xf>
    <xf numFmtId="187" fontId="14" fillId="3" borderId="35" xfId="19" applyNumberFormat="1" applyFont="1" applyFill="1" applyBorder="1" applyAlignment="1">
      <alignment horizontal="left" vertical="center" wrapText="1"/>
    </xf>
    <xf numFmtId="187" fontId="14" fillId="3" borderId="37" xfId="19" applyNumberFormat="1" applyFont="1" applyFill="1" applyBorder="1" applyAlignment="1">
      <alignment horizontal="left" vertical="center" wrapText="1"/>
    </xf>
    <xf numFmtId="0" fontId="14" fillId="3" borderId="32" xfId="20" applyFont="1" applyFill="1" applyBorder="1" applyAlignment="1">
      <alignment vertical="center"/>
    </xf>
    <xf numFmtId="0" fontId="14" fillId="3" borderId="35" xfId="20" applyFont="1" applyFill="1" applyBorder="1" applyAlignment="1">
      <alignment vertical="center"/>
    </xf>
    <xf numFmtId="0" fontId="14" fillId="3" borderId="37" xfId="20" applyFont="1" applyFill="1" applyBorder="1" applyAlignment="1">
      <alignment vertical="center"/>
    </xf>
    <xf numFmtId="178" fontId="21" fillId="0" borderId="32" xfId="14" applyNumberFormat="1" applyFont="1" applyBorder="1" applyAlignment="1">
      <alignment horizontal="center" vertical="center"/>
    </xf>
    <xf numFmtId="178" fontId="21" fillId="0" borderId="35" xfId="14" applyNumberFormat="1" applyFont="1" applyBorder="1" applyAlignment="1">
      <alignment horizontal="center" vertical="center"/>
    </xf>
    <xf numFmtId="178" fontId="21"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1" fillId="0" borderId="27" xfId="14" applyNumberFormat="1" applyFont="1" applyBorder="1" applyAlignment="1">
      <alignment horizontal="center" vertical="center" wrapText="1"/>
    </xf>
    <xf numFmtId="178" fontId="21" fillId="0" borderId="26" xfId="14" applyNumberFormat="1" applyFont="1" applyBorder="1" applyAlignment="1">
      <alignment horizontal="center" vertical="center" wrapText="1"/>
    </xf>
    <xf numFmtId="178" fontId="14" fillId="3" borderId="32" xfId="20" applyNumberFormat="1" applyFont="1" applyFill="1" applyBorder="1" applyAlignment="1">
      <alignment vertical="center" wrapText="1"/>
    </xf>
    <xf numFmtId="178" fontId="14" fillId="3" borderId="35" xfId="20" applyNumberFormat="1" applyFont="1" applyFill="1" applyBorder="1" applyAlignment="1">
      <alignment vertical="center" wrapText="1"/>
    </xf>
    <xf numFmtId="178" fontId="14" fillId="3" borderId="37" xfId="20" applyNumberFormat="1" applyFont="1" applyFill="1" applyBorder="1" applyAlignment="1">
      <alignment vertical="center" wrapText="1"/>
    </xf>
    <xf numFmtId="178" fontId="14" fillId="0" borderId="32" xfId="20" applyNumberFormat="1" applyFont="1" applyFill="1" applyBorder="1" applyAlignment="1">
      <alignment vertical="center" wrapText="1"/>
    </xf>
    <xf numFmtId="178" fontId="14" fillId="0" borderId="35" xfId="20" applyNumberFormat="1" applyFont="1" applyFill="1" applyBorder="1" applyAlignment="1">
      <alignment vertical="center" wrapText="1"/>
    </xf>
    <xf numFmtId="178" fontId="14" fillId="0" borderId="37" xfId="20" applyNumberFormat="1" applyFont="1" applyFill="1" applyBorder="1" applyAlignment="1">
      <alignment vertical="center" wrapText="1"/>
    </xf>
    <xf numFmtId="178" fontId="14" fillId="0" borderId="23" xfId="20" applyNumberFormat="1" applyFont="1" applyFill="1" applyBorder="1">
      <alignment vertical="center"/>
    </xf>
    <xf numFmtId="0" fontId="22" fillId="0" borderId="19" xfId="7" applyFont="1" applyFill="1" applyBorder="1" applyAlignment="1" applyProtection="1">
      <alignment horizontal="left" vertical="center" wrapText="1"/>
    </xf>
    <xf numFmtId="0" fontId="22" fillId="0" borderId="53" xfId="7" applyFont="1" applyFill="1" applyBorder="1" applyAlignment="1" applyProtection="1">
      <alignment horizontal="left" vertical="center" wrapText="1"/>
    </xf>
    <xf numFmtId="0" fontId="22" fillId="0" borderId="23" xfId="7" applyFont="1" applyFill="1" applyBorder="1" applyAlignment="1" applyProtection="1">
      <alignment horizontal="left" vertical="center"/>
    </xf>
    <xf numFmtId="0" fontId="22" fillId="0" borderId="54" xfId="7" applyFont="1" applyFill="1" applyBorder="1" applyAlignment="1" applyProtection="1">
      <alignment horizontal="left" vertical="center"/>
    </xf>
    <xf numFmtId="0" fontId="22" fillId="0" borderId="36" xfId="7" applyFont="1" applyFill="1" applyBorder="1" applyAlignment="1" applyProtection="1">
      <alignment horizontal="left" vertical="center"/>
    </xf>
    <xf numFmtId="0" fontId="22" fillId="0" borderId="52" xfId="7" applyFont="1" applyFill="1" applyBorder="1" applyAlignment="1" applyProtection="1">
      <alignment horizontal="left" vertical="center"/>
    </xf>
    <xf numFmtId="0" fontId="24" fillId="0" borderId="22" xfId="18" applyFont="1" applyFill="1" applyBorder="1" applyAlignment="1">
      <alignment horizontal="left" vertical="center" wrapText="1"/>
    </xf>
    <xf numFmtId="0" fontId="24" fillId="0" borderId="50" xfId="18" applyFont="1" applyFill="1" applyBorder="1" applyAlignment="1">
      <alignment horizontal="left" vertical="center" wrapText="1"/>
    </xf>
    <xf numFmtId="0" fontId="24" fillId="0" borderId="35" xfId="18" applyFont="1" applyFill="1" applyBorder="1" applyAlignment="1">
      <alignment horizontal="left" vertical="center" wrapText="1"/>
    </xf>
    <xf numFmtId="0" fontId="24" fillId="0" borderId="51" xfId="18" applyFont="1" applyBorder="1" applyAlignment="1">
      <alignment horizontal="left" vertical="center" wrapText="1"/>
    </xf>
    <xf numFmtId="0" fontId="24" fillId="0" borderId="36" xfId="18" applyFont="1" applyFill="1" applyBorder="1" applyAlignment="1">
      <alignment horizontal="left" vertical="center" wrapText="1"/>
    </xf>
    <xf numFmtId="0" fontId="24" fillId="0" borderId="52" xfId="18" applyFont="1" applyBorder="1" applyAlignment="1">
      <alignment horizontal="left" vertical="center" wrapText="1"/>
    </xf>
    <xf numFmtId="0" fontId="27" fillId="0" borderId="39" xfId="9" applyFont="1" applyBorder="1">
      <alignment vertical="center"/>
    </xf>
    <xf numFmtId="0" fontId="27" fillId="0" borderId="22" xfId="9" applyFont="1" applyBorder="1">
      <alignment vertical="center"/>
    </xf>
    <xf numFmtId="0" fontId="27" fillId="0" borderId="41" xfId="9" applyFont="1" applyBorder="1">
      <alignment vertical="center"/>
    </xf>
    <xf numFmtId="0" fontId="25" fillId="0" borderId="32" xfId="9" applyFont="1" applyBorder="1">
      <alignment vertical="center"/>
    </xf>
    <xf numFmtId="0" fontId="25" fillId="0" borderId="35" xfId="9" applyFont="1" applyBorder="1">
      <alignment vertical="center"/>
    </xf>
    <xf numFmtId="0" fontId="25" fillId="0" borderId="51" xfId="9" applyFont="1" applyBorder="1">
      <alignment vertical="center"/>
    </xf>
    <xf numFmtId="0" fontId="25" fillId="0" borderId="33" xfId="9" applyFont="1" applyBorder="1">
      <alignment vertical="center"/>
    </xf>
    <xf numFmtId="0" fontId="25" fillId="0" borderId="36" xfId="9" applyFont="1" applyBorder="1">
      <alignment vertical="center"/>
    </xf>
    <xf numFmtId="0" fontId="25" fillId="0" borderId="38" xfId="9" applyFont="1" applyBorder="1">
      <alignment vertical="center"/>
    </xf>
    <xf numFmtId="0" fontId="25" fillId="0" borderId="183" xfId="9" applyFont="1" applyBorder="1" applyAlignment="1">
      <alignment horizontal="center" vertical="center" wrapText="1"/>
    </xf>
    <xf numFmtId="0" fontId="25" fillId="0" borderId="185" xfId="9" applyFont="1" applyBorder="1" applyAlignment="1">
      <alignment horizontal="center" vertical="center" wrapText="1"/>
    </xf>
    <xf numFmtId="0" fontId="25" fillId="0" borderId="2" xfId="9" applyFont="1" applyBorder="1" applyAlignment="1">
      <alignment horizontal="center" vertical="center" wrapText="1"/>
    </xf>
    <xf numFmtId="0" fontId="25" fillId="0" borderId="25" xfId="9" applyFont="1" applyBorder="1" applyAlignment="1">
      <alignment horizontal="center" vertical="center" wrapText="1"/>
    </xf>
    <xf numFmtId="0" fontId="25" fillId="0" borderId="79" xfId="9" applyFont="1" applyBorder="1" applyAlignment="1">
      <alignment horizontal="center" vertical="center" wrapText="1"/>
    </xf>
    <xf numFmtId="0" fontId="25" fillId="0" borderId="182" xfId="9" applyFont="1" applyBorder="1" applyAlignment="1">
      <alignment horizontal="center" vertical="center" wrapText="1"/>
    </xf>
    <xf numFmtId="0" fontId="24" fillId="0" borderId="7" xfId="9" applyFont="1" applyFill="1" applyBorder="1" applyAlignment="1">
      <alignment vertical="center" wrapText="1"/>
    </xf>
    <xf numFmtId="0" fontId="24" fillId="0" borderId="13" xfId="9" applyFont="1" applyFill="1" applyBorder="1" applyAlignment="1">
      <alignment vertical="center" wrapText="1"/>
    </xf>
    <xf numFmtId="0" fontId="24" fillId="0" borderId="8" xfId="9" applyFont="1" applyFill="1" applyBorder="1" applyAlignment="1">
      <alignment vertical="center" wrapText="1"/>
    </xf>
    <xf numFmtId="0" fontId="24" fillId="0" borderId="14" xfId="9" applyFont="1" applyFill="1" applyBorder="1" applyAlignment="1">
      <alignment vertical="center" wrapText="1"/>
    </xf>
    <xf numFmtId="0" fontId="24" fillId="0" borderId="56" xfId="9" applyFont="1" applyFill="1" applyBorder="1" applyAlignment="1">
      <alignment vertical="center" wrapText="1"/>
    </xf>
    <xf numFmtId="0" fontId="24" fillId="0" borderId="15" xfId="9" applyFont="1" applyFill="1" applyBorder="1" applyAlignment="1">
      <alignment vertical="center" wrapText="1"/>
    </xf>
    <xf numFmtId="0" fontId="24" fillId="0" borderId="35" xfId="9" applyFont="1" applyFill="1" applyBorder="1" applyAlignment="1">
      <alignment vertical="center"/>
    </xf>
    <xf numFmtId="0" fontId="24" fillId="0" borderId="51" xfId="9" applyFont="1" applyFill="1" applyBorder="1" applyAlignment="1">
      <alignment vertical="center"/>
    </xf>
    <xf numFmtId="0" fontId="24" fillId="0" borderId="57" xfId="9" applyFont="1" applyFill="1" applyBorder="1" applyAlignment="1">
      <alignment vertical="center" wrapText="1"/>
    </xf>
    <xf numFmtId="0" fontId="24" fillId="0" borderId="37" xfId="9" applyFont="1" applyFill="1" applyBorder="1" applyAlignment="1">
      <alignment vertical="center" wrapText="1"/>
    </xf>
    <xf numFmtId="0" fontId="24" fillId="0" borderId="61" xfId="9" applyFont="1" applyFill="1" applyBorder="1" applyAlignment="1">
      <alignment vertical="center"/>
    </xf>
    <xf numFmtId="0" fontId="24" fillId="0" borderId="38" xfId="9" applyFont="1" applyFill="1" applyBorder="1" applyAlignment="1">
      <alignment vertical="center"/>
    </xf>
    <xf numFmtId="0" fontId="24" fillId="0" borderId="36" xfId="9" applyFont="1" applyFill="1" applyBorder="1" applyAlignment="1">
      <alignment vertical="center"/>
    </xf>
    <xf numFmtId="0" fontId="24" fillId="0" borderId="52" xfId="9" applyFont="1" applyFill="1" applyBorder="1" applyAlignment="1">
      <alignment vertical="center"/>
    </xf>
    <xf numFmtId="0" fontId="24" fillId="0" borderId="22" xfId="9" applyFont="1" applyFill="1" applyBorder="1" applyAlignment="1">
      <alignment vertical="center"/>
    </xf>
    <xf numFmtId="0" fontId="24" fillId="0" borderId="50" xfId="9" applyFont="1" applyFill="1" applyBorder="1" applyAlignment="1">
      <alignment vertical="center"/>
    </xf>
    <xf numFmtId="0" fontId="24" fillId="0" borderId="35" xfId="8" applyFont="1" applyFill="1" applyBorder="1" applyAlignment="1">
      <alignment horizontal="left" vertical="center"/>
    </xf>
    <xf numFmtId="0" fontId="24" fillId="0" borderId="51" xfId="8" applyFont="1" applyFill="1" applyBorder="1" applyAlignment="1">
      <alignment horizontal="left" vertical="center"/>
    </xf>
    <xf numFmtId="0" fontId="24" fillId="0" borderId="36" xfId="8" applyFont="1" applyFill="1" applyBorder="1" applyAlignment="1">
      <alignment horizontal="left" vertical="center"/>
    </xf>
    <xf numFmtId="0" fontId="24" fillId="0" borderId="52" xfId="8" applyFont="1" applyFill="1" applyBorder="1" applyAlignment="1">
      <alignment horizontal="left" vertical="center"/>
    </xf>
    <xf numFmtId="0" fontId="24" fillId="0" borderId="12" xfId="8" applyFont="1" applyFill="1" applyBorder="1" applyAlignment="1">
      <alignment vertical="center" wrapText="1"/>
    </xf>
    <xf numFmtId="0" fontId="24" fillId="0" borderId="16" xfId="8" applyFont="1" applyFill="1" applyBorder="1" applyAlignment="1">
      <alignment vertical="center" wrapText="1"/>
    </xf>
    <xf numFmtId="0" fontId="24" fillId="0" borderId="32" xfId="8" applyFont="1" applyFill="1" applyBorder="1" applyAlignment="1">
      <alignment horizontal="center" vertical="center" shrinkToFit="1"/>
    </xf>
    <xf numFmtId="0" fontId="24" fillId="0" borderId="35" xfId="8" applyFont="1" applyFill="1" applyBorder="1" applyAlignment="1">
      <alignment horizontal="center" vertical="center" shrinkToFit="1"/>
    </xf>
    <xf numFmtId="0" fontId="24" fillId="0" borderId="51" xfId="8" applyFont="1" applyFill="1" applyBorder="1" applyAlignment="1">
      <alignment horizontal="center" vertical="center" shrinkToFit="1"/>
    </xf>
    <xf numFmtId="0" fontId="24" fillId="0" borderId="22" xfId="8" applyFont="1" applyFill="1" applyBorder="1" applyAlignment="1">
      <alignment horizontal="left" vertical="center"/>
    </xf>
    <xf numFmtId="0" fontId="24" fillId="0" borderId="50" xfId="8" applyFont="1" applyFill="1" applyBorder="1" applyAlignment="1">
      <alignment horizontal="left" vertical="center"/>
    </xf>
    <xf numFmtId="0" fontId="30" fillId="0" borderId="32" xfId="7" applyFont="1" applyFill="1" applyBorder="1" applyAlignment="1" applyProtection="1">
      <alignment horizontal="left" vertical="center" wrapText="1"/>
      <protection locked="0"/>
    </xf>
    <xf numFmtId="0" fontId="30" fillId="0" borderId="35" xfId="7" applyFont="1" applyFill="1" applyBorder="1" applyAlignment="1" applyProtection="1">
      <alignment horizontal="left" vertical="center" wrapText="1"/>
      <protection locked="0"/>
    </xf>
    <xf numFmtId="0" fontId="30" fillId="0" borderId="51"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64" xfId="7" applyFont="1" applyFill="1" applyBorder="1" applyAlignment="1" applyProtection="1">
      <alignment horizontal="left" vertical="center"/>
    </xf>
    <xf numFmtId="0" fontId="30" fillId="0" borderId="19" xfId="7" applyFont="1" applyFill="1" applyBorder="1" applyAlignment="1" applyProtection="1">
      <alignment horizontal="left" vertical="center" wrapText="1"/>
    </xf>
    <xf numFmtId="0" fontId="30" fillId="0" borderId="53"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54"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 fillId="0" borderId="0" xfId="20" applyFont="1">
      <alignment vertical="center"/>
    </xf>
    <xf numFmtId="0" fontId="3" fillId="0" borderId="42" xfId="20" applyFont="1" applyBorder="1">
      <alignment vertical="center"/>
    </xf>
    <xf numFmtId="0" fontId="3" fillId="0" borderId="14" xfId="20" applyFont="1" applyBorder="1">
      <alignment vertical="center"/>
    </xf>
    <xf numFmtId="0" fontId="3" fillId="0" borderId="15" xfId="20" applyFont="1" applyBorder="1">
      <alignment vertical="center"/>
    </xf>
    <xf numFmtId="0" fontId="3" fillId="0" borderId="34" xfId="20" applyFont="1" applyBorder="1">
      <alignment vertical="center"/>
    </xf>
    <xf numFmtId="0" fontId="3" fillId="0" borderId="31" xfId="20" applyFont="1" applyBorder="1">
      <alignment vertical="center"/>
    </xf>
    <xf numFmtId="0" fontId="43" fillId="0" borderId="0" xfId="21" applyFont="1">
      <alignment vertical="center"/>
    </xf>
    <xf numFmtId="184" fontId="3" fillId="3" borderId="74" xfId="19" applyNumberFormat="1" applyFont="1" applyFill="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184" fontId="3" fillId="0" borderId="0" xfId="20" applyNumberFormat="1" applyFont="1" applyAlignment="1">
      <alignment horizontal="center" vertical="center"/>
    </xf>
    <xf numFmtId="178" fontId="1" fillId="0" borderId="0" xfId="20" applyNumberFormat="1" applyAlignment="1">
      <alignment horizontal="center" vertical="center"/>
    </xf>
    <xf numFmtId="0" fontId="3" fillId="0" borderId="0" xfId="20" applyFont="1" applyAlignment="1">
      <alignment horizontal="center" vertical="center"/>
    </xf>
    <xf numFmtId="184" fontId="3" fillId="3" borderId="0" xfId="19" applyNumberFormat="1" applyFont="1" applyFill="1" applyAlignment="1">
      <alignment horizontal="center" vertical="center" wrapText="1"/>
    </xf>
    <xf numFmtId="187" fontId="3" fillId="3" borderId="0" xfId="19" applyNumberFormat="1" applyFont="1" applyFill="1" applyAlignment="1">
      <alignment vertical="center" wrapText="1"/>
    </xf>
    <xf numFmtId="184" fontId="3" fillId="3" borderId="0" xfId="19" applyNumberFormat="1" applyFont="1" applyFill="1" applyAlignment="1">
      <alignment horizontal="center" vertical="center"/>
    </xf>
    <xf numFmtId="187" fontId="3" fillId="3" borderId="0" xfId="19" applyNumberFormat="1" applyFont="1" applyFill="1" applyAlignment="1">
      <alignment horizontal="center" vertical="center" wrapText="1"/>
    </xf>
    <xf numFmtId="0" fontId="3" fillId="0" borderId="37" xfId="20" applyFont="1" applyBorder="1" applyAlignment="1">
      <alignment horizontal="center" vertical="center"/>
    </xf>
    <xf numFmtId="0" fontId="3" fillId="0" borderId="35" xfId="20" applyFont="1" applyBorder="1" applyAlignment="1">
      <alignment horizontal="center" vertical="center"/>
    </xf>
    <xf numFmtId="0" fontId="3" fillId="0" borderId="32" xfId="20" applyFont="1" applyBorder="1" applyAlignment="1">
      <alignment horizontal="center" vertical="center"/>
    </xf>
    <xf numFmtId="49" fontId="3" fillId="3" borderId="0" xfId="19" applyNumberFormat="1" applyFont="1" applyFill="1" applyAlignment="1">
      <alignment horizontal="center" vertical="center"/>
    </xf>
    <xf numFmtId="49"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4" fontId="1" fillId="0" borderId="0" xfId="15" applyNumberFormat="1" applyAlignment="1">
      <alignment horizontal="right" vertical="center"/>
    </xf>
    <xf numFmtId="183" fontId="1" fillId="0" borderId="0" xfId="15" applyNumberFormat="1" applyAlignment="1">
      <alignment horizontal="right" vertical="center"/>
    </xf>
    <xf numFmtId="178" fontId="1" fillId="0" borderId="0" xfId="20" applyNumberFormat="1" applyAlignment="1">
      <alignment horizontal="center" vertical="center"/>
    </xf>
    <xf numFmtId="178" fontId="1" fillId="0" borderId="0" xfId="14" applyNumberFormat="1" applyAlignment="1">
      <alignment vertical="center"/>
    </xf>
    <xf numFmtId="0" fontId="3" fillId="0" borderId="15"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30" xfId="20" applyFont="1" applyBorder="1" applyAlignment="1" applyProtection="1">
      <alignment horizontal="left" vertical="top" wrapText="1"/>
      <protection locked="0"/>
    </xf>
    <xf numFmtId="178" fontId="3" fillId="0" borderId="0" xfId="20" applyNumberFormat="1" applyFont="1">
      <alignment vertical="center"/>
    </xf>
    <xf numFmtId="178" fontId="0" fillId="0" borderId="0" xfId="20" applyNumberFormat="1" applyFont="1">
      <alignment vertical="center"/>
    </xf>
    <xf numFmtId="189" fontId="3" fillId="0" borderId="0" xfId="19" applyNumberFormat="1" applyFont="1">
      <alignment vertical="center"/>
    </xf>
    <xf numFmtId="0" fontId="17" fillId="0" borderId="42"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15" xfId="20" applyNumberFormat="1" applyFont="1" applyBorder="1">
      <alignment vertical="center"/>
    </xf>
    <xf numFmtId="189" fontId="3" fillId="0" borderId="34" xfId="20" applyNumberFormat="1" applyFont="1" applyBorder="1">
      <alignment vertical="center"/>
    </xf>
    <xf numFmtId="178" fontId="3" fillId="0" borderId="34" xfId="20" applyNumberFormat="1" applyFont="1" applyBorder="1">
      <alignment vertical="center"/>
    </xf>
    <xf numFmtId="178" fontId="3" fillId="0" borderId="31" xfId="20" applyNumberFormat="1" applyFont="1" applyBorder="1">
      <alignment vertical="center"/>
    </xf>
    <xf numFmtId="178" fontId="3" fillId="0" borderId="14" xfId="20" applyNumberFormat="1" applyFont="1" applyBorder="1">
      <alignment vertical="center"/>
    </xf>
    <xf numFmtId="191" fontId="3" fillId="0" borderId="0" xfId="20" applyNumberFormat="1" applyFont="1">
      <alignment vertical="center"/>
    </xf>
    <xf numFmtId="187" fontId="3" fillId="0" borderId="0" xfId="19" applyNumberFormat="1" applyFont="1" applyAlignment="1">
      <alignment horizontal="center" vertical="center" wrapText="1"/>
    </xf>
    <xf numFmtId="0" fontId="3" fillId="0" borderId="16" xfId="20" applyFont="1" applyBorder="1">
      <alignment vertical="center"/>
    </xf>
    <xf numFmtId="0" fontId="3" fillId="0" borderId="23" xfId="20" applyFont="1" applyBorder="1">
      <alignment vertical="center"/>
    </xf>
    <xf numFmtId="0" fontId="17" fillId="0" borderId="30" xfId="20" applyFont="1" applyBorder="1">
      <alignment vertical="center"/>
    </xf>
    <xf numFmtId="189" fontId="3" fillId="0" borderId="23" xfId="20" applyNumberFormat="1" applyFont="1" applyBorder="1">
      <alignment vertical="center"/>
    </xf>
    <xf numFmtId="0" fontId="3" fillId="0" borderId="30" xfId="20" applyFont="1" applyBorder="1">
      <alignment vertical="center"/>
    </xf>
    <xf numFmtId="0" fontId="1" fillId="3" borderId="0" xfId="1" applyFill="1" applyProtection="1">
      <protection hidden="1"/>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xf numFmtId="0" fontId="1" fillId="3" borderId="0" xfId="1" applyFill="1"/>
  </cellXfs>
  <cellStyles count="22">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4" xfId="6" xr:uid="{00000000-0005-0000-0000-000006000000}"/>
    <cellStyle name="標準 4_APAHO401600" xfId="7" xr:uid="{00000000-0005-0000-0000-000007000000}"/>
    <cellStyle name="標準 4_APAHO4019001" xfId="8" xr:uid="{00000000-0005-0000-0000-000008000000}"/>
    <cellStyle name="標準 4_ZJ08_022012_青森市_2010" xfId="9" xr:uid="{00000000-0005-0000-0000-000009000000}"/>
    <cellStyle name="標準 6" xfId="10" xr:uid="{00000000-0005-0000-0000-00000A000000}"/>
    <cellStyle name="標準 6_APAHO401000" xfId="11" xr:uid="{00000000-0005-0000-0000-00000B000000}"/>
    <cellStyle name="標準 6_APAHO401200_O-JJ1016-001-3_財政状況資料集(決算状況カード(各会計・関係団体))(Rev2)2" xfId="12" xr:uid="{00000000-0005-0000-0000-00000C000000}"/>
    <cellStyle name="標準 6_APAHO402200_O-JJ1016-001-3_財政状況資料集(決算状況カード(各会計・関係団体))(Rev2)2" xfId="13" xr:uid="{00000000-0005-0000-0000-00000D000000}"/>
    <cellStyle name="標準 7" xfId="21" xr:uid="{AB9ABCCF-6AB1-41FF-B65F-2EAD1658B968}"/>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3A36-4419-94AF-DBF22B21D5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313673</c:v>
                </c:pt>
                <c:pt idx="1">
                  <c:v>131124</c:v>
                </c:pt>
                <c:pt idx="2">
                  <c:v>112863</c:v>
                </c:pt>
                <c:pt idx="3">
                  <c:v>109094</c:v>
                </c:pt>
                <c:pt idx="4">
                  <c:v>229885</c:v>
                </c:pt>
              </c:numCache>
            </c:numRef>
          </c:val>
          <c:smooth val="0"/>
          <c:extLst>
            <c:ext xmlns:c16="http://schemas.microsoft.com/office/drawing/2014/chart" uri="{C3380CC4-5D6E-409C-BE32-E72D297353CC}">
              <c16:uniqueId val="{00000001-3A36-4419-94AF-DBF22B21D5F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9.67</c:v>
                </c:pt>
                <c:pt idx="1">
                  <c:v>13.73</c:v>
                </c:pt>
                <c:pt idx="2">
                  <c:v>12.74</c:v>
                </c:pt>
                <c:pt idx="3">
                  <c:v>13.64</c:v>
                </c:pt>
                <c:pt idx="4">
                  <c:v>12.4</c:v>
                </c:pt>
              </c:numCache>
            </c:numRef>
          </c:val>
          <c:extLst>
            <c:ext xmlns:c16="http://schemas.microsoft.com/office/drawing/2014/chart" uri="{C3380CC4-5D6E-409C-BE32-E72D297353CC}">
              <c16:uniqueId val="{00000000-1F91-4111-84F6-04E1E846B3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54.09</c:v>
                </c:pt>
                <c:pt idx="1">
                  <c:v>55.86</c:v>
                </c:pt>
                <c:pt idx="2">
                  <c:v>62.2</c:v>
                </c:pt>
                <c:pt idx="3">
                  <c:v>63.18</c:v>
                </c:pt>
                <c:pt idx="4">
                  <c:v>75.33</c:v>
                </c:pt>
              </c:numCache>
            </c:numRef>
          </c:val>
          <c:extLst>
            <c:ext xmlns:c16="http://schemas.microsoft.com/office/drawing/2014/chart" uri="{C3380CC4-5D6E-409C-BE32-E72D297353CC}">
              <c16:uniqueId val="{00000001-1F91-4111-84F6-04E1E846B3F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-4.1100000000000003</c:v>
                </c:pt>
                <c:pt idx="1">
                  <c:v>0.54</c:v>
                </c:pt>
                <c:pt idx="2">
                  <c:v>2.41</c:v>
                </c:pt>
                <c:pt idx="3">
                  <c:v>2.0299999999999998</c:v>
                </c:pt>
                <c:pt idx="4">
                  <c:v>-1.71</c:v>
                </c:pt>
              </c:numCache>
            </c:numRef>
          </c:val>
          <c:smooth val="0"/>
          <c:extLst>
            <c:ext xmlns:c16="http://schemas.microsoft.com/office/drawing/2014/chart" uri="{C3380CC4-5D6E-409C-BE32-E72D297353CC}">
              <c16:uniqueId val="{00000002-1F91-4111-84F6-04E1E846B3F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C8-4064-9D5A-8E0357B503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C8-4064-9D5A-8E0357B503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C8-4064-9D5A-8E0357B5036C}"/>
            </c:ext>
          </c:extLst>
        </c:ser>
        <c:ser>
          <c:idx val="3"/>
          <c:order val="3"/>
          <c:tx>
            <c:strRef>
              <c:f>データシート!$A$30</c:f>
              <c:strCache>
                <c:ptCount val="1"/>
                <c:pt idx="0">
                  <c:v>自然休養村特別会計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6C8-4064-9D5A-8E0357B5036C}"/>
            </c:ext>
          </c:extLst>
        </c:ser>
        <c:ser>
          <c:idx val="4"/>
          <c:order val="4"/>
          <c:tx>
            <c:strRef>
              <c:f>データシート!$A$31</c:f>
              <c:strCache>
                <c:ptCount val="1"/>
                <c:pt idx="0">
                  <c:v>生活排水特別会計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6C8-4064-9D5A-8E0357B5036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6C8-4064-9D5A-8E0357B5036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A6C8-4064-9D5A-8E0357B5036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0.68</c:v>
                </c:pt>
                <c:pt idx="2">
                  <c:v>#N/A</c:v>
                </c:pt>
                <c:pt idx="3">
                  <c:v>0.22</c:v>
                </c:pt>
                <c:pt idx="4">
                  <c:v>#N/A</c:v>
                </c:pt>
                <c:pt idx="5">
                  <c:v>0.66</c:v>
                </c:pt>
                <c:pt idx="6">
                  <c:v>#N/A</c:v>
                </c:pt>
                <c:pt idx="7">
                  <c:v>0.35</c:v>
                </c:pt>
                <c:pt idx="8">
                  <c:v>#N/A</c:v>
                </c:pt>
                <c:pt idx="9">
                  <c:v>0.44</c:v>
                </c:pt>
              </c:numCache>
            </c:numRef>
          </c:val>
          <c:extLst>
            <c:ext xmlns:c16="http://schemas.microsoft.com/office/drawing/2014/chart" uri="{C3380CC4-5D6E-409C-BE32-E72D297353CC}">
              <c16:uniqueId val="{00000007-A6C8-4064-9D5A-8E0357B5036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0.04</c:v>
                </c:pt>
                <c:pt idx="4">
                  <c:v>#N/A</c:v>
                </c:pt>
                <c:pt idx="5">
                  <c:v>0</c:v>
                </c:pt>
                <c:pt idx="6">
                  <c:v>#N/A</c:v>
                </c:pt>
                <c:pt idx="7">
                  <c:v>1</c:v>
                </c:pt>
                <c:pt idx="8">
                  <c:v>#N/A</c:v>
                </c:pt>
                <c:pt idx="9">
                  <c:v>0.54</c:v>
                </c:pt>
              </c:numCache>
            </c:numRef>
          </c:val>
          <c:extLst>
            <c:ext xmlns:c16="http://schemas.microsoft.com/office/drawing/2014/chart" uri="{C3380CC4-5D6E-409C-BE32-E72D297353CC}">
              <c16:uniqueId val="{00000008-A6C8-4064-9D5A-8E0357B503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9.67</c:v>
                </c:pt>
                <c:pt idx="2">
                  <c:v>#N/A</c:v>
                </c:pt>
                <c:pt idx="3">
                  <c:v>13.72</c:v>
                </c:pt>
                <c:pt idx="4">
                  <c:v>#N/A</c:v>
                </c:pt>
                <c:pt idx="5">
                  <c:v>12.74</c:v>
                </c:pt>
                <c:pt idx="6">
                  <c:v>#N/A</c:v>
                </c:pt>
                <c:pt idx="7">
                  <c:v>13.63</c:v>
                </c:pt>
                <c:pt idx="8">
                  <c:v>#N/A</c:v>
                </c:pt>
                <c:pt idx="9">
                  <c:v>12.39</c:v>
                </c:pt>
              </c:numCache>
            </c:numRef>
          </c:val>
          <c:extLst>
            <c:ext xmlns:c16="http://schemas.microsoft.com/office/drawing/2014/chart" uri="{C3380CC4-5D6E-409C-BE32-E72D297353CC}">
              <c16:uniqueId val="{00000009-A6C8-4064-9D5A-8E0357B5036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172</c:v>
                </c:pt>
                <c:pt idx="5">
                  <c:v>163</c:v>
                </c:pt>
                <c:pt idx="8">
                  <c:v>161</c:v>
                </c:pt>
                <c:pt idx="11">
                  <c:v>158</c:v>
                </c:pt>
                <c:pt idx="14">
                  <c:v>177</c:v>
                </c:pt>
              </c:numCache>
            </c:numRef>
          </c:val>
          <c:extLst>
            <c:ext xmlns:c16="http://schemas.microsoft.com/office/drawing/2014/chart" uri="{C3380CC4-5D6E-409C-BE32-E72D297353CC}">
              <c16:uniqueId val="{00000000-7367-4F23-A524-514AFED5A2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67-4F23-A524-514AFED5A2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367-4F23-A524-514AFED5A2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c:v>
                </c:pt>
                <c:pt idx="3">
                  <c:v>11</c:v>
                </c:pt>
                <c:pt idx="6">
                  <c:v>11</c:v>
                </c:pt>
                <c:pt idx="9">
                  <c:v>12</c:v>
                </c:pt>
                <c:pt idx="12">
                  <c:v>11</c:v>
                </c:pt>
              </c:numCache>
            </c:numRef>
          </c:val>
          <c:extLst>
            <c:ext xmlns:c16="http://schemas.microsoft.com/office/drawing/2014/chart" uri="{C3380CC4-5D6E-409C-BE32-E72D297353CC}">
              <c16:uniqueId val="{00000003-7367-4F23-A524-514AFED5A2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c:v>
                </c:pt>
                <c:pt idx="3">
                  <c:v>4</c:v>
                </c:pt>
                <c:pt idx="6">
                  <c:v>4</c:v>
                </c:pt>
                <c:pt idx="9">
                  <c:v>3</c:v>
                </c:pt>
                <c:pt idx="12">
                  <c:v>2</c:v>
                </c:pt>
              </c:numCache>
            </c:numRef>
          </c:val>
          <c:extLst>
            <c:ext xmlns:c16="http://schemas.microsoft.com/office/drawing/2014/chart" uri="{C3380CC4-5D6E-409C-BE32-E72D297353CC}">
              <c16:uniqueId val="{00000004-7367-4F23-A524-514AFED5A2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67-4F23-A524-514AFED5A2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67-4F23-A524-514AFED5A2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178</c:v>
                </c:pt>
                <c:pt idx="3">
                  <c:v>175</c:v>
                </c:pt>
                <c:pt idx="6">
                  <c:v>177</c:v>
                </c:pt>
                <c:pt idx="9">
                  <c:v>186</c:v>
                </c:pt>
                <c:pt idx="12">
                  <c:v>218</c:v>
                </c:pt>
              </c:numCache>
            </c:numRef>
          </c:val>
          <c:extLst>
            <c:ext xmlns:c16="http://schemas.microsoft.com/office/drawing/2014/chart" uri="{C3380CC4-5D6E-409C-BE32-E72D297353CC}">
              <c16:uniqueId val="{00000007-7367-4F23-A524-514AFED5A286}"/>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c:v>
                </c:pt>
                <c:pt idx="2">
                  <c:v>#N/A</c:v>
                </c:pt>
                <c:pt idx="3">
                  <c:v>#N/A</c:v>
                </c:pt>
                <c:pt idx="4">
                  <c:v>27</c:v>
                </c:pt>
                <c:pt idx="5">
                  <c:v>#N/A</c:v>
                </c:pt>
                <c:pt idx="6">
                  <c:v>#N/A</c:v>
                </c:pt>
                <c:pt idx="7">
                  <c:v>31</c:v>
                </c:pt>
                <c:pt idx="8">
                  <c:v>#N/A</c:v>
                </c:pt>
                <c:pt idx="9">
                  <c:v>#N/A</c:v>
                </c:pt>
                <c:pt idx="10">
                  <c:v>43</c:v>
                </c:pt>
                <c:pt idx="11">
                  <c:v>#N/A</c:v>
                </c:pt>
                <c:pt idx="12">
                  <c:v>#N/A</c:v>
                </c:pt>
                <c:pt idx="13">
                  <c:v>54</c:v>
                </c:pt>
                <c:pt idx="14">
                  <c:v>#N/A</c:v>
                </c:pt>
              </c:numCache>
            </c:numRef>
          </c:val>
          <c:smooth val="0"/>
          <c:extLst>
            <c:ext xmlns:c16="http://schemas.microsoft.com/office/drawing/2014/chart" uri="{C3380CC4-5D6E-409C-BE32-E72D297353CC}">
              <c16:uniqueId val="{00000008-7367-4F23-A524-514AFED5A28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1703</c:v>
                </c:pt>
                <c:pt idx="5">
                  <c:v>1687</c:v>
                </c:pt>
                <c:pt idx="8">
                  <c:v>1617</c:v>
                </c:pt>
                <c:pt idx="11">
                  <c:v>1554</c:v>
                </c:pt>
                <c:pt idx="14">
                  <c:v>1435</c:v>
                </c:pt>
              </c:numCache>
            </c:numRef>
          </c:val>
          <c:extLst>
            <c:ext xmlns:c16="http://schemas.microsoft.com/office/drawing/2014/chart" uri="{C3380CC4-5D6E-409C-BE32-E72D297353CC}">
              <c16:uniqueId val="{00000000-3823-47CD-9884-3C7A0853AA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c:v>
                </c:pt>
                <c:pt idx="5">
                  <c:v>1</c:v>
                </c:pt>
                <c:pt idx="8">
                  <c:v>0</c:v>
                </c:pt>
                <c:pt idx="11">
                  <c:v>14</c:v>
                </c:pt>
                <c:pt idx="14">
                  <c:v>13</c:v>
                </c:pt>
              </c:numCache>
            </c:numRef>
          </c:val>
          <c:extLst>
            <c:ext xmlns:c16="http://schemas.microsoft.com/office/drawing/2014/chart" uri="{C3380CC4-5D6E-409C-BE32-E72D297353CC}">
              <c16:uniqueId val="{00000001-3823-47CD-9884-3C7A0853AA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1099</c:v>
                </c:pt>
                <c:pt idx="5">
                  <c:v>1183</c:v>
                </c:pt>
                <c:pt idx="8">
                  <c:v>1391</c:v>
                </c:pt>
                <c:pt idx="11">
                  <c:v>1618</c:v>
                </c:pt>
                <c:pt idx="14">
                  <c:v>1848</c:v>
                </c:pt>
              </c:numCache>
            </c:numRef>
          </c:val>
          <c:extLst>
            <c:ext xmlns:c16="http://schemas.microsoft.com/office/drawing/2014/chart" uri="{C3380CC4-5D6E-409C-BE32-E72D297353CC}">
              <c16:uniqueId val="{00000002-3823-47CD-9884-3C7A0853AA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23-47CD-9884-3C7A0853AA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23-47CD-9884-3C7A0853AA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5-3823-47CD-9884-3C7A0853AA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726</c:v>
                </c:pt>
                <c:pt idx="3">
                  <c:v>716</c:v>
                </c:pt>
                <c:pt idx="6">
                  <c:v>716</c:v>
                </c:pt>
                <c:pt idx="9">
                  <c:v>721</c:v>
                </c:pt>
                <c:pt idx="12">
                  <c:v>713</c:v>
                </c:pt>
              </c:numCache>
            </c:numRef>
          </c:val>
          <c:extLst>
            <c:ext xmlns:c16="http://schemas.microsoft.com/office/drawing/2014/chart" uri="{C3380CC4-5D6E-409C-BE32-E72D297353CC}">
              <c16:uniqueId val="{00000006-3823-47CD-9884-3C7A0853AA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75</c:v>
                </c:pt>
                <c:pt idx="3">
                  <c:v>77</c:v>
                </c:pt>
                <c:pt idx="6">
                  <c:v>69</c:v>
                </c:pt>
                <c:pt idx="9">
                  <c:v>59</c:v>
                </c:pt>
                <c:pt idx="12">
                  <c:v>65</c:v>
                </c:pt>
              </c:numCache>
            </c:numRef>
          </c:val>
          <c:extLst>
            <c:ext xmlns:c16="http://schemas.microsoft.com/office/drawing/2014/chart" uri="{C3380CC4-5D6E-409C-BE32-E72D297353CC}">
              <c16:uniqueId val="{00000007-3823-47CD-9884-3C7A0853AA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39</c:v>
                </c:pt>
                <c:pt idx="3">
                  <c:v>32</c:v>
                </c:pt>
                <c:pt idx="6">
                  <c:v>24</c:v>
                </c:pt>
                <c:pt idx="9">
                  <c:v>24</c:v>
                </c:pt>
                <c:pt idx="12">
                  <c:v>24</c:v>
                </c:pt>
              </c:numCache>
            </c:numRef>
          </c:val>
          <c:extLst>
            <c:ext xmlns:c16="http://schemas.microsoft.com/office/drawing/2014/chart" uri="{C3380CC4-5D6E-409C-BE32-E72D297353CC}">
              <c16:uniqueId val="{00000008-3823-47CD-9884-3C7A0853AA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823-47CD-9884-3C7A0853AA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1915</c:v>
                </c:pt>
                <c:pt idx="3">
                  <c:v>1945</c:v>
                </c:pt>
                <c:pt idx="6">
                  <c:v>1875</c:v>
                </c:pt>
                <c:pt idx="9">
                  <c:v>1819</c:v>
                </c:pt>
                <c:pt idx="12">
                  <c:v>1811</c:v>
                </c:pt>
              </c:numCache>
            </c:numRef>
          </c:val>
          <c:extLst>
            <c:ext xmlns:c16="http://schemas.microsoft.com/office/drawing/2014/chart" uri="{C3380CC4-5D6E-409C-BE32-E72D297353CC}">
              <c16:uniqueId val="{0000000A-3823-47CD-9884-3C7A0853AA3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823-47CD-9884-3C7A0853AA3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915</c:v>
                </c:pt>
                <c:pt idx="1">
                  <c:v>1016</c:v>
                </c:pt>
                <c:pt idx="2">
                  <c:v>1167</c:v>
                </c:pt>
              </c:numCache>
            </c:numRef>
          </c:val>
          <c:extLst>
            <c:ext xmlns:c16="http://schemas.microsoft.com/office/drawing/2014/chart" uri="{C3380CC4-5D6E-409C-BE32-E72D297353CC}">
              <c16:uniqueId val="{00000000-5D5E-4353-B6B0-3D1015774B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5D5E-4353-B6B0-3D1015774B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208</c:v>
                </c:pt>
                <c:pt idx="1">
                  <c:v>352</c:v>
                </c:pt>
                <c:pt idx="2">
                  <c:v>405</c:v>
                </c:pt>
              </c:numCache>
            </c:numRef>
          </c:val>
          <c:extLst>
            <c:ext xmlns:c16="http://schemas.microsoft.com/office/drawing/2014/chart" uri="{C3380CC4-5D6E-409C-BE32-E72D297353CC}">
              <c16:uniqueId val="{00000002-5D5E-4353-B6B0-3D1015774BB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7B6-4B87-9BC5-CB6A16176961}"/>
              </c:ext>
            </c:extLst>
          </c:dPt>
          <c:dPt>
            <c:idx val="1"/>
            <c:bubble3D val="0"/>
            <c:extLst>
              <c:ext xmlns:c16="http://schemas.microsoft.com/office/drawing/2014/chart" uri="{C3380CC4-5D6E-409C-BE32-E72D297353CC}">
                <c16:uniqueId val="{00000001-77B6-4B87-9BC5-CB6A16176961}"/>
              </c:ext>
            </c:extLst>
          </c:dPt>
          <c:dPt>
            <c:idx val="2"/>
            <c:bubble3D val="0"/>
            <c:extLst>
              <c:ext xmlns:c16="http://schemas.microsoft.com/office/drawing/2014/chart" uri="{C3380CC4-5D6E-409C-BE32-E72D297353CC}">
                <c16:uniqueId val="{00000002-77B6-4B87-9BC5-CB6A16176961}"/>
              </c:ext>
            </c:extLst>
          </c:dPt>
          <c:dPt>
            <c:idx val="3"/>
            <c:bubble3D val="0"/>
            <c:extLst>
              <c:ext xmlns:c16="http://schemas.microsoft.com/office/drawing/2014/chart" uri="{C3380CC4-5D6E-409C-BE32-E72D297353CC}">
                <c16:uniqueId val="{00000003-77B6-4B87-9BC5-CB6A16176961}"/>
              </c:ext>
            </c:extLst>
          </c:dPt>
          <c:dPt>
            <c:idx val="4"/>
            <c:bubble3D val="0"/>
            <c:extLst>
              <c:ext xmlns:c16="http://schemas.microsoft.com/office/drawing/2014/chart" uri="{C3380CC4-5D6E-409C-BE32-E72D297353CC}">
                <c16:uniqueId val="{00000004-77B6-4B87-9BC5-CB6A16176961}"/>
              </c:ext>
            </c:extLst>
          </c:dPt>
          <c:dPt>
            <c:idx val="8"/>
            <c:bubble3D val="0"/>
            <c:extLst>
              <c:ext xmlns:c16="http://schemas.microsoft.com/office/drawing/2014/chart" uri="{C3380CC4-5D6E-409C-BE32-E72D297353CC}">
                <c16:uniqueId val="{00000005-77B6-4B87-9BC5-CB6A16176961}"/>
              </c:ext>
            </c:extLst>
          </c:dPt>
          <c:dPt>
            <c:idx val="16"/>
            <c:bubble3D val="0"/>
            <c:extLst>
              <c:ext xmlns:c16="http://schemas.microsoft.com/office/drawing/2014/chart" uri="{C3380CC4-5D6E-409C-BE32-E72D297353CC}">
                <c16:uniqueId val="{00000006-77B6-4B87-9BC5-CB6A16176961}"/>
              </c:ext>
            </c:extLst>
          </c:dPt>
          <c:dPt>
            <c:idx val="24"/>
            <c:bubble3D val="0"/>
            <c:extLst>
              <c:ext xmlns:c16="http://schemas.microsoft.com/office/drawing/2014/chart" uri="{C3380CC4-5D6E-409C-BE32-E72D297353CC}">
                <c16:uniqueId val="{00000007-77B6-4B87-9BC5-CB6A16176961}"/>
              </c:ext>
            </c:extLst>
          </c:dPt>
          <c:dPt>
            <c:idx val="32"/>
            <c:bubble3D val="0"/>
            <c:extLst>
              <c:ext xmlns:c16="http://schemas.microsoft.com/office/drawing/2014/chart" uri="{C3380CC4-5D6E-409C-BE32-E72D297353CC}">
                <c16:uniqueId val="{00000008-77B6-4B87-9BC5-CB6A16176961}"/>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7B6-4B87-9BC5-CB6A16176961}"/>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77B6-4B87-9BC5-CB6A16176961}"/>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77B6-4B87-9BC5-CB6A16176961}"/>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77B6-4B87-9BC5-CB6A16176961}"/>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77B6-4B87-9BC5-CB6A16176961}"/>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7B6-4B87-9BC5-CB6A16176961}"/>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7B6-4B87-9BC5-CB6A16176961}"/>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7B6-4B87-9BC5-CB6A16176961}"/>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7B6-4B87-9BC5-CB6A1617696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57.1</c:v>
                </c:pt>
                <c:pt idx="16">
                  <c:v>58.9</c:v>
                </c:pt>
                <c:pt idx="24">
                  <c:v>60.8</c:v>
                </c:pt>
                <c:pt idx="32">
                  <c:v>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7B6-4B87-9BC5-CB6A161769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77B6-4B87-9BC5-CB6A16176961}"/>
              </c:ext>
            </c:extLst>
          </c:dPt>
          <c:dPt>
            <c:idx val="1"/>
            <c:bubble3D val="0"/>
            <c:extLst>
              <c:ext xmlns:c16="http://schemas.microsoft.com/office/drawing/2014/chart" uri="{C3380CC4-5D6E-409C-BE32-E72D297353CC}">
                <c16:uniqueId val="{0000000B-77B6-4B87-9BC5-CB6A16176961}"/>
              </c:ext>
            </c:extLst>
          </c:dPt>
          <c:dPt>
            <c:idx val="2"/>
            <c:bubble3D val="0"/>
            <c:extLst>
              <c:ext xmlns:c16="http://schemas.microsoft.com/office/drawing/2014/chart" uri="{C3380CC4-5D6E-409C-BE32-E72D297353CC}">
                <c16:uniqueId val="{0000000C-77B6-4B87-9BC5-CB6A16176961}"/>
              </c:ext>
            </c:extLst>
          </c:dPt>
          <c:dPt>
            <c:idx val="3"/>
            <c:bubble3D val="0"/>
            <c:extLst>
              <c:ext xmlns:c16="http://schemas.microsoft.com/office/drawing/2014/chart" uri="{C3380CC4-5D6E-409C-BE32-E72D297353CC}">
                <c16:uniqueId val="{0000000D-77B6-4B87-9BC5-CB6A16176961}"/>
              </c:ext>
            </c:extLst>
          </c:dPt>
          <c:dPt>
            <c:idx val="4"/>
            <c:bubble3D val="0"/>
            <c:extLst>
              <c:ext xmlns:c16="http://schemas.microsoft.com/office/drawing/2014/chart" uri="{C3380CC4-5D6E-409C-BE32-E72D297353CC}">
                <c16:uniqueId val="{0000000E-77B6-4B87-9BC5-CB6A16176961}"/>
              </c:ext>
            </c:extLst>
          </c:dPt>
          <c:dPt>
            <c:idx val="8"/>
            <c:bubble3D val="0"/>
            <c:extLst>
              <c:ext xmlns:c16="http://schemas.microsoft.com/office/drawing/2014/chart" uri="{C3380CC4-5D6E-409C-BE32-E72D297353CC}">
                <c16:uniqueId val="{0000000F-77B6-4B87-9BC5-CB6A16176961}"/>
              </c:ext>
            </c:extLst>
          </c:dPt>
          <c:dPt>
            <c:idx val="16"/>
            <c:bubble3D val="0"/>
            <c:extLst>
              <c:ext xmlns:c16="http://schemas.microsoft.com/office/drawing/2014/chart" uri="{C3380CC4-5D6E-409C-BE32-E72D297353CC}">
                <c16:uniqueId val="{00000010-77B6-4B87-9BC5-CB6A16176961}"/>
              </c:ext>
            </c:extLst>
          </c:dPt>
          <c:dPt>
            <c:idx val="24"/>
            <c:bubble3D val="0"/>
            <c:extLst>
              <c:ext xmlns:c16="http://schemas.microsoft.com/office/drawing/2014/chart" uri="{C3380CC4-5D6E-409C-BE32-E72D297353CC}">
                <c16:uniqueId val="{00000011-77B6-4B87-9BC5-CB6A16176961}"/>
              </c:ext>
            </c:extLst>
          </c:dPt>
          <c:dPt>
            <c:idx val="32"/>
            <c:bubble3D val="0"/>
            <c:extLst>
              <c:ext xmlns:c16="http://schemas.microsoft.com/office/drawing/2014/chart" uri="{C3380CC4-5D6E-409C-BE32-E72D297353CC}">
                <c16:uniqueId val="{00000012-77B6-4B87-9BC5-CB6A16176961}"/>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7B6-4B87-9BC5-CB6A16176961}"/>
                </c:ext>
              </c:extLst>
            </c:dLbl>
            <c:dLbl>
              <c:idx val="1"/>
              <c:delete val="1"/>
              <c:extLst>
                <c:ext xmlns:c15="http://schemas.microsoft.com/office/drawing/2012/chart" uri="{CE6537A1-D6FC-4f65-9D91-7224C49458BB}"/>
                <c:ext xmlns:c16="http://schemas.microsoft.com/office/drawing/2014/chart" uri="{C3380CC4-5D6E-409C-BE32-E72D297353CC}">
                  <c16:uniqueId val="{0000000B-77B6-4B87-9BC5-CB6A16176961}"/>
                </c:ext>
              </c:extLst>
            </c:dLbl>
            <c:dLbl>
              <c:idx val="2"/>
              <c:delete val="1"/>
              <c:extLst>
                <c:ext xmlns:c15="http://schemas.microsoft.com/office/drawing/2012/chart" uri="{CE6537A1-D6FC-4f65-9D91-7224C49458BB}"/>
                <c:ext xmlns:c16="http://schemas.microsoft.com/office/drawing/2014/chart" uri="{C3380CC4-5D6E-409C-BE32-E72D297353CC}">
                  <c16:uniqueId val="{0000000C-77B6-4B87-9BC5-CB6A16176961}"/>
                </c:ext>
              </c:extLst>
            </c:dLbl>
            <c:dLbl>
              <c:idx val="3"/>
              <c:delete val="1"/>
              <c:extLst>
                <c:ext xmlns:c15="http://schemas.microsoft.com/office/drawing/2012/chart" uri="{CE6537A1-D6FC-4f65-9D91-7224C49458BB}"/>
                <c:ext xmlns:c16="http://schemas.microsoft.com/office/drawing/2014/chart" uri="{C3380CC4-5D6E-409C-BE32-E72D297353CC}">
                  <c16:uniqueId val="{0000000D-77B6-4B87-9BC5-CB6A16176961}"/>
                </c:ext>
              </c:extLst>
            </c:dLbl>
            <c:dLbl>
              <c:idx val="4"/>
              <c:delete val="1"/>
              <c:extLst>
                <c:ext xmlns:c15="http://schemas.microsoft.com/office/drawing/2012/chart" uri="{CE6537A1-D6FC-4f65-9D91-7224C49458BB}"/>
                <c:ext xmlns:c16="http://schemas.microsoft.com/office/drawing/2014/chart" uri="{C3380CC4-5D6E-409C-BE32-E72D297353CC}">
                  <c16:uniqueId val="{0000000E-77B6-4B87-9BC5-CB6A16176961}"/>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7B6-4B87-9BC5-CB6A16176961}"/>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7B6-4B87-9BC5-CB6A16176961}"/>
                </c:ext>
              </c:extLst>
            </c:dLbl>
            <c:dLbl>
              <c:idx val="24"/>
              <c:layout>
                <c:manualLayout>
                  <c:x val="-4.5538669966447953E-2"/>
                  <c:y val="-6.473904210586517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7B6-4B87-9BC5-CB6A16176961}"/>
                </c:ext>
              </c:extLst>
            </c:dLbl>
            <c:dLbl>
              <c:idx val="32"/>
              <c:layout>
                <c:manualLayout>
                  <c:x val="-1.8492831334020431E-2"/>
                  <c:y val="-6.473904210586517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7B6-4B87-9BC5-CB6A1617696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7B6-4B87-9BC5-CB6A16176961}"/>
            </c:ext>
          </c:extLst>
        </c:ser>
        <c:dLbls>
          <c:showLegendKey val="0"/>
          <c:showVal val="1"/>
          <c:showCatName val="0"/>
          <c:showSerName val="0"/>
          <c:showPercent val="0"/>
          <c:showBubbleSize val="0"/>
        </c:dLbls>
        <c:axId val="3"/>
        <c:axId val="2"/>
      </c:scatterChart>
      <c:valAx>
        <c:axId val="3"/>
        <c:scaling>
          <c:orientation val="maxMin"/>
          <c:max val="64"/>
          <c:min val="6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0560402923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88994579562E-2"/>
              <c:y val="0.250879974462651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C07-4A21-A192-014C3F90070E}"/>
              </c:ext>
            </c:extLst>
          </c:dPt>
          <c:dPt>
            <c:idx val="1"/>
            <c:bubble3D val="0"/>
            <c:extLst>
              <c:ext xmlns:c16="http://schemas.microsoft.com/office/drawing/2014/chart" uri="{C3380CC4-5D6E-409C-BE32-E72D297353CC}">
                <c16:uniqueId val="{00000001-2C07-4A21-A192-014C3F90070E}"/>
              </c:ext>
            </c:extLst>
          </c:dPt>
          <c:dPt>
            <c:idx val="2"/>
            <c:bubble3D val="0"/>
            <c:extLst>
              <c:ext xmlns:c16="http://schemas.microsoft.com/office/drawing/2014/chart" uri="{C3380CC4-5D6E-409C-BE32-E72D297353CC}">
                <c16:uniqueId val="{00000002-2C07-4A21-A192-014C3F90070E}"/>
              </c:ext>
            </c:extLst>
          </c:dPt>
          <c:dPt>
            <c:idx val="3"/>
            <c:bubble3D val="0"/>
            <c:extLst>
              <c:ext xmlns:c16="http://schemas.microsoft.com/office/drawing/2014/chart" uri="{C3380CC4-5D6E-409C-BE32-E72D297353CC}">
                <c16:uniqueId val="{00000003-2C07-4A21-A192-014C3F90070E}"/>
              </c:ext>
            </c:extLst>
          </c:dPt>
          <c:dPt>
            <c:idx val="4"/>
            <c:bubble3D val="0"/>
            <c:extLst>
              <c:ext xmlns:c16="http://schemas.microsoft.com/office/drawing/2014/chart" uri="{C3380CC4-5D6E-409C-BE32-E72D297353CC}">
                <c16:uniqueId val="{00000004-2C07-4A21-A192-014C3F90070E}"/>
              </c:ext>
            </c:extLst>
          </c:dPt>
          <c:dPt>
            <c:idx val="8"/>
            <c:bubble3D val="0"/>
            <c:extLst>
              <c:ext xmlns:c16="http://schemas.microsoft.com/office/drawing/2014/chart" uri="{C3380CC4-5D6E-409C-BE32-E72D297353CC}">
                <c16:uniqueId val="{00000005-2C07-4A21-A192-014C3F90070E}"/>
              </c:ext>
            </c:extLst>
          </c:dPt>
          <c:dPt>
            <c:idx val="16"/>
            <c:bubble3D val="0"/>
            <c:extLst>
              <c:ext xmlns:c16="http://schemas.microsoft.com/office/drawing/2014/chart" uri="{C3380CC4-5D6E-409C-BE32-E72D297353CC}">
                <c16:uniqueId val="{00000006-2C07-4A21-A192-014C3F90070E}"/>
              </c:ext>
            </c:extLst>
          </c:dPt>
          <c:dPt>
            <c:idx val="24"/>
            <c:bubble3D val="0"/>
            <c:extLst>
              <c:ext xmlns:c16="http://schemas.microsoft.com/office/drawing/2014/chart" uri="{C3380CC4-5D6E-409C-BE32-E72D297353CC}">
                <c16:uniqueId val="{00000007-2C07-4A21-A192-014C3F90070E}"/>
              </c:ext>
            </c:extLst>
          </c:dPt>
          <c:dPt>
            <c:idx val="32"/>
            <c:bubble3D val="0"/>
            <c:extLst>
              <c:ext xmlns:c16="http://schemas.microsoft.com/office/drawing/2014/chart" uri="{C3380CC4-5D6E-409C-BE32-E72D297353CC}">
                <c16:uniqueId val="{00000008-2C07-4A21-A192-014C3F90070E}"/>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C07-4A21-A192-014C3F90070E}"/>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07-4A21-A192-014C3F90070E}"/>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07-4A21-A192-014C3F90070E}"/>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07-4A21-A192-014C3F90070E}"/>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07-4A21-A192-014C3F90070E}"/>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C07-4A21-A192-014C3F90070E}"/>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C07-4A21-A192-014C3F90070E}"/>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C07-4A21-A192-014C3F90070E}"/>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C07-4A21-A192-014C3F90070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2</c:v>
                </c:pt>
                <c:pt idx="16">
                  <c:v>2</c:v>
                </c:pt>
                <c:pt idx="24">
                  <c:v>2.4</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C07-4A21-A192-014C3F9007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2C07-4A21-A192-014C3F90070E}"/>
              </c:ext>
            </c:extLst>
          </c:dPt>
          <c:dPt>
            <c:idx val="1"/>
            <c:bubble3D val="0"/>
            <c:extLst>
              <c:ext xmlns:c16="http://schemas.microsoft.com/office/drawing/2014/chart" uri="{C3380CC4-5D6E-409C-BE32-E72D297353CC}">
                <c16:uniqueId val="{0000000B-2C07-4A21-A192-014C3F90070E}"/>
              </c:ext>
            </c:extLst>
          </c:dPt>
          <c:dPt>
            <c:idx val="2"/>
            <c:bubble3D val="0"/>
            <c:extLst>
              <c:ext xmlns:c16="http://schemas.microsoft.com/office/drawing/2014/chart" uri="{C3380CC4-5D6E-409C-BE32-E72D297353CC}">
                <c16:uniqueId val="{0000000C-2C07-4A21-A192-014C3F90070E}"/>
              </c:ext>
            </c:extLst>
          </c:dPt>
          <c:dPt>
            <c:idx val="3"/>
            <c:bubble3D val="0"/>
            <c:extLst>
              <c:ext xmlns:c16="http://schemas.microsoft.com/office/drawing/2014/chart" uri="{C3380CC4-5D6E-409C-BE32-E72D297353CC}">
                <c16:uniqueId val="{0000000D-2C07-4A21-A192-014C3F90070E}"/>
              </c:ext>
            </c:extLst>
          </c:dPt>
          <c:dPt>
            <c:idx val="4"/>
            <c:bubble3D val="0"/>
            <c:extLst>
              <c:ext xmlns:c16="http://schemas.microsoft.com/office/drawing/2014/chart" uri="{C3380CC4-5D6E-409C-BE32-E72D297353CC}">
                <c16:uniqueId val="{0000000E-2C07-4A21-A192-014C3F90070E}"/>
              </c:ext>
            </c:extLst>
          </c:dPt>
          <c:dPt>
            <c:idx val="8"/>
            <c:bubble3D val="0"/>
            <c:extLst>
              <c:ext xmlns:c16="http://schemas.microsoft.com/office/drawing/2014/chart" uri="{C3380CC4-5D6E-409C-BE32-E72D297353CC}">
                <c16:uniqueId val="{0000000F-2C07-4A21-A192-014C3F90070E}"/>
              </c:ext>
            </c:extLst>
          </c:dPt>
          <c:dPt>
            <c:idx val="16"/>
            <c:bubble3D val="0"/>
            <c:extLst>
              <c:ext xmlns:c16="http://schemas.microsoft.com/office/drawing/2014/chart" uri="{C3380CC4-5D6E-409C-BE32-E72D297353CC}">
                <c16:uniqueId val="{00000010-2C07-4A21-A192-014C3F90070E}"/>
              </c:ext>
            </c:extLst>
          </c:dPt>
          <c:dPt>
            <c:idx val="24"/>
            <c:bubble3D val="0"/>
            <c:extLst>
              <c:ext xmlns:c16="http://schemas.microsoft.com/office/drawing/2014/chart" uri="{C3380CC4-5D6E-409C-BE32-E72D297353CC}">
                <c16:uniqueId val="{00000011-2C07-4A21-A192-014C3F90070E}"/>
              </c:ext>
            </c:extLst>
          </c:dPt>
          <c:dPt>
            <c:idx val="32"/>
            <c:bubble3D val="0"/>
            <c:extLst>
              <c:ext xmlns:c16="http://schemas.microsoft.com/office/drawing/2014/chart" uri="{C3380CC4-5D6E-409C-BE32-E72D297353CC}">
                <c16:uniqueId val="{00000012-2C07-4A21-A192-014C3F90070E}"/>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C07-4A21-A192-014C3F90070E}"/>
                </c:ext>
              </c:extLst>
            </c:dLbl>
            <c:dLbl>
              <c:idx val="1"/>
              <c:delete val="1"/>
              <c:extLst>
                <c:ext xmlns:c15="http://schemas.microsoft.com/office/drawing/2012/chart" uri="{CE6537A1-D6FC-4f65-9D91-7224C49458BB}"/>
                <c:ext xmlns:c16="http://schemas.microsoft.com/office/drawing/2014/chart" uri="{C3380CC4-5D6E-409C-BE32-E72D297353CC}">
                  <c16:uniqueId val="{0000000B-2C07-4A21-A192-014C3F90070E}"/>
                </c:ext>
              </c:extLst>
            </c:dLbl>
            <c:dLbl>
              <c:idx val="2"/>
              <c:delete val="1"/>
              <c:extLst>
                <c:ext xmlns:c15="http://schemas.microsoft.com/office/drawing/2012/chart" uri="{CE6537A1-D6FC-4f65-9D91-7224C49458BB}"/>
                <c:ext xmlns:c16="http://schemas.microsoft.com/office/drawing/2014/chart" uri="{C3380CC4-5D6E-409C-BE32-E72D297353CC}">
                  <c16:uniqueId val="{0000000C-2C07-4A21-A192-014C3F90070E}"/>
                </c:ext>
              </c:extLst>
            </c:dLbl>
            <c:dLbl>
              <c:idx val="3"/>
              <c:delete val="1"/>
              <c:extLst>
                <c:ext xmlns:c15="http://schemas.microsoft.com/office/drawing/2012/chart" uri="{CE6537A1-D6FC-4f65-9D91-7224C49458BB}"/>
                <c:ext xmlns:c16="http://schemas.microsoft.com/office/drawing/2014/chart" uri="{C3380CC4-5D6E-409C-BE32-E72D297353CC}">
                  <c16:uniqueId val="{0000000D-2C07-4A21-A192-014C3F90070E}"/>
                </c:ext>
              </c:extLst>
            </c:dLbl>
            <c:dLbl>
              <c:idx val="4"/>
              <c:delete val="1"/>
              <c:extLst>
                <c:ext xmlns:c15="http://schemas.microsoft.com/office/drawing/2012/chart" uri="{CE6537A1-D6FC-4f65-9D91-7224C49458BB}"/>
                <c:ext xmlns:c16="http://schemas.microsoft.com/office/drawing/2014/chart" uri="{C3380CC4-5D6E-409C-BE32-E72D297353CC}">
                  <c16:uniqueId val="{0000000E-2C07-4A21-A192-014C3F90070E}"/>
                </c:ext>
              </c:extLst>
            </c:dLbl>
            <c:dLbl>
              <c:idx val="8"/>
              <c:layout>
                <c:manualLayout>
                  <c:x val="-4.4905057365901106E-2"/>
                  <c:y val="-4.3495921315535875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C07-4A21-A192-014C3F90070E}"/>
                </c:ext>
              </c:extLst>
            </c:dLbl>
            <c:dLbl>
              <c:idx val="16"/>
              <c:layout>
                <c:manualLayout>
                  <c:x val="-1.8235628084249993E-2"/>
                  <c:y val="-8.133737286005204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C07-4A21-A192-014C3F90070E}"/>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C07-4A21-A192-014C3F90070E}"/>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C07-4A21-A192-014C3F90070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C07-4A21-A192-014C3F90070E}"/>
            </c:ext>
          </c:extLst>
        </c:ser>
        <c:dLbls>
          <c:showLegendKey val="0"/>
          <c:showVal val="1"/>
          <c:showCatName val="0"/>
          <c:showSerName val="0"/>
          <c:showPercent val="0"/>
          <c:showBubbleSize val="0"/>
        </c:dLbls>
        <c:axId val="3"/>
        <c:axId val="2"/>
      </c:scatterChart>
      <c:valAx>
        <c:axId val="3"/>
        <c:scaling>
          <c:orientation val="maxMin"/>
          <c:max val="7"/>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83185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群馬県南牧村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83185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1,578
1,570
118.83
2,629,789
2,378,194
192,028
1,548,663
1,811,480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3.0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84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56285" y="2901950"/>
          <a:ext cx="8811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908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56285" y="3143250"/>
          <a:ext cx="9189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56285" y="3390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56285" y="36322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83185</xdr:rowOff>
    </xdr:from>
    <xdr:ext cx="5961380" cy="2584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56285" y="3880485"/>
          <a:ext cx="5961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56285" y="41275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545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56285" y="43688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61490" y="518160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100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47695" y="51562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財政力指数は類似団体平均を０</a:t>
          </a:r>
          <a:r>
            <a:rPr kumimoji="1" lang="en-US" altLang="ja-JP"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１２ポイント下回っている。人口の減少や高齢化率全国トップ（２０２０年国勢調査６５．２％）に加え、村内には大規模な事業所は皆無であり、農林業は従事者の高齢化・後継者不足により衰退し、税収も納税者の減により年々減少傾向にあるため、財政基盤が非常に弱い。南牧村行政改革大綱に基づき、行政組織の改革や事務事業の見直しを徹底し、今後も効率的な行政運営に努めると共に人口減少対策に力を入れ、定住者の獲得と雇用の場の確保に努める。</a:t>
          </a:r>
          <a:endParaRPr kumimoji="1" lang="ja-JP" altLang="en-US" sz="1300">
            <a:latin typeface="ＭＳ ゴシック"/>
            <a:ea typeface="ＭＳ 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74295</xdr:rowOff>
    </xdr:from>
    <xdr:to>
      <xdr:col>27</xdr:col>
      <xdr:colOff>184150</xdr:colOff>
      <xdr:row>45</xdr:row>
      <xdr:rowOff>74295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56285" y="75037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36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5628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978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5628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595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5628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97155</xdr:rowOff>
    </xdr:from>
    <xdr:ext cx="762000" cy="2584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205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5628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81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84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43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09185" y="5942330"/>
          <a:ext cx="0" cy="1487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4996180" y="740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20285" y="74295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78740</xdr:rowOff>
    </xdr:from>
    <xdr:ext cx="762000" cy="259080"/>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4996180" y="5692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20285" y="59423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132715</xdr:rowOff>
    </xdr:from>
    <xdr:to>
      <xdr:col>23</xdr:col>
      <xdr:colOff>133350</xdr:colOff>
      <xdr:row>44</xdr:row>
      <xdr:rowOff>132715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078605" y="7397115"/>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1905</xdr:rowOff>
    </xdr:from>
    <xdr:ext cx="762000" cy="259080"/>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4996180" y="71012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156845</xdr:rowOff>
    </xdr:from>
    <xdr:to>
      <xdr:col>23</xdr:col>
      <xdr:colOff>184150</xdr:colOff>
      <xdr:row>44</xdr:row>
      <xdr:rowOff>86995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858385" y="7256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125095</xdr:rowOff>
    </xdr:from>
    <xdr:to>
      <xdr:col>19</xdr:col>
      <xdr:colOff>133350</xdr:colOff>
      <xdr:row>44</xdr:row>
      <xdr:rowOff>132715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197225" y="7389495"/>
          <a:ext cx="8813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149225</xdr:rowOff>
    </xdr:from>
    <xdr:to>
      <xdr:col>19</xdr:col>
      <xdr:colOff>184150</xdr:colOff>
      <xdr:row>44</xdr:row>
      <xdr:rowOff>79375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27805" y="7248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89535</xdr:rowOff>
    </xdr:from>
    <xdr:ext cx="736600" cy="2584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01415" y="70237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125095</xdr:rowOff>
    </xdr:from>
    <xdr:to>
      <xdr:col>15</xdr:col>
      <xdr:colOff>82550</xdr:colOff>
      <xdr:row>44</xdr:row>
      <xdr:rowOff>132715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15845" y="7389495"/>
          <a:ext cx="8813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132715</xdr:rowOff>
    </xdr:from>
    <xdr:to>
      <xdr:col>15</xdr:col>
      <xdr:colOff>133350</xdr:colOff>
      <xdr:row>44</xdr:row>
      <xdr:rowOff>62865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46425" y="7232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73025</xdr:rowOff>
    </xdr:from>
    <xdr:ext cx="761365"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20035" y="7007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132715</xdr:rowOff>
    </xdr:from>
    <xdr:to>
      <xdr:col>11</xdr:col>
      <xdr:colOff>31750</xdr:colOff>
      <xdr:row>44</xdr:row>
      <xdr:rowOff>132715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36370" y="7397115"/>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66950" y="724027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81280</xdr:rowOff>
    </xdr:from>
    <xdr:ext cx="761365"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38655" y="7015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132715</xdr:rowOff>
    </xdr:from>
    <xdr:to>
      <xdr:col>7</xdr:col>
      <xdr:colOff>31750</xdr:colOff>
      <xdr:row>44</xdr:row>
      <xdr:rowOff>62865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85570" y="723201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73025</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57275" y="700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84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69519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84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6461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1365" cy="2584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98323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1365" cy="2584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0185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1365" cy="2584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2237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44</xdr:row>
      <xdr:rowOff>81915</xdr:rowOff>
    </xdr:from>
    <xdr:to>
      <xdr:col>23</xdr:col>
      <xdr:colOff>184150</xdr:colOff>
      <xdr:row>45</xdr:row>
      <xdr:rowOff>12065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858385" y="7346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149225</xdr:rowOff>
    </xdr:from>
    <xdr:ext cx="762000" cy="2584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4996180" y="7248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81915</xdr:rowOff>
    </xdr:from>
    <xdr:to>
      <xdr:col>19</xdr:col>
      <xdr:colOff>184150</xdr:colOff>
      <xdr:row>45</xdr:row>
      <xdr:rowOff>12065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27805" y="7346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165100</xdr:rowOff>
    </xdr:from>
    <xdr:ext cx="736600" cy="25908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01415" y="7429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74295</xdr:rowOff>
    </xdr:from>
    <xdr:to>
      <xdr:col>15</xdr:col>
      <xdr:colOff>133350</xdr:colOff>
      <xdr:row>45</xdr:row>
      <xdr:rowOff>4445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46425" y="7338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160655</xdr:rowOff>
    </xdr:from>
    <xdr:ext cx="761365" cy="2584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20035" y="7425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81915</xdr:rowOff>
    </xdr:from>
    <xdr:to>
      <xdr:col>11</xdr:col>
      <xdr:colOff>82550</xdr:colOff>
      <xdr:row>45</xdr:row>
      <xdr:rowOff>12065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66950" y="734631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165100</xdr:rowOff>
    </xdr:from>
    <xdr:ext cx="761365" cy="25908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38655" y="7429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81915</xdr:rowOff>
    </xdr:from>
    <xdr:to>
      <xdr:col>7</xdr:col>
      <xdr:colOff>31750</xdr:colOff>
      <xdr:row>45</xdr:row>
      <xdr:rowOff>12065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85570" y="734631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165100</xdr:rowOff>
    </xdr:from>
    <xdr:ext cx="762000" cy="25908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57275" y="742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83185</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275" cy="3092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78305" y="885190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1000" cy="35877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30880" y="88265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経常収支比率は、普通交付税、村税の減少により、前年度から２.５ポイント上昇し、公債費の増加により、類似団体平均を１.７ポイント上回っている。新規発行地方債の抑制により、村債残高の縮減を図るとともに、新規採用職員の抑制による人件費の削減など、行財政改革への取組みを通じて義務的経費の削減に努める。</a:t>
          </a:r>
          <a:endParaRPr kumimoji="1" lang="ja-JP" altLang="en-US" sz="1300">
            <a:latin typeface="ＭＳ ゴシック"/>
            <a:ea typeface="ＭＳ ゴシック"/>
          </a:endParaRPr>
        </a:p>
      </xdr:txBody>
    </xdr:sp>
    <xdr:clientData/>
  </xdr:twoCellAnchor>
  <xdr:oneCellAnchor>
    <xdr:from>
      <xdr:col>3</xdr:col>
      <xdr:colOff>95250</xdr:colOff>
      <xdr:row>54</xdr:row>
      <xdr:rowOff>139700</xdr:rowOff>
    </xdr:from>
    <xdr:ext cx="297815" cy="22542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18185" y="9055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21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56285" y="111740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3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56285" y="107842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4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5628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84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9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56285" y="10012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76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56285" y="96221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908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86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17145</xdr:rowOff>
    </xdr:from>
    <xdr:ext cx="762000" cy="2584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097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123190</xdr:rowOff>
    </xdr:from>
    <xdr:to>
      <xdr:col>23</xdr:col>
      <xdr:colOff>133350</xdr:colOff>
      <xdr:row>67</xdr:row>
      <xdr:rowOff>15875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09185" y="9698990"/>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159385</xdr:rowOff>
    </xdr:from>
    <xdr:ext cx="762000" cy="2584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996180" y="1105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15875</xdr:rowOff>
    </xdr:from>
    <xdr:to>
      <xdr:col>24</xdr:col>
      <xdr:colOff>12700</xdr:colOff>
      <xdr:row>67</xdr:row>
      <xdr:rowOff>15875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20285" y="110775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38100</xdr:rowOff>
    </xdr:from>
    <xdr:ext cx="762000" cy="259080"/>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996180" y="944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123190</xdr:rowOff>
    </xdr:from>
    <xdr:to>
      <xdr:col>24</xdr:col>
      <xdr:colOff>12700</xdr:colOff>
      <xdr:row>58</xdr:row>
      <xdr:rowOff>123190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20285" y="969899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26035</xdr:rowOff>
    </xdr:from>
    <xdr:to>
      <xdr:col>23</xdr:col>
      <xdr:colOff>133350</xdr:colOff>
      <xdr:row>63</xdr:row>
      <xdr:rowOff>126365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078605" y="10427335"/>
          <a:ext cx="83058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23495</xdr:rowOff>
    </xdr:from>
    <xdr:ext cx="762000" cy="2584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996180" y="102596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6985</xdr:rowOff>
    </xdr:from>
    <xdr:to>
      <xdr:col>23</xdr:col>
      <xdr:colOff>184150</xdr:colOff>
      <xdr:row>63</xdr:row>
      <xdr:rowOff>108585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858385" y="104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26035</xdr:rowOff>
    </xdr:from>
    <xdr:to>
      <xdr:col>19</xdr:col>
      <xdr:colOff>133350</xdr:colOff>
      <xdr:row>64</xdr:row>
      <xdr:rowOff>3175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197225" y="10427335"/>
          <a:ext cx="88138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45720</xdr:rowOff>
    </xdr:from>
    <xdr:to>
      <xdr:col>19</xdr:col>
      <xdr:colOff>184150</xdr:colOff>
      <xdr:row>62</xdr:row>
      <xdr:rowOff>147320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27805"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157480</xdr:rowOff>
    </xdr:from>
    <xdr:ext cx="736600" cy="2584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01415" y="100634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3175</xdr:rowOff>
    </xdr:from>
    <xdr:to>
      <xdr:col>15</xdr:col>
      <xdr:colOff>82550</xdr:colOff>
      <xdr:row>64</xdr:row>
      <xdr:rowOff>120015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15845" y="10569575"/>
          <a:ext cx="88138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46425" y="104768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15875</xdr:rowOff>
    </xdr:from>
    <xdr:ext cx="761365"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20035" y="10252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59690</xdr:rowOff>
    </xdr:from>
    <xdr:to>
      <xdr:col>11</xdr:col>
      <xdr:colOff>31750</xdr:colOff>
      <xdr:row>64</xdr:row>
      <xdr:rowOff>120015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36370" y="10626090"/>
          <a:ext cx="87947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116205</xdr:rowOff>
    </xdr:from>
    <xdr:to>
      <xdr:col>11</xdr:col>
      <xdr:colOff>82550</xdr:colOff>
      <xdr:row>64</xdr:row>
      <xdr:rowOff>45720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66950" y="10517505"/>
          <a:ext cx="9969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55880</xdr:rowOff>
    </xdr:from>
    <xdr:ext cx="761365" cy="2584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38655" y="10292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85570" y="1047686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15875</xdr:rowOff>
    </xdr:from>
    <xdr:ext cx="762000"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57275" y="1025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69519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5908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6461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61365" cy="25908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983230"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1365" cy="25908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01850"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1365" cy="25908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22375"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858385" y="104768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47625</xdr:rowOff>
    </xdr:from>
    <xdr:ext cx="762000" cy="259080"/>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99618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146685</xdr:rowOff>
    </xdr:from>
    <xdr:to>
      <xdr:col>19</xdr:col>
      <xdr:colOff>184150</xdr:colOff>
      <xdr:row>63</xdr:row>
      <xdr:rowOff>76835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27805" y="103828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61595</xdr:rowOff>
    </xdr:from>
    <xdr:ext cx="736600" cy="2584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01415" y="104628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123825</xdr:rowOff>
    </xdr:from>
    <xdr:to>
      <xdr:col>15</xdr:col>
      <xdr:colOff>133350</xdr:colOff>
      <xdr:row>64</xdr:row>
      <xdr:rowOff>53975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46425" y="10525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38735</xdr:rowOff>
    </xdr:from>
    <xdr:ext cx="761365"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20035" y="10605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69215</xdr:rowOff>
    </xdr:from>
    <xdr:to>
      <xdr:col>11</xdr:col>
      <xdr:colOff>82550</xdr:colOff>
      <xdr:row>64</xdr:row>
      <xdr:rowOff>165100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66950" y="10635615"/>
          <a:ext cx="9969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155575</xdr:rowOff>
    </xdr:from>
    <xdr:ext cx="761365" cy="2584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38655" y="10721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8890</xdr:rowOff>
    </xdr:from>
    <xdr:to>
      <xdr:col>7</xdr:col>
      <xdr:colOff>31750</xdr:colOff>
      <xdr:row>64</xdr:row>
      <xdr:rowOff>110490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85570" y="1057529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95250</xdr:rowOff>
    </xdr:from>
    <xdr:ext cx="762000" cy="2584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57275" y="10661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180"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98195" y="1252220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1000"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12895" y="124968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[543,885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142,997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人件費、物件費及び維持補修費の合計の人口１人当たりの金額が類似団体平均を上回り、前年度に比べ上昇しているのは、維持補修費の増加が主な要因となっている。これは、インフラ施設の老朽化に伴う点検・維持補修経費の増加が影響している。公共施設総合管理計画に沿った維持管理により、保全費用の平準化を図る。</a:t>
          </a:r>
          <a:endParaRPr kumimoji="1" lang="ja-JP" altLang="en-US" sz="1300">
            <a:latin typeface="ＭＳ ゴシック"/>
            <a:ea typeface="ＭＳ ゴシック"/>
          </a:endParaRPr>
        </a:p>
      </xdr:txBody>
    </xdr:sp>
    <xdr:clientData/>
  </xdr:twoCellAnchor>
  <xdr:oneCellAnchor>
    <xdr:from>
      <xdr:col>3</xdr:col>
      <xdr:colOff>95250</xdr:colOff>
      <xdr:row>77</xdr:row>
      <xdr:rowOff>6350</xdr:rowOff>
    </xdr:from>
    <xdr:ext cx="349250" cy="22542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18185" y="127190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56285" y="148951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84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59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56285" y="145630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84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27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56285" y="142309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84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95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56285" y="138995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84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63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56285" y="135674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84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43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56285" y="13235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099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2767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153670</xdr:rowOff>
    </xdr:from>
    <xdr:to>
      <xdr:col>23</xdr:col>
      <xdr:colOff>133350</xdr:colOff>
      <xdr:row>89</xdr:row>
      <xdr:rowOff>69850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09185" y="13196570"/>
          <a:ext cx="0" cy="15671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41910</xdr:rowOff>
    </xdr:from>
    <xdr:ext cx="762000" cy="259080"/>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4996180" y="1473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1,680,151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69850</xdr:rowOff>
    </xdr:from>
    <xdr:to>
      <xdr:col>24</xdr:col>
      <xdr:colOff>12700</xdr:colOff>
      <xdr:row>89</xdr:row>
      <xdr:rowOff>69850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20285" y="147637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68580</xdr:rowOff>
    </xdr:from>
    <xdr:ext cx="762000" cy="259080"/>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4996180" y="12946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260,677</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153670</xdr:rowOff>
    </xdr:from>
    <xdr:to>
      <xdr:col>24</xdr:col>
      <xdr:colOff>12700</xdr:colOff>
      <xdr:row>79</xdr:row>
      <xdr:rowOff>153670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20285" y="1319657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79375</xdr:rowOff>
    </xdr:from>
    <xdr:to>
      <xdr:col>23</xdr:col>
      <xdr:colOff>133350</xdr:colOff>
      <xdr:row>81</xdr:row>
      <xdr:rowOff>135890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078605" y="13452475"/>
          <a:ext cx="8305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161290</xdr:rowOff>
    </xdr:from>
    <xdr:ext cx="762000" cy="2584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4996180" y="132041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446,379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80</xdr:row>
      <xdr:rowOff>144780</xdr:rowOff>
    </xdr:from>
    <xdr:to>
      <xdr:col>23</xdr:col>
      <xdr:colOff>184150</xdr:colOff>
      <xdr:row>81</xdr:row>
      <xdr:rowOff>74930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858385" y="13352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13970</xdr:rowOff>
    </xdr:from>
    <xdr:to>
      <xdr:col>19</xdr:col>
      <xdr:colOff>133350</xdr:colOff>
      <xdr:row>81</xdr:row>
      <xdr:rowOff>79375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197225" y="13387070"/>
          <a:ext cx="88138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125730</xdr:rowOff>
    </xdr:from>
    <xdr:to>
      <xdr:col>19</xdr:col>
      <xdr:colOff>184150</xdr:colOff>
      <xdr:row>81</xdr:row>
      <xdr:rowOff>55880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27805" y="13333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66040</xdr:rowOff>
    </xdr:from>
    <xdr:ext cx="7366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01415" y="13108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429,974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126365</xdr:rowOff>
    </xdr:from>
    <xdr:to>
      <xdr:col>15</xdr:col>
      <xdr:colOff>82550</xdr:colOff>
      <xdr:row>81</xdr:row>
      <xdr:rowOff>13970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15845" y="13334365"/>
          <a:ext cx="88138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113030</xdr:rowOff>
    </xdr:from>
    <xdr:to>
      <xdr:col>15</xdr:col>
      <xdr:colOff>133350</xdr:colOff>
      <xdr:row>81</xdr:row>
      <xdr:rowOff>43180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46425" y="13321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53340</xdr:rowOff>
    </xdr:from>
    <xdr:ext cx="761365" cy="2584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20035" y="130962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418,870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100965</xdr:rowOff>
    </xdr:from>
    <xdr:to>
      <xdr:col>11</xdr:col>
      <xdr:colOff>31750</xdr:colOff>
      <xdr:row>80</xdr:row>
      <xdr:rowOff>126365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36370" y="13308965"/>
          <a:ext cx="87947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55245</xdr:rowOff>
    </xdr:from>
    <xdr:to>
      <xdr:col>11</xdr:col>
      <xdr:colOff>82550</xdr:colOff>
      <xdr:row>80</xdr:row>
      <xdr:rowOff>156845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66950" y="1326324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165100</xdr:rowOff>
    </xdr:from>
    <xdr:ext cx="761365"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38655" y="13042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368,778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54610</xdr:rowOff>
    </xdr:from>
    <xdr:to>
      <xdr:col>7</xdr:col>
      <xdr:colOff>31750</xdr:colOff>
      <xdr:row>80</xdr:row>
      <xdr:rowOff>156210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85570" y="1326261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140970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57275" y="1334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368,155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98323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1365"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0185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1365"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2237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81</xdr:row>
      <xdr:rowOff>85090</xdr:rowOff>
    </xdr:from>
    <xdr:to>
      <xdr:col>23</xdr:col>
      <xdr:colOff>184150</xdr:colOff>
      <xdr:row>82</xdr:row>
      <xdr:rowOff>15240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858385" y="13458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57150</xdr:rowOff>
    </xdr:from>
    <xdr:ext cx="762000" cy="2584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4996180" y="13430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543,885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28575</xdr:rowOff>
    </xdr:from>
    <xdr:to>
      <xdr:col>19</xdr:col>
      <xdr:colOff>184150</xdr:colOff>
      <xdr:row>81</xdr:row>
      <xdr:rowOff>130175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27805" y="134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114935</xdr:rowOff>
    </xdr:from>
    <xdr:ext cx="7366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01415" y="13488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494,798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134620</xdr:rowOff>
    </xdr:from>
    <xdr:to>
      <xdr:col>15</xdr:col>
      <xdr:colOff>133350</xdr:colOff>
      <xdr:row>81</xdr:row>
      <xdr:rowOff>64770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46425" y="13342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50165</xdr:rowOff>
    </xdr:from>
    <xdr:ext cx="761365" cy="2584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20035" y="134232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437,785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75565</xdr:rowOff>
    </xdr:from>
    <xdr:to>
      <xdr:col>11</xdr:col>
      <xdr:colOff>82550</xdr:colOff>
      <xdr:row>81</xdr:row>
      <xdr:rowOff>5715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66950" y="1328356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161925</xdr:rowOff>
    </xdr:from>
    <xdr:ext cx="761365" cy="2584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38655" y="13369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386,508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50165</xdr:rowOff>
    </xdr:from>
    <xdr:to>
      <xdr:col>7</xdr:col>
      <xdr:colOff>31750</xdr:colOff>
      <xdr:row>80</xdr:row>
      <xdr:rowOff>151765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85570" y="1325816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161925</xdr:rowOff>
    </xdr:from>
    <xdr:ext cx="762000" cy="2584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57275" y="1303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364,236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2905" cy="3092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527405" y="1252220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292705" y="124968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類似団体の中では、低水準にあるが、今後も職務能力・意識の低下を招かないよう配慮しながらより一層の給与の適正化に努める。</a:t>
          </a:r>
          <a:endParaRPr kumimoji="1" lang="ja-JP" altLang="en-US" sz="1300">
            <a:latin typeface="ＭＳ ゴシック"/>
            <a:ea typeface="ＭＳ 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1365"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1956415" y="1509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710795" y="148443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1365" cy="25908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1956415" y="14702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710795" y="144545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120015</xdr:rowOff>
    </xdr:from>
    <xdr:ext cx="761365" cy="2584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1956415" y="14318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710795" y="1406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1365" cy="2584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1956415" y="13929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710795" y="136823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1365"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1956415" y="135401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710795" y="13292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1365" cy="25908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1956415" y="131565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1365" cy="2584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1956415" y="12767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74295</xdr:rowOff>
    </xdr:from>
    <xdr:to>
      <xdr:col>81</xdr:col>
      <xdr:colOff>44450</xdr:colOff>
      <xdr:row>90</xdr:row>
      <xdr:rowOff>32385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863695" y="13447395"/>
          <a:ext cx="0" cy="1443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4445</xdr:rowOff>
    </xdr:from>
    <xdr:ext cx="762000" cy="25908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6952595" y="14863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32385</xdr:rowOff>
    </xdr:from>
    <xdr:to>
      <xdr:col>81</xdr:col>
      <xdr:colOff>133350</xdr:colOff>
      <xdr:row>90</xdr:row>
      <xdr:rowOff>32385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776700" y="148913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160655</xdr:rowOff>
    </xdr:from>
    <xdr:ext cx="762000" cy="2584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6952595" y="1320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74295</xdr:rowOff>
    </xdr:from>
    <xdr:to>
      <xdr:col>81</xdr:col>
      <xdr:colOff>133350</xdr:colOff>
      <xdr:row>81</xdr:row>
      <xdr:rowOff>74295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776700" y="134473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109220</xdr:rowOff>
    </xdr:from>
    <xdr:to>
      <xdr:col>81</xdr:col>
      <xdr:colOff>44450</xdr:colOff>
      <xdr:row>85</xdr:row>
      <xdr:rowOff>18415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033115" y="13977620"/>
          <a:ext cx="83058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50165</xdr:rowOff>
    </xdr:from>
    <xdr:ext cx="762000" cy="2584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6952595" y="142487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77470</xdr:rowOff>
    </xdr:from>
    <xdr:to>
      <xdr:col>81</xdr:col>
      <xdr:colOff>95250</xdr:colOff>
      <xdr:row>87</xdr:row>
      <xdr:rowOff>7620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814800" y="1427607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18415</xdr:rowOff>
    </xdr:from>
    <xdr:to>
      <xdr:col>77</xdr:col>
      <xdr:colOff>44450</xdr:colOff>
      <xdr:row>86</xdr:row>
      <xdr:rowOff>7620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153640" y="14051915"/>
          <a:ext cx="879475"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104140</xdr:rowOff>
    </xdr:from>
    <xdr:to>
      <xdr:col>77</xdr:col>
      <xdr:colOff>95250</xdr:colOff>
      <xdr:row>87</xdr:row>
      <xdr:rowOff>34290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984220" y="1430274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19050</xdr:rowOff>
    </xdr:from>
    <xdr:ext cx="736600" cy="2584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655925" y="143827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85090</xdr:rowOff>
    </xdr:from>
    <xdr:to>
      <xdr:col>72</xdr:col>
      <xdr:colOff>203200</xdr:colOff>
      <xdr:row>86</xdr:row>
      <xdr:rowOff>7620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272260" y="14118590"/>
          <a:ext cx="88138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90805</xdr:rowOff>
    </xdr:from>
    <xdr:to>
      <xdr:col>73</xdr:col>
      <xdr:colOff>44450</xdr:colOff>
      <xdr:row>87</xdr:row>
      <xdr:rowOff>20955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102840" y="142894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5715</xdr:rowOff>
    </xdr:from>
    <xdr:ext cx="761365"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774545" y="14369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85090</xdr:rowOff>
    </xdr:from>
    <xdr:to>
      <xdr:col>68</xdr:col>
      <xdr:colOff>152400</xdr:colOff>
      <xdr:row>85</xdr:row>
      <xdr:rowOff>99060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390880" y="14118590"/>
          <a:ext cx="8813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77470</xdr:rowOff>
    </xdr:from>
    <xdr:to>
      <xdr:col>68</xdr:col>
      <xdr:colOff>203200</xdr:colOff>
      <xdr:row>87</xdr:row>
      <xdr:rowOff>7620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221460" y="14276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163830</xdr:rowOff>
    </xdr:from>
    <xdr:ext cx="762000" cy="2584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895070" y="14362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77470</xdr:rowOff>
    </xdr:from>
    <xdr:to>
      <xdr:col>64</xdr:col>
      <xdr:colOff>152400</xdr:colOff>
      <xdr:row>87</xdr:row>
      <xdr:rowOff>7620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340080" y="14276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163830</xdr:rowOff>
    </xdr:from>
    <xdr:ext cx="761365" cy="2584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013690" y="14362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1365"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7688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58420</xdr:rowOff>
    </xdr:from>
    <xdr:to>
      <xdr:col>81</xdr:col>
      <xdr:colOff>95250</xdr:colOff>
      <xdr:row>84</xdr:row>
      <xdr:rowOff>160020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814800" y="1392682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74930</xdr:rowOff>
    </xdr:from>
    <xdr:ext cx="762000" cy="259080"/>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6952595"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139065</xdr:rowOff>
    </xdr:from>
    <xdr:to>
      <xdr:col>77</xdr:col>
      <xdr:colOff>95250</xdr:colOff>
      <xdr:row>85</xdr:row>
      <xdr:rowOff>69215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984220" y="1400746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79375</xdr:rowOff>
    </xdr:from>
    <xdr:ext cx="7366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655925" y="13782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128270</xdr:rowOff>
    </xdr:from>
    <xdr:to>
      <xdr:col>73</xdr:col>
      <xdr:colOff>44450</xdr:colOff>
      <xdr:row>86</xdr:row>
      <xdr:rowOff>58420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102840" y="1416177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68580</xdr:rowOff>
    </xdr:from>
    <xdr:ext cx="761365"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774545" y="13936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34290</xdr:rowOff>
    </xdr:from>
    <xdr:to>
      <xdr:col>68</xdr:col>
      <xdr:colOff>203200</xdr:colOff>
      <xdr:row>85</xdr:row>
      <xdr:rowOff>135890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221460" y="1406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146050</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895070" y="1384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48260</xdr:rowOff>
    </xdr:from>
    <xdr:to>
      <xdr:col>64</xdr:col>
      <xdr:colOff>152400</xdr:colOff>
      <xdr:row>85</xdr:row>
      <xdr:rowOff>149860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340080" y="1408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160020</xdr:rowOff>
    </xdr:from>
    <xdr:ext cx="761365" cy="2584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013690" y="13863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83185</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92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226415" y="885190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77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593695" y="88265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[27.25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南牧村行政改革大綱により補充割合を抑制し、平成２０年度から令和２年度で２７.１％（１６人）の削減を行っている。</a:t>
          </a:r>
          <a:r>
            <a:rPr lang="ja-JP" altLang="ja-JP" sz="1300">
              <a:solidFill>
                <a:schemeClr val="dk1"/>
              </a:solidFill>
              <a:effectLst/>
              <a:latin typeface="ＭＳ ゴシック"/>
              <a:ea typeface="ＭＳ ゴシック"/>
              <a:cs typeface="+mn-cs"/>
            </a:rPr>
            <a:t>令和４年度を初年度とし、令和８年度までの５年間で８.５％（４人）の削減を目標とし、</a:t>
          </a:r>
          <a:r>
            <a:rPr kumimoji="1" lang="ja-JP" altLang="ja-JP" sz="1300">
              <a:solidFill>
                <a:schemeClr val="dk1"/>
              </a:solidFill>
              <a:effectLst/>
              <a:latin typeface="ＭＳ ゴシック"/>
              <a:ea typeface="ＭＳ ゴシック"/>
              <a:cs typeface="+mn-cs"/>
            </a:rPr>
            <a:t>適切な定員管理に努める。</a:t>
          </a:r>
          <a:endParaRPr kumimoji="1" lang="ja-JP" altLang="en-US" sz="1300">
            <a:latin typeface="ＭＳ ゴシック"/>
            <a:ea typeface="ＭＳ ゴシック"/>
          </a:endParaRPr>
        </a:p>
      </xdr:txBody>
    </xdr:sp>
    <xdr:clientData/>
  </xdr:twoCellAnchor>
  <xdr:oneCellAnchor>
    <xdr:from>
      <xdr:col>61</xdr:col>
      <xdr:colOff>6350</xdr:colOff>
      <xdr:row>54</xdr:row>
      <xdr:rowOff>139700</xdr:rowOff>
    </xdr:from>
    <xdr:ext cx="349250" cy="22542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672695" y="9055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1365" cy="2584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1956415" y="11421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710795" y="111740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1365"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1956415" y="11038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710795" y="107842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1365"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1956415" y="106483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71079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1365" cy="2584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1956415" y="10259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710795" y="10012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1365"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1956415" y="9876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710795" y="96221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1365" cy="25908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1956415" y="9486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104775</xdr:rowOff>
    </xdr:from>
    <xdr:to>
      <xdr:col>81</xdr:col>
      <xdr:colOff>44450</xdr:colOff>
      <xdr:row>66</xdr:row>
      <xdr:rowOff>84455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863695" y="9845675"/>
          <a:ext cx="0" cy="1135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57150</xdr:rowOff>
    </xdr:from>
    <xdr:ext cx="762000" cy="2584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6952595" y="1095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70.11</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84455</xdr:rowOff>
    </xdr:from>
    <xdr:to>
      <xdr:col>81</xdr:col>
      <xdr:colOff>133350</xdr:colOff>
      <xdr:row>66</xdr:row>
      <xdr:rowOff>84455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776700" y="109810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19685</xdr:rowOff>
    </xdr:from>
    <xdr:ext cx="762000" cy="2584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6952595" y="9595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104775</xdr:rowOff>
    </xdr:from>
    <xdr:to>
      <xdr:col>81</xdr:col>
      <xdr:colOff>133350</xdr:colOff>
      <xdr:row>59</xdr:row>
      <xdr:rowOff>104775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776700" y="98456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73025</xdr:rowOff>
    </xdr:from>
    <xdr:to>
      <xdr:col>81</xdr:col>
      <xdr:colOff>44450</xdr:colOff>
      <xdr:row>61</xdr:row>
      <xdr:rowOff>80010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033115" y="10144125"/>
          <a:ext cx="8305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64770</xdr:rowOff>
    </xdr:from>
    <xdr:ext cx="762000" cy="2584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6952595" y="98056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48260</xdr:rowOff>
    </xdr:from>
    <xdr:to>
      <xdr:col>81</xdr:col>
      <xdr:colOff>95250</xdr:colOff>
      <xdr:row>60</xdr:row>
      <xdr:rowOff>149860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814800" y="995426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47625</xdr:rowOff>
    </xdr:from>
    <xdr:to>
      <xdr:col>77</xdr:col>
      <xdr:colOff>44450</xdr:colOff>
      <xdr:row>61</xdr:row>
      <xdr:rowOff>73025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153640" y="10118725"/>
          <a:ext cx="87947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40005</xdr:rowOff>
    </xdr:from>
    <xdr:to>
      <xdr:col>77</xdr:col>
      <xdr:colOff>95250</xdr:colOff>
      <xdr:row>60</xdr:row>
      <xdr:rowOff>141605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984220" y="994600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151765</xdr:rowOff>
    </xdr:from>
    <xdr:ext cx="736600" cy="2584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655925" y="9727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47625</xdr:rowOff>
    </xdr:from>
    <xdr:to>
      <xdr:col>72</xdr:col>
      <xdr:colOff>203200</xdr:colOff>
      <xdr:row>61</xdr:row>
      <xdr:rowOff>50165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272260" y="10118725"/>
          <a:ext cx="8813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59690</xdr:rowOff>
    </xdr:from>
    <xdr:to>
      <xdr:col>73</xdr:col>
      <xdr:colOff>44450</xdr:colOff>
      <xdr:row>60</xdr:row>
      <xdr:rowOff>161290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102840" y="996569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165100</xdr:rowOff>
    </xdr:from>
    <xdr:ext cx="761365"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774545" y="9740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24765</xdr:rowOff>
    </xdr:from>
    <xdr:to>
      <xdr:col>68</xdr:col>
      <xdr:colOff>152400</xdr:colOff>
      <xdr:row>61</xdr:row>
      <xdr:rowOff>50165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390880" y="10095865"/>
          <a:ext cx="8813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149225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221460" y="99529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158750</xdr:rowOff>
    </xdr:from>
    <xdr:ext cx="762000" cy="2584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895070" y="9734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40640</xdr:rowOff>
    </xdr:from>
    <xdr:to>
      <xdr:col>64</xdr:col>
      <xdr:colOff>152400</xdr:colOff>
      <xdr:row>60</xdr:row>
      <xdr:rowOff>142240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34008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152400</xdr:rowOff>
    </xdr:from>
    <xdr:ext cx="761365" cy="2584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013690" y="9728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5908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64970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81912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165100</xdr:rowOff>
    </xdr:from>
    <xdr:ext cx="762000" cy="25908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3964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62000" cy="25908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5826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1365" cy="25908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76885"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29210</xdr:rowOff>
    </xdr:from>
    <xdr:to>
      <xdr:col>81</xdr:col>
      <xdr:colOff>95250</xdr:colOff>
      <xdr:row>61</xdr:row>
      <xdr:rowOff>130810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814800" y="1010031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1270</xdr:rowOff>
    </xdr:from>
    <xdr:ext cx="762000" cy="25908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6952595" y="1007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22225</xdr:rowOff>
    </xdr:from>
    <xdr:to>
      <xdr:col>77</xdr:col>
      <xdr:colOff>95250</xdr:colOff>
      <xdr:row>61</xdr:row>
      <xdr:rowOff>123825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984220" y="1009332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108585</xdr:rowOff>
    </xdr:from>
    <xdr:ext cx="7366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655925" y="10179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165100</xdr:rowOff>
    </xdr:from>
    <xdr:to>
      <xdr:col>73</xdr:col>
      <xdr:colOff>44450</xdr:colOff>
      <xdr:row>61</xdr:row>
      <xdr:rowOff>98425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102840" y="10071100"/>
          <a:ext cx="996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83185</xdr:rowOff>
    </xdr:from>
    <xdr:ext cx="761365" cy="2584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774545" y="101542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165100</xdr:rowOff>
    </xdr:from>
    <xdr:to>
      <xdr:col>68</xdr:col>
      <xdr:colOff>203200</xdr:colOff>
      <xdr:row>61</xdr:row>
      <xdr:rowOff>100965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221460" y="10071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85725</xdr:rowOff>
    </xdr:from>
    <xdr:ext cx="762000" cy="2584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9507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145415</xdr:rowOff>
    </xdr:from>
    <xdr:to>
      <xdr:col>64</xdr:col>
      <xdr:colOff>152400</xdr:colOff>
      <xdr:row>61</xdr:row>
      <xdr:rowOff>75565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340080" y="10051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60960</xdr:rowOff>
    </xdr:from>
    <xdr:ext cx="761365" cy="2584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013690" y="10132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551535" y="518160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268575" y="51562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実質公債費比率は、ケーブルテレビネットワーク光化促進事業の起債の償還開始に伴い、前年度より０．６ポイント上昇したものの、類似団体平均を３</a:t>
          </a:r>
          <a:r>
            <a:rPr kumimoji="1" lang="en-US" altLang="ja-JP" sz="1300">
              <a:solidFill>
                <a:schemeClr val="dk1"/>
              </a:solidFill>
              <a:effectLst/>
              <a:latin typeface="ＭＳ ゴシック"/>
              <a:ea typeface="ＭＳ ゴシック"/>
              <a:cs typeface="+mn-cs"/>
            </a:rPr>
            <a:t>.４</a:t>
          </a:r>
          <a:r>
            <a:rPr kumimoji="1" lang="ja-JP" altLang="ja-JP" sz="1300">
              <a:solidFill>
                <a:schemeClr val="dk1"/>
              </a:solidFill>
              <a:effectLst/>
              <a:latin typeface="ＭＳ ゴシック"/>
              <a:ea typeface="ＭＳ ゴシック"/>
              <a:cs typeface="+mn-cs"/>
            </a:rPr>
            <a:t>ポイント下回っている。行政改革を推進し、長期にわたり、村債発行額をその年の償還額以内に抑制してきたことで、比率の上昇を抑制できている。今後は、義務教育学校建設事業の償還が始まるため、比率の上昇が見込まれる。</a:t>
          </a:r>
          <a:r>
            <a:rPr lang="ja-JP" altLang="ja-JP" sz="1300">
              <a:solidFill>
                <a:schemeClr val="dk1"/>
              </a:solidFill>
              <a:effectLst/>
              <a:latin typeface="ＭＳ ゴシック"/>
              <a:ea typeface="ＭＳ ゴシック"/>
              <a:cs typeface="+mn-cs"/>
            </a:rPr>
            <a:t>交付税措置のある起債を計画的に活用し、必要な公共投資と健全な財政運営の両立を図りながら比率の上昇を抑制していく。</a:t>
          </a:r>
          <a:endParaRPr kumimoji="1" lang="ja-JP" altLang="en-US" sz="1300">
            <a:latin typeface="ＭＳ ゴシック"/>
            <a:ea typeface="ＭＳ ゴシック"/>
          </a:endParaRPr>
        </a:p>
      </xdr:txBody>
    </xdr:sp>
    <xdr:clientData/>
  </xdr:twoCellAnchor>
  <xdr:oneCellAnchor>
    <xdr:from>
      <xdr:col>61</xdr:col>
      <xdr:colOff>6350</xdr:colOff>
      <xdr:row>32</xdr:row>
      <xdr:rowOff>101600</xdr:rowOff>
    </xdr:from>
    <xdr:ext cx="297815" cy="22542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672695" y="53848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1365" cy="2584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956415" y="775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74295</xdr:rowOff>
    </xdr:from>
    <xdr:to>
      <xdr:col>85</xdr:col>
      <xdr:colOff>95250</xdr:colOff>
      <xdr:row>45</xdr:row>
      <xdr:rowOff>74295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710795" y="75037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1365"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956415" y="73679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71079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1365"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956415" y="69780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71079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1365" cy="2584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956415" y="6595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71079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97155</xdr:rowOff>
    </xdr:from>
    <xdr:ext cx="761365" cy="2584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1956415" y="62058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71079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78105</xdr:rowOff>
    </xdr:from>
    <xdr:to>
      <xdr:col>81</xdr:col>
      <xdr:colOff>44450</xdr:colOff>
      <xdr:row>45</xdr:row>
      <xdr:rowOff>154305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863695" y="6186805"/>
          <a:ext cx="0" cy="13970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126365</xdr:rowOff>
    </xdr:from>
    <xdr:ext cx="762000" cy="2584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6952595" y="755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154305</xdr:rowOff>
    </xdr:from>
    <xdr:to>
      <xdr:col>81</xdr:col>
      <xdr:colOff>133350</xdr:colOff>
      <xdr:row>45</xdr:row>
      <xdr:rowOff>154305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776700" y="75838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164465</xdr:rowOff>
    </xdr:from>
    <xdr:ext cx="762000" cy="2584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6952595" y="5942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78105</xdr:rowOff>
    </xdr:from>
    <xdr:to>
      <xdr:col>81</xdr:col>
      <xdr:colOff>133350</xdr:colOff>
      <xdr:row>37</xdr:row>
      <xdr:rowOff>78105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776700" y="61868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89535</xdr:rowOff>
    </xdr:from>
    <xdr:to>
      <xdr:col>81</xdr:col>
      <xdr:colOff>44450</xdr:colOff>
      <xdr:row>39</xdr:row>
      <xdr:rowOff>137795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033115" y="6528435"/>
          <a:ext cx="8305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160655</xdr:rowOff>
    </xdr:from>
    <xdr:ext cx="762000" cy="2584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6952595" y="67646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17145</xdr:rowOff>
    </xdr:from>
    <xdr:to>
      <xdr:col>81</xdr:col>
      <xdr:colOff>95250</xdr:colOff>
      <xdr:row>41</xdr:row>
      <xdr:rowOff>118745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814800" y="678624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89535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153640" y="6496050"/>
          <a:ext cx="8794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164465</xdr:rowOff>
    </xdr:from>
    <xdr:to>
      <xdr:col>77</xdr:col>
      <xdr:colOff>95250</xdr:colOff>
      <xdr:row>41</xdr:row>
      <xdr:rowOff>94615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984220" y="676846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79375</xdr:rowOff>
    </xdr:from>
    <xdr:ext cx="736600" cy="25908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655925" y="68484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57150</xdr:rowOff>
    </xdr:from>
    <xdr:to>
      <xdr:col>72</xdr:col>
      <xdr:colOff>203200</xdr:colOff>
      <xdr:row>39</xdr:row>
      <xdr:rowOff>57150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272260" y="649605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140335</xdr:rowOff>
    </xdr:from>
    <xdr:to>
      <xdr:col>73</xdr:col>
      <xdr:colOff>44450</xdr:colOff>
      <xdr:row>41</xdr:row>
      <xdr:rowOff>70485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102840" y="674433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55245</xdr:rowOff>
    </xdr:from>
    <xdr:ext cx="761365"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774545" y="6824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57150</xdr:rowOff>
    </xdr:from>
    <xdr:to>
      <xdr:col>68</xdr:col>
      <xdr:colOff>152400</xdr:colOff>
      <xdr:row>39</xdr:row>
      <xdr:rowOff>73025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390880" y="6496050"/>
          <a:ext cx="8813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140335</xdr:rowOff>
    </xdr:from>
    <xdr:to>
      <xdr:col>68</xdr:col>
      <xdr:colOff>203200</xdr:colOff>
      <xdr:row>41</xdr:row>
      <xdr:rowOff>70485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221460" y="67443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55245</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895070" y="682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340080" y="6704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15240</xdr:rowOff>
    </xdr:from>
    <xdr:ext cx="761365"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013690" y="6784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84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64970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84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81912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84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3964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84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5826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1365" cy="2584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7688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86995</xdr:rowOff>
    </xdr:from>
    <xdr:to>
      <xdr:col>81</xdr:col>
      <xdr:colOff>95250</xdr:colOff>
      <xdr:row>40</xdr:row>
      <xdr:rowOff>17145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814800" y="652589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103505</xdr:rowOff>
    </xdr:from>
    <xdr:ext cx="762000" cy="259080"/>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6952595" y="637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38735</xdr:rowOff>
    </xdr:from>
    <xdr:to>
      <xdr:col>77</xdr:col>
      <xdr:colOff>95250</xdr:colOff>
      <xdr:row>39</xdr:row>
      <xdr:rowOff>140335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984220" y="647763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150495</xdr:rowOff>
    </xdr:from>
    <xdr:ext cx="736600" cy="2584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655925" y="62591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102840" y="644525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118110</xdr:rowOff>
    </xdr:from>
    <xdr:ext cx="761365" cy="2584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774545" y="6226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22146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118110</xdr:rowOff>
    </xdr:from>
    <xdr:ext cx="762000" cy="2584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895070" y="6226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22225</xdr:rowOff>
    </xdr:from>
    <xdr:to>
      <xdr:col>64</xdr:col>
      <xdr:colOff>152400</xdr:colOff>
      <xdr:row>39</xdr:row>
      <xdr:rowOff>123825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34008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133985</xdr:rowOff>
    </xdr:from>
    <xdr:ext cx="761365"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013690" y="62426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861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634720" y="151130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5877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185390" y="14859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83185</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将来負担額について、新規採用職員の抑制していることから、退職手当負担見込額が減少している。しかし、今後は、義務教育学校建設に伴う借入金の償還が始まるため、比率の上昇が見込まれる。新規発行地方債の抑制により、村債残高の縮減を図るとともに、交付税措置率の高い起債を計画的に活用することにより、財政の健全化に務める。</a:t>
          </a:r>
          <a:endParaRPr kumimoji="1" lang="ja-JP" altLang="en-US" sz="1300">
            <a:latin typeface="ＭＳ ゴシック"/>
            <a:ea typeface="ＭＳ ゴシック"/>
          </a:endParaRPr>
        </a:p>
      </xdr:txBody>
    </xdr:sp>
    <xdr:clientData/>
  </xdr:twoCellAnchor>
  <xdr:oneCellAnchor>
    <xdr:from>
      <xdr:col>61</xdr:col>
      <xdr:colOff>6350</xdr:colOff>
      <xdr:row>10</xdr:row>
      <xdr:rowOff>63500</xdr:rowOff>
    </xdr:from>
    <xdr:ext cx="297815" cy="22479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672695" y="1714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1365" cy="2584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956415" y="4086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710795" y="38906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1365" cy="2584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956415" y="3754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710795" y="35585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1365" cy="2584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956415" y="3422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710795" y="32264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1365" cy="2584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1956415" y="3090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710795" y="28949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1365" cy="2584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1956415" y="2759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710795" y="25628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116205</xdr:rowOff>
    </xdr:from>
    <xdr:ext cx="761365" cy="2584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1956415" y="2427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710795" y="22307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1365"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1956415" y="2094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83185</xdr:rowOff>
    </xdr:from>
    <xdr:to>
      <xdr:col>85</xdr:col>
      <xdr:colOff>95250</xdr:colOff>
      <xdr:row>11</xdr:row>
      <xdr:rowOff>83185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83185</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5715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863695" y="2230755"/>
          <a:ext cx="0" cy="15722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149225</xdr:rowOff>
    </xdr:from>
    <xdr:ext cx="762000" cy="2584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6952595" y="3781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5715</xdr:rowOff>
    </xdr:from>
    <xdr:to>
      <xdr:col>81</xdr:col>
      <xdr:colOff>133350</xdr:colOff>
      <xdr:row>23</xdr:row>
      <xdr:rowOff>5715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776700" y="380301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120015</xdr:rowOff>
    </xdr:from>
    <xdr:ext cx="762000" cy="2584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6952595" y="1936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776700" y="22307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5715</xdr:rowOff>
    </xdr:from>
    <xdr:ext cx="762000" cy="259080"/>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6952595" y="21520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814800" y="21799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984220" y="21799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908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655925" y="1961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33655</xdr:rowOff>
    </xdr:from>
    <xdr:to>
      <xdr:col>73</xdr:col>
      <xdr:colOff>44450</xdr:colOff>
      <xdr:row>13</xdr:row>
      <xdr:rowOff>135255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102840" y="21799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1365"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774545" y="19615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33655</xdr:rowOff>
    </xdr:from>
    <xdr:to>
      <xdr:col>68</xdr:col>
      <xdr:colOff>203200</xdr:colOff>
      <xdr:row>13</xdr:row>
      <xdr:rowOff>135255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221460" y="21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145415</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895070" y="1961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340080" y="21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1365"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013690" y="19615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84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64970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84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81912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84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3964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84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5826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1365" cy="2584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76885" y="4220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群馬県南牧村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1,578
1,570
118.83
2,629,789
2,378,194
192,028
1,548,663
1,811,480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3.0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33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solidFill>
                <a:schemeClr val="tx1"/>
              </a:solidFill>
              <a:effectLst/>
              <a:latin typeface="+mn-lt"/>
              <a:ea typeface="+mn-ea"/>
              <a:cs typeface="+mn-cs"/>
            </a:rPr>
            <a:t>人</a:t>
          </a:r>
          <a:r>
            <a:rPr kumimoji="1" lang="ja-JP" altLang="en-US" sz="1300">
              <a:solidFill>
                <a:schemeClr val="tx1"/>
              </a:solidFill>
              <a:effectLst/>
              <a:latin typeface="ＭＳ Ｐゴシック"/>
              <a:ea typeface="ＭＳ Ｐゴシック"/>
              <a:cs typeface="+mn-cs"/>
            </a:rPr>
            <a:t>件費に係る経常収支比率は</a:t>
          </a:r>
          <a:r>
            <a:rPr kumimoji="1" lang="ja-JP" altLang="ja-JP" sz="1300">
              <a:solidFill>
                <a:schemeClr val="tx1"/>
              </a:solidFill>
              <a:effectLst/>
              <a:latin typeface="ＭＳ Ｐゴシック"/>
              <a:ea typeface="ＭＳ Ｐゴシック"/>
              <a:cs typeface="+mn-cs"/>
            </a:rPr>
            <a:t>、</a:t>
          </a:r>
          <a:r>
            <a:rPr kumimoji="1" lang="ja-JP" altLang="en-US" sz="1300">
              <a:solidFill>
                <a:schemeClr val="tx1"/>
              </a:solidFill>
              <a:effectLst/>
              <a:latin typeface="ＭＳ Ｐゴシック"/>
              <a:ea typeface="ＭＳ Ｐゴシック"/>
              <a:cs typeface="+mn-cs"/>
            </a:rPr>
            <a:t>類似団体を０</a:t>
          </a:r>
          <a:r>
            <a:rPr kumimoji="1" lang="en-US" altLang="ja-JP" sz="1300">
              <a:solidFill>
                <a:schemeClr val="tx1"/>
              </a:solidFill>
              <a:effectLst/>
              <a:latin typeface="ＭＳ Ｐゴシック"/>
              <a:ea typeface="ＭＳ Ｐゴシック"/>
              <a:cs typeface="+mn-cs"/>
            </a:rPr>
            <a:t>.５</a:t>
          </a:r>
          <a:r>
            <a:rPr kumimoji="1" lang="ja-JP" altLang="en-US" sz="1300">
              <a:solidFill>
                <a:schemeClr val="tx1"/>
              </a:solidFill>
              <a:effectLst/>
              <a:latin typeface="ＭＳ Ｐゴシック"/>
              <a:ea typeface="ＭＳ Ｐゴシック"/>
              <a:cs typeface="+mn-cs"/>
            </a:rPr>
            <a:t>ポイント上回っているが、</a:t>
          </a:r>
          <a:r>
            <a:rPr kumimoji="1" lang="ja-JP" altLang="ja-JP" sz="1300">
              <a:solidFill>
                <a:schemeClr val="tx1"/>
              </a:solidFill>
              <a:effectLst/>
              <a:latin typeface="ＭＳ Ｐゴシック"/>
              <a:ea typeface="ＭＳ Ｐゴシック"/>
              <a:cs typeface="+mn-cs"/>
            </a:rPr>
            <a:t>前年度と比較して１</a:t>
          </a:r>
          <a:r>
            <a:rPr kumimoji="1" lang="en-US" altLang="ja-JP" sz="1300">
              <a:solidFill>
                <a:schemeClr val="tx1"/>
              </a:solidFill>
              <a:effectLst/>
              <a:latin typeface="ＭＳ Ｐゴシック"/>
              <a:ea typeface="ＭＳ Ｐゴシック"/>
              <a:cs typeface="+mn-cs"/>
            </a:rPr>
            <a:t>.０</a:t>
          </a:r>
          <a:r>
            <a:rPr kumimoji="1" lang="ja-JP" altLang="ja-JP" sz="1300">
              <a:solidFill>
                <a:schemeClr val="tx1"/>
              </a:solidFill>
              <a:effectLst/>
              <a:latin typeface="ＭＳ Ｐゴシック"/>
              <a:ea typeface="ＭＳ Ｐゴシック"/>
              <a:cs typeface="+mn-cs"/>
            </a:rPr>
            <a:t>ポイント低下</a:t>
          </a:r>
          <a:r>
            <a:rPr kumimoji="1" lang="ja-JP" altLang="en-US" sz="1300">
              <a:solidFill>
                <a:schemeClr val="tx1"/>
              </a:solidFill>
              <a:effectLst/>
              <a:latin typeface="ＭＳ Ｐゴシック"/>
              <a:ea typeface="ＭＳ Ｐゴシック"/>
              <a:cs typeface="+mn-cs"/>
            </a:rPr>
            <a:t>した。今後も</a:t>
          </a:r>
          <a:r>
            <a:rPr kumimoji="1" lang="ja-JP" altLang="ja-JP" sz="1300">
              <a:solidFill>
                <a:schemeClr val="tx1"/>
              </a:solidFill>
              <a:effectLst/>
              <a:latin typeface="ＭＳ Ｐゴシック"/>
              <a:ea typeface="ＭＳ Ｐゴシック"/>
              <a:cs typeface="+mn-cs"/>
            </a:rPr>
            <a:t>行政改革への取り組みを通じて</a:t>
          </a:r>
          <a:r>
            <a:rPr kumimoji="1" lang="ja-JP" altLang="en-US" sz="1300">
              <a:solidFill>
                <a:schemeClr val="tx1"/>
              </a:solidFill>
              <a:effectLst/>
              <a:latin typeface="ＭＳ Ｐゴシック"/>
              <a:ea typeface="ＭＳ Ｐゴシック"/>
              <a:cs typeface="+mn-cs"/>
            </a:rPr>
            <a:t>、正規職員と会計年度任用職員、再任用職員をバランスよく配置し、</a:t>
          </a:r>
          <a:r>
            <a:rPr kumimoji="1" lang="ja-JP" altLang="ja-JP" sz="1300">
              <a:solidFill>
                <a:schemeClr val="tx1"/>
              </a:solidFill>
              <a:effectLst/>
              <a:latin typeface="ＭＳ Ｐゴシック"/>
              <a:ea typeface="ＭＳ Ｐゴシック"/>
              <a:cs typeface="+mn-cs"/>
            </a:rPr>
            <a:t>人件費の削減に努める。</a:t>
          </a:r>
          <a:endParaRPr kumimoji="1" lang="ja-JP" altLang="en-US" sz="1300">
            <a:solidFill>
              <a:schemeClr val="tx1"/>
            </a:solidFill>
            <a:latin typeface="ＭＳ Ｐゴシック"/>
            <a:ea typeface="ＭＳ Ｐゴシック"/>
          </a:endParaRPr>
        </a:p>
      </xdr:txBody>
    </xdr:sp>
    <xdr:clientData/>
  </xdr:twoCellAnchor>
  <xdr:oneCellAnchor>
    <xdr:from>
      <xdr:col>3</xdr:col>
      <xdr:colOff>123825</xdr:colOff>
      <xdr:row>29</xdr:row>
      <xdr:rowOff>107950</xdr:rowOff>
    </xdr:from>
    <xdr:ext cx="29527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82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82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825" cy="25590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82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82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22860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1444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69850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06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149860</xdr:rowOff>
    </xdr:from>
    <xdr:ext cx="73342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35560</xdr:rowOff>
    </xdr:from>
    <xdr:to>
      <xdr:col>15</xdr:col>
      <xdr:colOff>98425</xdr:colOff>
      <xdr:row>39</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06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100330</xdr:rowOff>
    </xdr:from>
    <xdr:ext cx="762000" cy="25590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1270</xdr:rowOff>
    </xdr:from>
    <xdr:to>
      <xdr:col>11</xdr:col>
      <xdr:colOff>9525</xdr:colOff>
      <xdr:row>39</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878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16510</xdr:rowOff>
    </xdr:from>
    <xdr:ext cx="75882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24130</xdr:rowOff>
    </xdr:from>
    <xdr:ext cx="75882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63500</xdr:rowOff>
    </xdr:from>
    <xdr:ext cx="762000" cy="25590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57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82550</xdr:rowOff>
    </xdr:from>
    <xdr:ext cx="73342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262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71120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36830</xdr:rowOff>
    </xdr:from>
    <xdr:ext cx="75882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233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144780</xdr:rowOff>
    </xdr:from>
    <xdr:to>
      <xdr:col>6</xdr:col>
      <xdr:colOff>171450</xdr:colOff>
      <xdr:row>39</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59690</xdr:rowOff>
    </xdr:from>
    <xdr:ext cx="75882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462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effectLst/>
              <a:latin typeface="ＭＳ Ｐゴシック"/>
              <a:ea typeface="ＭＳ Ｐゴシック"/>
              <a:cs typeface="+mn-cs"/>
            </a:rPr>
            <a:t>物件費に係る経常収支比率は、</a:t>
          </a:r>
          <a:r>
            <a:rPr kumimoji="1" lang="ja-JP" altLang="ja-JP" sz="1300">
              <a:solidFill>
                <a:schemeClr val="tx1"/>
              </a:solidFill>
              <a:effectLst/>
              <a:latin typeface="ＭＳ Ｐゴシック"/>
              <a:ea typeface="ＭＳ Ｐゴシック"/>
              <a:cs typeface="+mn-cs"/>
            </a:rPr>
            <a:t>類似団体平均を０．７ポイント下回っている。今後も簡素で効率的な行政運営を目指し、各事業の見直しによりできる限りコストの低減を図っていく。</a:t>
          </a:r>
          <a:endParaRPr kumimoji="1" lang="ja-JP" altLang="en-US" sz="1300">
            <a:solidFill>
              <a:schemeClr val="tx1"/>
            </a:solidFill>
            <a:latin typeface="ＭＳ Ｐゴシック"/>
            <a:ea typeface="ＭＳ Ｐゴシック"/>
          </a:endParaRPr>
        </a:p>
      </xdr:txBody>
    </xdr:sp>
    <xdr:clientData/>
  </xdr:twoCellAnchor>
  <xdr:oneCellAnchor>
    <xdr:from>
      <xdr:col>62</xdr:col>
      <xdr:colOff>6350</xdr:colOff>
      <xdr:row>9</xdr:row>
      <xdr:rowOff>107950</xdr:rowOff>
    </xdr:from>
    <xdr:ext cx="29527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4825" cy="25590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4825" cy="25590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4825" cy="25590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4825" cy="25590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76835</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135"/>
          <a:ext cx="0" cy="1033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53340</xdr:rowOff>
    </xdr:from>
    <xdr:ext cx="762000" cy="25590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163195</xdr:rowOff>
    </xdr:from>
    <xdr:ext cx="762000" cy="259080"/>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76835</xdr:rowOff>
    </xdr:from>
    <xdr:to>
      <xdr:col>82</xdr:col>
      <xdr:colOff>196850</xdr:colOff>
      <xdr:row>14</xdr:row>
      <xdr:rowOff>76835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19685</xdr:rowOff>
    </xdr:from>
    <xdr:to>
      <xdr:col>82</xdr:col>
      <xdr:colOff>107950</xdr:colOff>
      <xdr:row>17</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3433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162560</xdr:rowOff>
    </xdr:from>
    <xdr:ext cx="762000" cy="259080"/>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05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19685</xdr:rowOff>
    </xdr:from>
    <xdr:to>
      <xdr:col>78</xdr:col>
      <xdr:colOff>69850</xdr:colOff>
      <xdr:row>17</xdr:row>
      <xdr:rowOff>33020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343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62230</xdr:rowOff>
    </xdr:from>
    <xdr:ext cx="736600" cy="259080"/>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33020</xdr:rowOff>
    </xdr:from>
    <xdr:to>
      <xdr:col>73</xdr:col>
      <xdr:colOff>180975</xdr:colOff>
      <xdr:row>17</xdr:row>
      <xdr:rowOff>33020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476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158750</xdr:rowOff>
    </xdr:from>
    <xdr:to>
      <xdr:col>74</xdr:col>
      <xdr:colOff>31750</xdr:colOff>
      <xdr:row>17</xdr:row>
      <xdr:rowOff>88900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73660</xdr:rowOff>
    </xdr:from>
    <xdr:ext cx="7620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122555</xdr:rowOff>
    </xdr:from>
    <xdr:to>
      <xdr:col>69</xdr:col>
      <xdr:colOff>92075</xdr:colOff>
      <xdr:row>17</xdr:row>
      <xdr:rowOff>33020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6575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151130</xdr:rowOff>
    </xdr:from>
    <xdr:ext cx="758825"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657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73660</xdr:rowOff>
    </xdr:from>
    <xdr:to>
      <xdr:col>65</xdr:col>
      <xdr:colOff>53975</xdr:colOff>
      <xdr:row>18</xdr:row>
      <xdr:rowOff>3810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160020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7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158750</xdr:rowOff>
    </xdr:from>
    <xdr:to>
      <xdr:col>82</xdr:col>
      <xdr:colOff>158750</xdr:colOff>
      <xdr:row>17</xdr:row>
      <xdr:rowOff>88900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3810</xdr:rowOff>
    </xdr:from>
    <xdr:ext cx="762000" cy="259080"/>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4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140335</xdr:rowOff>
    </xdr:from>
    <xdr:to>
      <xdr:col>78</xdr:col>
      <xdr:colOff>120650</xdr:colOff>
      <xdr:row>17</xdr:row>
      <xdr:rowOff>70485</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55245</xdr:rowOff>
    </xdr:from>
    <xdr:ext cx="736600" cy="25590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6989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153670</xdr:rowOff>
    </xdr:from>
    <xdr:to>
      <xdr:col>74</xdr:col>
      <xdr:colOff>31750</xdr:colOff>
      <xdr:row>17</xdr:row>
      <xdr:rowOff>83820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93980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6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153670</xdr:rowOff>
    </xdr:from>
    <xdr:to>
      <xdr:col>69</xdr:col>
      <xdr:colOff>142875</xdr:colOff>
      <xdr:row>17</xdr:row>
      <xdr:rowOff>83820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93980</xdr:rowOff>
    </xdr:from>
    <xdr:ext cx="758825" cy="25908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657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71755</xdr:rowOff>
    </xdr:from>
    <xdr:to>
      <xdr:col>65</xdr:col>
      <xdr:colOff>53975</xdr:colOff>
      <xdr:row>17</xdr:row>
      <xdr:rowOff>1905</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12065</xdr:rowOff>
    </xdr:from>
    <xdr:ext cx="762000" cy="259080"/>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effectLst/>
              <a:latin typeface="ＭＳ Ｐゴシック"/>
              <a:ea typeface="ＭＳ Ｐゴシック"/>
              <a:cs typeface="+mn-cs"/>
            </a:rPr>
            <a:t>扶助費に係る経常収支比率は、類似団体０.７ポイント下回っている。近年の人口減少に伴い減少傾向にあるため、</a:t>
          </a:r>
          <a:r>
            <a:rPr kumimoji="1" lang="ja-JP" altLang="en-US" sz="1300">
              <a:solidFill>
                <a:schemeClr val="tx1"/>
              </a:solidFill>
              <a:latin typeface="ＭＳ Ｐゴシック"/>
              <a:ea typeface="ＭＳ Ｐゴシック"/>
            </a:rPr>
            <a:t>独自加算等の見直し等により、福祉サービスの充実・向上に努める。</a:t>
          </a:r>
        </a:p>
      </xdr:txBody>
    </xdr:sp>
    <xdr:clientData/>
  </xdr:twoCellAnchor>
  <xdr:oneCellAnchor>
    <xdr:from>
      <xdr:col>3</xdr:col>
      <xdr:colOff>123825</xdr:colOff>
      <xdr:row>49</xdr:row>
      <xdr:rowOff>107950</xdr:rowOff>
    </xdr:from>
    <xdr:ext cx="295275" cy="22542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825" cy="25908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825" cy="259080"/>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825" cy="25590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825" cy="25908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825" cy="25908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118110</xdr:rowOff>
    </xdr:from>
    <xdr:ext cx="762000" cy="25908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22860</xdr:rowOff>
    </xdr:from>
    <xdr:ext cx="762000" cy="25908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424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105410</xdr:rowOff>
    </xdr:from>
    <xdr:ext cx="762000" cy="25908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424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29210</xdr:rowOff>
    </xdr:from>
    <xdr:ext cx="733425" cy="25590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3041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69850</xdr:rowOff>
    </xdr:from>
    <xdr:to>
      <xdr:col>15</xdr:col>
      <xdr:colOff>98425</xdr:colOff>
      <xdr:row>55</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996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48260</xdr:rowOff>
    </xdr:from>
    <xdr:ext cx="762000"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88900</xdr:rowOff>
    </xdr:from>
    <xdr:to>
      <xdr:col>11</xdr:col>
      <xdr:colOff>9525</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18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124460</xdr:rowOff>
    </xdr:from>
    <xdr:ext cx="75882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256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105410</xdr:rowOff>
    </xdr:from>
    <xdr:ext cx="75882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16510</xdr:rowOff>
    </xdr:from>
    <xdr:ext cx="762000" cy="259080"/>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74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73660</xdr:rowOff>
    </xdr:from>
    <xdr:ext cx="73342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605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130810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149860</xdr:rowOff>
    </xdr:from>
    <xdr:ext cx="75882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367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149860</xdr:rowOff>
    </xdr:from>
    <xdr:ext cx="75882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367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effectLst/>
              <a:latin typeface="ＭＳ Ｐゴシック"/>
              <a:ea typeface="ＭＳ Ｐゴシック"/>
              <a:cs typeface="+mn-cs"/>
            </a:rPr>
            <a:t>その他に係る経常収支比率が</a:t>
          </a:r>
          <a:r>
            <a:rPr kumimoji="1" lang="ja-JP" altLang="ja-JP" sz="1300">
              <a:solidFill>
                <a:schemeClr val="tx1"/>
              </a:solidFill>
              <a:effectLst/>
              <a:latin typeface="ＭＳ Ｐゴシック"/>
              <a:ea typeface="ＭＳ Ｐゴシック"/>
              <a:cs typeface="+mn-cs"/>
            </a:rPr>
            <a:t>類似団体平均を１</a:t>
          </a:r>
          <a:r>
            <a:rPr kumimoji="1" lang="en-US" altLang="ja-JP" sz="1300">
              <a:solidFill>
                <a:schemeClr val="tx1"/>
              </a:solidFill>
              <a:effectLst/>
              <a:latin typeface="ＭＳ Ｐゴシック"/>
              <a:ea typeface="ＭＳ Ｐゴシック"/>
              <a:cs typeface="+mn-cs"/>
            </a:rPr>
            <a:t>.６</a:t>
          </a:r>
          <a:r>
            <a:rPr kumimoji="1" lang="ja-JP" altLang="en-US" sz="1300">
              <a:solidFill>
                <a:schemeClr val="tx1"/>
              </a:solidFill>
              <a:effectLst/>
              <a:latin typeface="ＭＳ Ｐゴシック"/>
              <a:ea typeface="ＭＳ Ｐゴシック"/>
              <a:cs typeface="+mn-cs"/>
            </a:rPr>
            <a:t>ポ</a:t>
          </a:r>
          <a:r>
            <a:rPr kumimoji="1" lang="ja-JP" altLang="ja-JP" sz="1300">
              <a:solidFill>
                <a:schemeClr val="tx1"/>
              </a:solidFill>
              <a:effectLst/>
              <a:latin typeface="ＭＳ Ｐゴシック"/>
              <a:ea typeface="ＭＳ Ｐゴシック"/>
              <a:cs typeface="+mn-cs"/>
            </a:rPr>
            <a:t>イント上回っている</a:t>
          </a:r>
          <a:r>
            <a:rPr kumimoji="1" lang="ja-JP" altLang="en-US" sz="1300">
              <a:solidFill>
                <a:schemeClr val="tx1"/>
              </a:solidFill>
              <a:effectLst/>
              <a:latin typeface="ＭＳ Ｐゴシック"/>
              <a:ea typeface="ＭＳ Ｐゴシック"/>
              <a:cs typeface="+mn-cs"/>
            </a:rPr>
            <a:t>のは、インフラや公共施設等の老朽化による維持補修費の増によるものである。今後は、公共施設総合管理計画に沿った計画的な維持補修に努め、費用の抑制に務める。</a:t>
          </a:r>
          <a:endParaRPr kumimoji="1" lang="ja-JP" altLang="en-US" sz="1300">
            <a:solidFill>
              <a:schemeClr val="tx1"/>
            </a:solidFill>
            <a:latin typeface="ＭＳ Ｐゴシック"/>
            <a:ea typeface="ＭＳ Ｐゴシック"/>
          </a:endParaRPr>
        </a:p>
      </xdr:txBody>
    </xdr:sp>
    <xdr:clientData/>
  </xdr:twoCellAnchor>
  <xdr:oneCellAnchor>
    <xdr:from>
      <xdr:col>62</xdr:col>
      <xdr:colOff>6350</xdr:colOff>
      <xdr:row>49</xdr:row>
      <xdr:rowOff>107950</xdr:rowOff>
    </xdr:from>
    <xdr:ext cx="295275"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4825" cy="25590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4825" cy="25590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4825" cy="25590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4825" cy="25590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63500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34925</xdr:rowOff>
    </xdr:from>
    <xdr:ext cx="762000" cy="259080"/>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63500</xdr:rowOff>
    </xdr:from>
    <xdr:to>
      <xdr:col>82</xdr:col>
      <xdr:colOff>196850</xdr:colOff>
      <xdr:row>60</xdr:row>
      <xdr:rowOff>63500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99060</xdr:rowOff>
    </xdr:from>
    <xdr:ext cx="762000" cy="25590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6350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7739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69850</xdr:rowOff>
    </xdr:from>
    <xdr:ext cx="762000" cy="259080"/>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33020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7739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44450</xdr:rowOff>
    </xdr:from>
    <xdr:to>
      <xdr:col>78</xdr:col>
      <xdr:colOff>120650</xdr:colOff>
      <xdr:row>56</xdr:row>
      <xdr:rowOff>146050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156210</xdr:rowOff>
    </xdr:from>
    <xdr:ext cx="736600" cy="25590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1451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33020</xdr:rowOff>
    </xdr:from>
    <xdr:to>
      <xdr:col>73</xdr:col>
      <xdr:colOff>180975</xdr:colOff>
      <xdr:row>57</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056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90170</xdr:rowOff>
    </xdr:from>
    <xdr:to>
      <xdr:col>74</xdr:col>
      <xdr:colOff>31750</xdr:colOff>
      <xdr:row>57</xdr:row>
      <xdr:rowOff>20320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30480</xdr:rowOff>
    </xdr:from>
    <xdr:ext cx="762000" cy="25590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02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46990</xdr:rowOff>
    </xdr:from>
    <xdr:to>
      <xdr:col>69</xdr:col>
      <xdr:colOff>92075</xdr:colOff>
      <xdr:row>57</xdr:row>
      <xdr:rowOff>92710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196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39370</xdr:rowOff>
    </xdr:from>
    <xdr:ext cx="758825" cy="25908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691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94615</xdr:rowOff>
    </xdr:from>
    <xdr:to>
      <xdr:col>65</xdr:col>
      <xdr:colOff>53975</xdr:colOff>
      <xdr:row>57</xdr:row>
      <xdr:rowOff>24765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34925</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6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126365</xdr:rowOff>
    </xdr:from>
    <xdr:to>
      <xdr:col>82</xdr:col>
      <xdr:colOff>158750</xdr:colOff>
      <xdr:row>57</xdr:row>
      <xdr:rowOff>56515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98425</xdr:rowOff>
    </xdr:from>
    <xdr:ext cx="762000" cy="25590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996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36830</xdr:rowOff>
    </xdr:from>
    <xdr:ext cx="7366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09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153670</xdr:rowOff>
    </xdr:from>
    <xdr:to>
      <xdr:col>74</xdr:col>
      <xdr:colOff>31750</xdr:colOff>
      <xdr:row>57</xdr:row>
      <xdr:rowOff>83820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68580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4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82550</xdr:rowOff>
    </xdr:from>
    <xdr:ext cx="75882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552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128270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0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en-US" sz="1300">
              <a:solidFill>
                <a:schemeClr val="tx1"/>
              </a:solidFill>
              <a:effectLst/>
              <a:latin typeface="ＭＳ Ｐゴシック"/>
              <a:ea typeface="ＭＳ Ｐゴシック"/>
              <a:cs typeface="+mn-cs"/>
            </a:rPr>
            <a:t>補助費等に係る経常収支比率は、</a:t>
          </a:r>
          <a:r>
            <a:rPr kumimoji="1" lang="ja-JP" altLang="ja-JP" sz="1300">
              <a:solidFill>
                <a:schemeClr val="tx1"/>
              </a:solidFill>
              <a:effectLst/>
              <a:latin typeface="ＭＳ Ｐゴシック"/>
              <a:ea typeface="ＭＳ Ｐゴシック"/>
              <a:cs typeface="+mn-cs"/>
            </a:rPr>
            <a:t>類似団体と比較して、３</a:t>
          </a:r>
          <a:r>
            <a:rPr kumimoji="1" lang="en-US" altLang="ja-JP" sz="1300">
              <a:solidFill>
                <a:schemeClr val="tx1"/>
              </a:solidFill>
              <a:effectLst/>
              <a:latin typeface="ＭＳ Ｐゴシック"/>
              <a:ea typeface="ＭＳ Ｐゴシック"/>
              <a:cs typeface="+mn-cs"/>
            </a:rPr>
            <a:t>.３</a:t>
          </a:r>
          <a:r>
            <a:rPr kumimoji="1" lang="ja-JP" altLang="ja-JP" sz="1300">
              <a:solidFill>
                <a:schemeClr val="tx1"/>
              </a:solidFill>
              <a:effectLst/>
              <a:latin typeface="ＭＳ Ｐゴシック"/>
              <a:ea typeface="ＭＳ Ｐゴシック"/>
              <a:cs typeface="+mn-cs"/>
            </a:rPr>
            <a:t>ポイント上回って</a:t>
          </a:r>
          <a:r>
            <a:rPr kumimoji="1" lang="ja-JP" altLang="en-US" sz="1300">
              <a:solidFill>
                <a:schemeClr val="tx1"/>
              </a:solidFill>
              <a:effectLst/>
              <a:latin typeface="ＭＳ Ｐゴシック"/>
              <a:ea typeface="ＭＳ Ｐゴシック"/>
              <a:cs typeface="+mn-cs"/>
            </a:rPr>
            <a:t>いる。これは、</a:t>
          </a:r>
          <a:r>
            <a:rPr kumimoji="1" lang="ja-JP" altLang="en-US" sz="1200">
              <a:solidFill>
                <a:schemeClr val="tx1"/>
              </a:solidFill>
              <a:latin typeface="ＭＳ Ｐゴシック"/>
              <a:ea typeface="ＭＳ Ｐゴシック"/>
            </a:rPr>
            <a:t>下仁田町及び南牧村２町村で構成する一部事務組合（病院事業・ごみ等処理事業）に対する負担額が大きいことによるものである。一部事務組合に対しては、更なる経常経費の削減を要請し、</a:t>
          </a:r>
          <a:r>
            <a:rPr kumimoji="1" lang="ja-JP" altLang="en-US" sz="1300">
              <a:solidFill>
                <a:schemeClr val="tx1"/>
              </a:solidFill>
              <a:effectLst/>
              <a:latin typeface="ＭＳ Ｐゴシック"/>
              <a:ea typeface="ＭＳ Ｐゴシック"/>
              <a:cs typeface="+mn-cs"/>
            </a:rPr>
            <a:t>比率の上昇を抑制し</a:t>
          </a:r>
          <a:r>
            <a:rPr kumimoji="1" lang="ja-JP" altLang="ja-JP" sz="1300">
              <a:solidFill>
                <a:schemeClr val="tx1"/>
              </a:solidFill>
              <a:effectLst/>
              <a:latin typeface="ＭＳ Ｐゴシック"/>
              <a:ea typeface="ＭＳ Ｐゴシック"/>
              <a:cs typeface="+mn-cs"/>
            </a:rPr>
            <a:t>ていく。</a:t>
          </a:r>
          <a:endParaRPr lang="ja-JP" altLang="ja-JP" sz="1300">
            <a:solidFill>
              <a:schemeClr val="tx1"/>
            </a:solidFill>
            <a:effectLst/>
            <a:latin typeface="ＭＳ Ｐゴシック"/>
            <a:ea typeface="ＭＳ Ｐゴシック"/>
          </a:endParaRPr>
        </a:p>
        <a:p>
          <a:endParaRPr kumimoji="1" lang="ja-JP" altLang="en-US" sz="1300">
            <a:solidFill>
              <a:schemeClr val="tx1"/>
            </a:solidFill>
            <a:latin typeface="ＭＳ Ｐゴシック"/>
            <a:ea typeface="ＭＳ Ｐゴシック"/>
          </a:endParaRPr>
        </a:p>
      </xdr:txBody>
    </xdr:sp>
    <xdr:clientData/>
  </xdr:twoCellAnchor>
  <xdr:oneCellAnchor>
    <xdr:from>
      <xdr:col>62</xdr:col>
      <xdr:colOff>6350</xdr:colOff>
      <xdr:row>29</xdr:row>
      <xdr:rowOff>107950</xdr:rowOff>
    </xdr:from>
    <xdr:ext cx="295275" cy="22542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825" cy="25590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825" cy="25590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825" cy="25590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825" cy="25590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152400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1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124460</xdr:rowOff>
    </xdr:from>
    <xdr:ext cx="762000" cy="259080"/>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152400</xdr:rowOff>
    </xdr:from>
    <xdr:to>
      <xdr:col>82</xdr:col>
      <xdr:colOff>196850</xdr:colOff>
      <xdr:row>39</xdr:row>
      <xdr:rowOff>152400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144780</xdr:rowOff>
    </xdr:from>
    <xdr:ext cx="762000" cy="25590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88265</xdr:rowOff>
    </xdr:from>
    <xdr:to>
      <xdr:col>82</xdr:col>
      <xdr:colOff>107950</xdr:colOff>
      <xdr:row>37</xdr:row>
      <xdr:rowOff>101600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4319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88265</xdr:rowOff>
    </xdr:from>
    <xdr:ext cx="762000" cy="25590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901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71755</xdr:rowOff>
    </xdr:from>
    <xdr:to>
      <xdr:col>82</xdr:col>
      <xdr:colOff>158750</xdr:colOff>
      <xdr:row>37</xdr:row>
      <xdr:rowOff>1905</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78740</xdr:rowOff>
    </xdr:from>
    <xdr:to>
      <xdr:col>78</xdr:col>
      <xdr:colOff>69850</xdr:colOff>
      <xdr:row>37</xdr:row>
      <xdr:rowOff>88265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4223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48895</xdr:rowOff>
    </xdr:from>
    <xdr:to>
      <xdr:col>78</xdr:col>
      <xdr:colOff>120650</xdr:colOff>
      <xdr:row>36</xdr:row>
      <xdr:rowOff>150495</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160655</xdr:rowOff>
    </xdr:from>
    <xdr:ext cx="736600" cy="25908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5989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78740</xdr:rowOff>
    </xdr:from>
    <xdr:to>
      <xdr:col>73</xdr:col>
      <xdr:colOff>180975</xdr:colOff>
      <xdr:row>37</xdr:row>
      <xdr:rowOff>83820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4223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71755</xdr:rowOff>
    </xdr:from>
    <xdr:to>
      <xdr:col>74</xdr:col>
      <xdr:colOff>31750</xdr:colOff>
      <xdr:row>37</xdr:row>
      <xdr:rowOff>1905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12065</xdr:rowOff>
    </xdr:from>
    <xdr:ext cx="762000" cy="259080"/>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46990</xdr:rowOff>
    </xdr:from>
    <xdr:to>
      <xdr:col>69</xdr:col>
      <xdr:colOff>92075</xdr:colOff>
      <xdr:row>37</xdr:row>
      <xdr:rowOff>83820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906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71755</xdr:rowOff>
    </xdr:from>
    <xdr:to>
      <xdr:col>69</xdr:col>
      <xdr:colOff>142875</xdr:colOff>
      <xdr:row>37</xdr:row>
      <xdr:rowOff>1905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12065</xdr:rowOff>
    </xdr:from>
    <xdr:ext cx="758825" cy="25908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8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62230</xdr:rowOff>
    </xdr:from>
    <xdr:to>
      <xdr:col>65</xdr:col>
      <xdr:colOff>53975</xdr:colOff>
      <xdr:row>36</xdr:row>
      <xdr:rowOff>163830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2540</xdr:rowOff>
    </xdr:from>
    <xdr:ext cx="762000"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37</xdr:row>
      <xdr:rowOff>50800</xdr:rowOff>
    </xdr:from>
    <xdr:to>
      <xdr:col>82</xdr:col>
      <xdr:colOff>158750</xdr:colOff>
      <xdr:row>37</xdr:row>
      <xdr:rowOff>152400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22860</xdr:rowOff>
    </xdr:from>
    <xdr:ext cx="762000" cy="259080"/>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37465</xdr:rowOff>
    </xdr:from>
    <xdr:to>
      <xdr:col>78</xdr:col>
      <xdr:colOff>120650</xdr:colOff>
      <xdr:row>37</xdr:row>
      <xdr:rowOff>139065</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123825</xdr:rowOff>
    </xdr:from>
    <xdr:ext cx="736600" cy="25590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6747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27940</xdr:rowOff>
    </xdr:from>
    <xdr:to>
      <xdr:col>74</xdr:col>
      <xdr:colOff>31750</xdr:colOff>
      <xdr:row>37</xdr:row>
      <xdr:rowOff>129540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114300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5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33020</xdr:rowOff>
    </xdr:from>
    <xdr:to>
      <xdr:col>69</xdr:col>
      <xdr:colOff>142875</xdr:colOff>
      <xdr:row>37</xdr:row>
      <xdr:rowOff>134620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119380</xdr:rowOff>
    </xdr:from>
    <xdr:ext cx="75882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630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82550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en-US" sz="1300">
              <a:solidFill>
                <a:schemeClr val="tx1"/>
              </a:solidFill>
              <a:effectLst/>
              <a:latin typeface="ＭＳ Ｐゴシック"/>
              <a:ea typeface="ＭＳ Ｐゴシック"/>
              <a:cs typeface="+mn-cs"/>
            </a:rPr>
            <a:t>公債費に係る経常収支比率は、前年度より２.５ポイント上昇したが、</a:t>
          </a:r>
          <a:r>
            <a:rPr kumimoji="1" lang="ja-JP" altLang="ja-JP" sz="1300">
              <a:solidFill>
                <a:schemeClr val="tx1"/>
              </a:solidFill>
              <a:effectLst/>
              <a:latin typeface="ＭＳ Ｐゴシック"/>
              <a:ea typeface="ＭＳ Ｐゴシック"/>
              <a:cs typeface="+mn-cs"/>
            </a:rPr>
            <a:t>類似団体平均と比較して、</a:t>
          </a:r>
          <a:r>
            <a:rPr kumimoji="1" lang="en-US" altLang="ja-JP" sz="1300">
              <a:solidFill>
                <a:schemeClr val="tx1"/>
              </a:solidFill>
              <a:effectLst/>
              <a:latin typeface="ＭＳ Ｐゴシック"/>
              <a:ea typeface="ＭＳ Ｐゴシック"/>
              <a:cs typeface="+mn-cs"/>
            </a:rPr>
            <a:t>２.３</a:t>
          </a:r>
          <a:r>
            <a:rPr kumimoji="1" lang="ja-JP" altLang="ja-JP" sz="1300">
              <a:solidFill>
                <a:schemeClr val="tx1"/>
              </a:solidFill>
              <a:effectLst/>
              <a:latin typeface="ＭＳ Ｐゴシック"/>
              <a:ea typeface="ＭＳ Ｐゴシック"/>
              <a:cs typeface="+mn-cs"/>
            </a:rPr>
            <a:t>ポイント低くなっている。今後は、義務教育学校建設事業に伴い、村債残高が大幅に増加することから、公債費の増加と比率の上昇が見込まれる。</a:t>
          </a:r>
          <a:r>
            <a:rPr kumimoji="1" lang="ja-JP" altLang="en-US" sz="1300">
              <a:solidFill>
                <a:schemeClr val="tx1"/>
              </a:solidFill>
              <a:effectLst/>
              <a:latin typeface="ＭＳ Ｐゴシック"/>
              <a:ea typeface="ＭＳ Ｐゴシック"/>
              <a:cs typeface="+mn-cs"/>
            </a:rPr>
            <a:t>地方債の新規発行を伴う普通建設事業について、単年度に集中しないよう優先順位を精査し、公債費の上昇を抑制する。</a:t>
          </a:r>
          <a:endParaRPr kumimoji="1" lang="ja-JP" altLang="en-US" sz="1300">
            <a:solidFill>
              <a:schemeClr val="tx1"/>
            </a:solidFill>
            <a:latin typeface="ＭＳ Ｐゴシック"/>
            <a:ea typeface="ＭＳ Ｐゴシック"/>
          </a:endParaRPr>
        </a:p>
      </xdr:txBody>
    </xdr:sp>
    <xdr:clientData/>
  </xdr:twoCellAnchor>
  <xdr:oneCellAnchor>
    <xdr:from>
      <xdr:col>3</xdr:col>
      <xdr:colOff>123825</xdr:colOff>
      <xdr:row>69</xdr:row>
      <xdr:rowOff>107950</xdr:rowOff>
    </xdr:from>
    <xdr:ext cx="295275" cy="22542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825" cy="25590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825" cy="25590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825" cy="25590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825" cy="25590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152400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124460</xdr:rowOff>
    </xdr:from>
    <xdr:ext cx="762000" cy="259080"/>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152400</xdr:rowOff>
    </xdr:from>
    <xdr:to>
      <xdr:col>24</xdr:col>
      <xdr:colOff>114300</xdr:colOff>
      <xdr:row>81</xdr:row>
      <xdr:rowOff>152400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156210</xdr:rowOff>
    </xdr:from>
    <xdr:ext cx="762000" cy="25590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76835</xdr:rowOff>
    </xdr:from>
    <xdr:to>
      <xdr:col>24</xdr:col>
      <xdr:colOff>25400</xdr:colOff>
      <xdr:row>77</xdr:row>
      <xdr:rowOff>19685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0703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45720</xdr:rowOff>
    </xdr:from>
    <xdr:ext cx="762000" cy="259080"/>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47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73660</xdr:rowOff>
    </xdr:from>
    <xdr:to>
      <xdr:col>24</xdr:col>
      <xdr:colOff>76200</xdr:colOff>
      <xdr:row>78</xdr:row>
      <xdr:rowOff>3810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76835</xdr:rowOff>
    </xdr:from>
    <xdr:to>
      <xdr:col>19</xdr:col>
      <xdr:colOff>187325</xdr:colOff>
      <xdr:row>76</xdr:row>
      <xdr:rowOff>99695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070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37465</xdr:rowOff>
    </xdr:from>
    <xdr:to>
      <xdr:col>20</xdr:col>
      <xdr:colOff>38100</xdr:colOff>
      <xdr:row>77</xdr:row>
      <xdr:rowOff>139065</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123825</xdr:rowOff>
    </xdr:from>
    <xdr:ext cx="733425" cy="25590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2547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99695</xdr:rowOff>
    </xdr:from>
    <xdr:to>
      <xdr:col>15</xdr:col>
      <xdr:colOff>98425</xdr:colOff>
      <xdr:row>76</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298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83185</xdr:rowOff>
    </xdr:from>
    <xdr:to>
      <xdr:col>15</xdr:col>
      <xdr:colOff>149225</xdr:colOff>
      <xdr:row>78</xdr:row>
      <xdr:rowOff>13335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169545</xdr:rowOff>
    </xdr:from>
    <xdr:ext cx="762000" cy="25590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711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118110</xdr:rowOff>
    </xdr:from>
    <xdr:to>
      <xdr:col>11</xdr:col>
      <xdr:colOff>9525</xdr:colOff>
      <xdr:row>76</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483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73660</xdr:rowOff>
    </xdr:from>
    <xdr:to>
      <xdr:col>11</xdr:col>
      <xdr:colOff>60325</xdr:colOff>
      <xdr:row>78</xdr:row>
      <xdr:rowOff>3810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160020</xdr:rowOff>
    </xdr:from>
    <xdr:ext cx="758825" cy="259080"/>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616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33020</xdr:rowOff>
    </xdr:from>
    <xdr:to>
      <xdr:col>6</xdr:col>
      <xdr:colOff>171450</xdr:colOff>
      <xdr:row>77</xdr:row>
      <xdr:rowOff>134620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119380</xdr:rowOff>
    </xdr:from>
    <xdr:ext cx="758825"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10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140335</xdr:rowOff>
    </xdr:from>
    <xdr:to>
      <xdr:col>24</xdr:col>
      <xdr:colOff>76200</xdr:colOff>
      <xdr:row>77</xdr:row>
      <xdr:rowOff>70485</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156845</xdr:rowOff>
    </xdr:from>
    <xdr:ext cx="762000" cy="25590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0155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26035</xdr:rowOff>
    </xdr:from>
    <xdr:to>
      <xdr:col>20</xdr:col>
      <xdr:colOff>38100</xdr:colOff>
      <xdr:row>76</xdr:row>
      <xdr:rowOff>127635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137795</xdr:rowOff>
    </xdr:from>
    <xdr:ext cx="73342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2509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48895</xdr:rowOff>
    </xdr:from>
    <xdr:to>
      <xdr:col>15</xdr:col>
      <xdr:colOff>149225</xdr:colOff>
      <xdr:row>76</xdr:row>
      <xdr:rowOff>150495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160655</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47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16510</xdr:rowOff>
    </xdr:from>
    <xdr:ext cx="75882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75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67310</xdr:rowOff>
    </xdr:from>
    <xdr:to>
      <xdr:col>6</xdr:col>
      <xdr:colOff>171450</xdr:colOff>
      <xdr:row>76</xdr:row>
      <xdr:rowOff>168910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7620</xdr:rowOff>
    </xdr:from>
    <xdr:ext cx="758825" cy="25590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663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effectLst/>
              <a:latin typeface="ＭＳ Ｐゴシック"/>
              <a:ea typeface="ＭＳ Ｐゴシック"/>
              <a:cs typeface="+mn-cs"/>
            </a:rPr>
            <a:t>公債費以外に係る経常収支比率は、</a:t>
          </a:r>
          <a:r>
            <a:rPr kumimoji="1" lang="ja-JP" altLang="ja-JP" sz="1300">
              <a:solidFill>
                <a:schemeClr val="tx1"/>
              </a:solidFill>
              <a:effectLst/>
              <a:latin typeface="ＭＳ Ｐゴシック"/>
              <a:ea typeface="ＭＳ Ｐゴシック"/>
              <a:cs typeface="+mn-cs"/>
            </a:rPr>
            <a:t>類似団体平均</a:t>
          </a:r>
          <a:r>
            <a:rPr kumimoji="1" lang="ja-JP" altLang="en-US" sz="1300">
              <a:solidFill>
                <a:schemeClr val="tx1"/>
              </a:solidFill>
              <a:effectLst/>
              <a:latin typeface="ＭＳ Ｐゴシック"/>
              <a:ea typeface="ＭＳ Ｐゴシック"/>
              <a:cs typeface="+mn-cs"/>
            </a:rPr>
            <a:t>を４.０ポイント上回っている。これは、</a:t>
          </a:r>
          <a:r>
            <a:rPr kumimoji="1" lang="ja-JP" altLang="en-US" sz="1300">
              <a:solidFill>
                <a:schemeClr val="tx1"/>
              </a:solidFill>
              <a:latin typeface="ＭＳ Ｐゴシック"/>
              <a:ea typeface="ＭＳ Ｐゴシック"/>
            </a:rPr>
            <a:t>補助費における値が３.３ポイント高いことが主な要因となっている。</a:t>
          </a:r>
          <a:endParaRPr kumimoji="1" lang="en-US" altLang="ja-JP" sz="1300">
            <a:solidFill>
              <a:schemeClr val="tx1"/>
            </a:solidFill>
            <a:effectLst/>
            <a:latin typeface="ＭＳ Ｐゴシック"/>
            <a:ea typeface="ＭＳ Ｐゴシック"/>
            <a:cs typeface="+mn-cs"/>
          </a:endParaRPr>
        </a:p>
        <a:p>
          <a:r>
            <a:rPr kumimoji="1" lang="ja-JP" altLang="en-US" sz="1300">
              <a:solidFill>
                <a:schemeClr val="tx1"/>
              </a:solidFill>
              <a:effectLst/>
              <a:latin typeface="ＭＳ Ｐゴシック"/>
              <a:ea typeface="ＭＳ Ｐゴシック"/>
              <a:cs typeface="+mn-cs"/>
            </a:rPr>
            <a:t>　</a:t>
          </a:r>
          <a:endParaRPr kumimoji="1" lang="ja-JP" altLang="en-US" sz="1300">
            <a:solidFill>
              <a:schemeClr val="tx1"/>
            </a:solidFill>
            <a:latin typeface="ＭＳ Ｐゴシック"/>
            <a:ea typeface="ＭＳ Ｐゴシック"/>
          </a:endParaRPr>
        </a:p>
      </xdr:txBody>
    </xdr:sp>
    <xdr:clientData/>
  </xdr:twoCellAnchor>
  <xdr:oneCellAnchor>
    <xdr:from>
      <xdr:col>62</xdr:col>
      <xdr:colOff>6350</xdr:colOff>
      <xdr:row>69</xdr:row>
      <xdr:rowOff>107950</xdr:rowOff>
    </xdr:from>
    <xdr:ext cx="295275" cy="22542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4825"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4825" cy="259080"/>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4825" cy="25590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4825" cy="25908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4825" cy="25908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11430</xdr:rowOff>
    </xdr:from>
    <xdr:ext cx="762000" cy="259080"/>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156210</xdr:rowOff>
    </xdr:from>
    <xdr:ext cx="762000" cy="25590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46990</xdr:rowOff>
    </xdr:from>
    <xdr:to>
      <xdr:col>82</xdr:col>
      <xdr:colOff>107950</xdr:colOff>
      <xdr:row>77</xdr:row>
      <xdr:rowOff>46990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2486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31750</xdr:rowOff>
    </xdr:from>
    <xdr:ext cx="762000" cy="25590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28905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15240</xdr:rowOff>
    </xdr:from>
    <xdr:to>
      <xdr:col>82</xdr:col>
      <xdr:colOff>158750</xdr:colOff>
      <xdr:row>76</xdr:row>
      <xdr:rowOff>116840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46990</xdr:rowOff>
    </xdr:from>
    <xdr:to>
      <xdr:col>78</xdr:col>
      <xdr:colOff>69850</xdr:colOff>
      <xdr:row>77</xdr:row>
      <xdr:rowOff>168910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24864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21590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31750</xdr:rowOff>
    </xdr:from>
    <xdr:ext cx="736600" cy="25590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7190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168910</xdr:rowOff>
    </xdr:from>
    <xdr:to>
      <xdr:col>73</xdr:col>
      <xdr:colOff>180975</xdr:colOff>
      <xdr:row>78</xdr:row>
      <xdr:rowOff>85090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37056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72390</xdr:rowOff>
    </xdr:from>
    <xdr:to>
      <xdr:col>74</xdr:col>
      <xdr:colOff>31750</xdr:colOff>
      <xdr:row>77</xdr:row>
      <xdr:rowOff>2540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12700</xdr:rowOff>
    </xdr:from>
    <xdr:ext cx="762000" cy="25908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87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35560</xdr:rowOff>
    </xdr:from>
    <xdr:to>
      <xdr:col>69</xdr:col>
      <xdr:colOff>92075</xdr:colOff>
      <xdr:row>78</xdr:row>
      <xdr:rowOff>85090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40866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118110</xdr:rowOff>
    </xdr:from>
    <xdr:to>
      <xdr:col>69</xdr:col>
      <xdr:colOff>142875</xdr:colOff>
      <xdr:row>77</xdr:row>
      <xdr:rowOff>48260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58420</xdr:rowOff>
    </xdr:from>
    <xdr:ext cx="758825"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9171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54610</xdr:rowOff>
    </xdr:from>
    <xdr:ext cx="762000" cy="25590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913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139700</xdr:rowOff>
    </xdr:from>
    <xdr:ext cx="762000" cy="259080"/>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167640</xdr:rowOff>
    </xdr:from>
    <xdr:to>
      <xdr:col>78</xdr:col>
      <xdr:colOff>120650</xdr:colOff>
      <xdr:row>77</xdr:row>
      <xdr:rowOff>97790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82550</xdr:rowOff>
    </xdr:from>
    <xdr:ext cx="7366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28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118110</xdr:rowOff>
    </xdr:from>
    <xdr:to>
      <xdr:col>74</xdr:col>
      <xdr:colOff>31750</xdr:colOff>
      <xdr:row>78</xdr:row>
      <xdr:rowOff>48260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33020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34290</xdr:rowOff>
    </xdr:from>
    <xdr:to>
      <xdr:col>69</xdr:col>
      <xdr:colOff>142875</xdr:colOff>
      <xdr:row>78</xdr:row>
      <xdr:rowOff>135890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120650</xdr:rowOff>
    </xdr:from>
    <xdr:ext cx="758825" cy="25590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4937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156210</xdr:rowOff>
    </xdr:from>
    <xdr:to>
      <xdr:col>65</xdr:col>
      <xdr:colOff>53975</xdr:colOff>
      <xdr:row>78</xdr:row>
      <xdr:rowOff>86360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71120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44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群馬県南牧村</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17090" y="11710035"/>
          <a:ext cx="4157980" cy="24701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771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67280" y="118364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6507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95470" y="117856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6202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17090" y="1038225"/>
          <a:ext cx="415798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9580" y="1152525"/>
          <a:ext cx="124333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17090" y="1597025"/>
          <a:ext cx="41579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241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45920" y="1228725"/>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17090" y="38385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2117090" y="34702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1365" cy="256540"/>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57630" y="333502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2117090" y="31019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1365" cy="259080"/>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57630" y="2966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2117090" y="27336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1365" cy="25590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57630" y="259778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2117090" y="2359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1365" cy="25590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57630" y="221742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2117090" y="1978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1365" cy="259080"/>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57630" y="1835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590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57630" y="146113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a:xfrm>
          <a:off x="2117090" y="1597025"/>
          <a:ext cx="41579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15875</xdr:rowOff>
    </xdr:from>
    <xdr:to>
      <xdr:col>29</xdr:col>
      <xdr:colOff>127000</xdr:colOff>
      <xdr:row>19</xdr:row>
      <xdr:rowOff>20320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flipV="1">
          <a:off x="5541010" y="2238375"/>
          <a:ext cx="0" cy="10077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163830</xdr:rowOff>
    </xdr:from>
    <xdr:ext cx="758825" cy="2584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626100" y="3224530"/>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120,966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20320</xdr:rowOff>
    </xdr:from>
    <xdr:to>
      <xdr:col>30</xdr:col>
      <xdr:colOff>25400</xdr:colOff>
      <xdr:row>19</xdr:row>
      <xdr:rowOff>20320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5452110" y="324612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102235</xdr:rowOff>
    </xdr:from>
    <xdr:ext cx="758825" cy="2584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626100" y="198183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663,397</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15875</xdr:rowOff>
    </xdr:from>
    <xdr:to>
      <xdr:col>30</xdr:col>
      <xdr:colOff>25400</xdr:colOff>
      <xdr:row>13</xdr:row>
      <xdr:rowOff>15875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5452110" y="223837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151765</xdr:rowOff>
    </xdr:from>
    <xdr:to>
      <xdr:col>29</xdr:col>
      <xdr:colOff>127000</xdr:colOff>
      <xdr:row>17</xdr:row>
      <xdr:rowOff>6985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4904740" y="2882265"/>
          <a:ext cx="63627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81280</xdr:rowOff>
    </xdr:from>
    <xdr:ext cx="758825" cy="259080"/>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626100" y="297688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227,703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109220</xdr:rowOff>
    </xdr:from>
    <xdr:to>
      <xdr:col>29</xdr:col>
      <xdr:colOff>177800</xdr:colOff>
      <xdr:row>18</xdr:row>
      <xdr:rowOff>39370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a:xfrm>
          <a:off x="5490210" y="3004820"/>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151765</xdr:rowOff>
    </xdr:from>
    <xdr:to>
      <xdr:col>26</xdr:col>
      <xdr:colOff>50800</xdr:colOff>
      <xdr:row>17</xdr:row>
      <xdr:rowOff>35560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221480" y="2882265"/>
          <a:ext cx="68326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128905</xdr:rowOff>
    </xdr:from>
    <xdr:to>
      <xdr:col>26</xdr:col>
      <xdr:colOff>101600</xdr:colOff>
      <xdr:row>18</xdr:row>
      <xdr:rowOff>59055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a:xfrm>
          <a:off x="4853940" y="302450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43815</xdr:rowOff>
    </xdr:from>
    <xdr:ext cx="735965" cy="256540"/>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531360" y="3104515"/>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217,232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35560</xdr:rowOff>
    </xdr:from>
    <xdr:to>
      <xdr:col>22</xdr:col>
      <xdr:colOff>114300</xdr:colOff>
      <xdr:row>17</xdr:row>
      <xdr:rowOff>39370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3538220" y="2931160"/>
          <a:ext cx="68326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116205</xdr:rowOff>
    </xdr:from>
    <xdr:to>
      <xdr:col>22</xdr:col>
      <xdr:colOff>165100</xdr:colOff>
      <xdr:row>18</xdr:row>
      <xdr:rowOff>45720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170680" y="3011805"/>
          <a:ext cx="101600" cy="946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30480</xdr:rowOff>
    </xdr:from>
    <xdr:ext cx="761365" cy="25590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848100" y="309118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224,486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39370</xdr:rowOff>
    </xdr:from>
    <xdr:to>
      <xdr:col>18</xdr:col>
      <xdr:colOff>177800</xdr:colOff>
      <xdr:row>17</xdr:row>
      <xdr:rowOff>63500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2851150" y="2934970"/>
          <a:ext cx="68707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128270</xdr:rowOff>
    </xdr:from>
    <xdr:to>
      <xdr:col>19</xdr:col>
      <xdr:colOff>38100</xdr:colOff>
      <xdr:row>18</xdr:row>
      <xdr:rowOff>58420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3487420" y="302387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43180</xdr:rowOff>
    </xdr:from>
    <xdr:ext cx="761365" cy="25654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164840" y="31038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217,700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135255</xdr:rowOff>
    </xdr:from>
    <xdr:to>
      <xdr:col>15</xdr:col>
      <xdr:colOff>101600</xdr:colOff>
      <xdr:row>18</xdr:row>
      <xdr:rowOff>65405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2800350" y="303085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50165</xdr:rowOff>
    </xdr:from>
    <xdr:ext cx="761365" cy="2584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477770" y="3110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213,894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367020" y="38614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73075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04749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3604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6771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127635</xdr:rowOff>
    </xdr:from>
    <xdr:to>
      <xdr:col>29</xdr:col>
      <xdr:colOff>177800</xdr:colOff>
      <xdr:row>17</xdr:row>
      <xdr:rowOff>57785</xdr:rowOff>
    </xdr:to>
    <xdr:sp macro="" textlink="">
      <xdr:nvSpPr>
        <xdr:cNvPr id="68" name="楕円 67">
          <a:extLst>
            <a:ext uri="{FF2B5EF4-FFF2-40B4-BE49-F238E27FC236}">
              <a16:creationId xmlns:a16="http://schemas.microsoft.com/office/drawing/2014/main" id="{00000000-0008-0000-0500-000044000000}"/>
            </a:ext>
          </a:extLst>
        </xdr:cNvPr>
        <xdr:cNvSpPr/>
      </xdr:nvSpPr>
      <xdr:spPr>
        <a:xfrm>
          <a:off x="5490210" y="285813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144145</xdr:rowOff>
    </xdr:from>
    <xdr:ext cx="758825" cy="256540"/>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626100" y="270954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307,945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100965</xdr:rowOff>
    </xdr:from>
    <xdr:to>
      <xdr:col>26</xdr:col>
      <xdr:colOff>101600</xdr:colOff>
      <xdr:row>17</xdr:row>
      <xdr:rowOff>31115</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4853940" y="283146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41275</xdr:rowOff>
    </xdr:from>
    <xdr:ext cx="735965" cy="25654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531360" y="2606675"/>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322,142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156210</xdr:rowOff>
    </xdr:from>
    <xdr:to>
      <xdr:col>22</xdr:col>
      <xdr:colOff>165100</xdr:colOff>
      <xdr:row>17</xdr:row>
      <xdr:rowOff>86360</xdr:rowOff>
    </xdr:to>
    <xdr:sp macro="" textlink="">
      <xdr:nvSpPr>
        <xdr:cNvPr id="72" name="楕円 71">
          <a:extLst>
            <a:ext uri="{FF2B5EF4-FFF2-40B4-BE49-F238E27FC236}">
              <a16:creationId xmlns:a16="http://schemas.microsoft.com/office/drawing/2014/main" id="{00000000-0008-0000-0500-000048000000}"/>
            </a:ext>
          </a:extLst>
        </xdr:cNvPr>
        <xdr:cNvSpPr/>
      </xdr:nvSpPr>
      <xdr:spPr>
        <a:xfrm>
          <a:off x="4170680" y="288671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96520</xdr:rowOff>
    </xdr:from>
    <xdr:ext cx="761365" cy="2584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848100" y="266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293,092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160020</xdr:rowOff>
    </xdr:from>
    <xdr:to>
      <xdr:col>19</xdr:col>
      <xdr:colOff>38100</xdr:colOff>
      <xdr:row>17</xdr:row>
      <xdr:rowOff>90170</xdr:rowOff>
    </xdr:to>
    <xdr:sp macro="" textlink="">
      <xdr:nvSpPr>
        <xdr:cNvPr id="74" name="楕円 73">
          <a:extLst>
            <a:ext uri="{FF2B5EF4-FFF2-40B4-BE49-F238E27FC236}">
              <a16:creationId xmlns:a16="http://schemas.microsoft.com/office/drawing/2014/main" id="{00000000-0008-0000-0500-00004A000000}"/>
            </a:ext>
          </a:extLst>
        </xdr:cNvPr>
        <xdr:cNvSpPr/>
      </xdr:nvSpPr>
      <xdr:spPr>
        <a:xfrm>
          <a:off x="3487420" y="2890520"/>
          <a:ext cx="9779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100330</xdr:rowOff>
    </xdr:from>
    <xdr:ext cx="761365" cy="256540"/>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164840" y="266573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291,097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12065</xdr:rowOff>
    </xdr:from>
    <xdr:to>
      <xdr:col>15</xdr:col>
      <xdr:colOff>101600</xdr:colOff>
      <xdr:row>17</xdr:row>
      <xdr:rowOff>113665</xdr:rowOff>
    </xdr:to>
    <xdr:sp macro="" textlink="">
      <xdr:nvSpPr>
        <xdr:cNvPr id="76" name="楕円 75">
          <a:extLst>
            <a:ext uri="{FF2B5EF4-FFF2-40B4-BE49-F238E27FC236}">
              <a16:creationId xmlns:a16="http://schemas.microsoft.com/office/drawing/2014/main" id="{00000000-0008-0000-0500-00004C000000}"/>
            </a:ext>
          </a:extLst>
        </xdr:cNvPr>
        <xdr:cNvSpPr/>
      </xdr:nvSpPr>
      <xdr:spPr>
        <a:xfrm>
          <a:off x="2800350" y="2907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123825</xdr:rowOff>
    </xdr:from>
    <xdr:ext cx="761365" cy="256540"/>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477770" y="268922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278,795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2117090" y="493395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a:xfrm>
          <a:off x="127000" y="493395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49580" y="504825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49580" y="53086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49580" y="56134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flipH="1">
          <a:off x="193040" y="51117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a:off x="27876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H="1">
          <a:off x="193040" y="5563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V="1">
          <a:off x="27876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H="1">
          <a:off x="193040" y="5944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a:xfrm>
          <a:off x="22796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a:xfrm>
          <a:off x="22796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a:xfrm>
          <a:off x="2117090" y="549846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4320"/>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45920" y="5124450"/>
          <a:ext cx="40830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17090" y="7778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240665</xdr:rowOff>
    </xdr:from>
    <xdr:to>
      <xdr:col>33</xdr:col>
      <xdr:colOff>114300</xdr:colOff>
      <xdr:row>37</xdr:row>
      <xdr:rowOff>240665</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17090" y="72129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99695</xdr:rowOff>
    </xdr:from>
    <xdr:ext cx="761365" cy="25590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57630" y="707199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17090" y="6642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1365" cy="25527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57630" y="64998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17090" y="60706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156210</xdr:rowOff>
    </xdr:from>
    <xdr:ext cx="761365" cy="25527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57630" y="59283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17090" y="5498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590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57630" y="535749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a:xfrm>
          <a:off x="2117090" y="549846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255270</xdr:rowOff>
    </xdr:from>
    <xdr:to>
      <xdr:col>29</xdr:col>
      <xdr:colOff>127000</xdr:colOff>
      <xdr:row>38</xdr:row>
      <xdr:rowOff>17780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flipV="1">
          <a:off x="5541010" y="6027420"/>
          <a:ext cx="0" cy="13055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332105</xdr:rowOff>
    </xdr:from>
    <xdr:ext cx="758825" cy="259080"/>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626100" y="730440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-20,881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17780</xdr:rowOff>
    </xdr:from>
    <xdr:to>
      <xdr:col>30</xdr:col>
      <xdr:colOff>25400</xdr:colOff>
      <xdr:row>38</xdr:row>
      <xdr:rowOff>17780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5452110" y="733298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170180</xdr:rowOff>
    </xdr:from>
    <xdr:ext cx="758825" cy="252730"/>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626100" y="577088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207,579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255270</xdr:rowOff>
    </xdr:from>
    <xdr:to>
      <xdr:col>30</xdr:col>
      <xdr:colOff>25400</xdr:colOff>
      <xdr:row>33</xdr:row>
      <xdr:rowOff>255270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452110" y="602742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46990</xdr:rowOff>
    </xdr:from>
    <xdr:to>
      <xdr:col>29</xdr:col>
      <xdr:colOff>127000</xdr:colOff>
      <xdr:row>37</xdr:row>
      <xdr:rowOff>88900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4904740" y="7019290"/>
          <a:ext cx="63627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322580</xdr:rowOff>
    </xdr:from>
    <xdr:ext cx="758825" cy="259080"/>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626100" y="678053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39,754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134620</xdr:rowOff>
    </xdr:from>
    <xdr:to>
      <xdr:col>29</xdr:col>
      <xdr:colOff>177800</xdr:colOff>
      <xdr:row>37</xdr:row>
      <xdr:rowOff>64770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a:xfrm>
          <a:off x="5490210" y="69354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88900</xdr:rowOff>
    </xdr:from>
    <xdr:to>
      <xdr:col>26</xdr:col>
      <xdr:colOff>50800</xdr:colOff>
      <xdr:row>37</xdr:row>
      <xdr:rowOff>139700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4221480" y="7061200"/>
          <a:ext cx="68326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153035</xdr:rowOff>
    </xdr:from>
    <xdr:to>
      <xdr:col>26</xdr:col>
      <xdr:colOff>101600</xdr:colOff>
      <xdr:row>37</xdr:row>
      <xdr:rowOff>83185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4853940" y="6953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264795</xdr:rowOff>
    </xdr:from>
    <xdr:ext cx="735965" cy="259080"/>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531360" y="67227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36,538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139700</xdr:rowOff>
    </xdr:from>
    <xdr:to>
      <xdr:col>22</xdr:col>
      <xdr:colOff>114300</xdr:colOff>
      <xdr:row>37</xdr:row>
      <xdr:rowOff>158750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3538220" y="7112000"/>
          <a:ext cx="68326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161925</xdr:rowOff>
    </xdr:from>
    <xdr:to>
      <xdr:col>22</xdr:col>
      <xdr:colOff>165100</xdr:colOff>
      <xdr:row>37</xdr:row>
      <xdr:rowOff>91440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4170680" y="69627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274320</xdr:rowOff>
    </xdr:from>
    <xdr:ext cx="761365" cy="259080"/>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848100" y="6732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35,030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158750</xdr:rowOff>
    </xdr:from>
    <xdr:to>
      <xdr:col>18</xdr:col>
      <xdr:colOff>177800</xdr:colOff>
      <xdr:row>37</xdr:row>
      <xdr:rowOff>174625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2851150" y="7131050"/>
          <a:ext cx="68707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2540</xdr:rowOff>
    </xdr:from>
    <xdr:to>
      <xdr:col>19</xdr:col>
      <xdr:colOff>38100</xdr:colOff>
      <xdr:row>37</xdr:row>
      <xdr:rowOff>103505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3487420" y="6974840"/>
          <a:ext cx="9779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286385</xdr:rowOff>
    </xdr:from>
    <xdr:ext cx="761365" cy="25908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164840" y="67443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24130</xdr:rowOff>
    </xdr:from>
    <xdr:to>
      <xdr:col>15</xdr:col>
      <xdr:colOff>101600</xdr:colOff>
      <xdr:row>37</xdr:row>
      <xdr:rowOff>126365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2800350" y="69964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307975</xdr:rowOff>
    </xdr:from>
    <xdr:ext cx="761365"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477770" y="67659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28,959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367020" y="78016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73075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04749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3604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6771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167640</xdr:rowOff>
    </xdr:from>
    <xdr:to>
      <xdr:col>29</xdr:col>
      <xdr:colOff>177800</xdr:colOff>
      <xdr:row>37</xdr:row>
      <xdr:rowOff>98425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a:xfrm>
          <a:off x="5490210" y="69684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139700</xdr:rowOff>
    </xdr:from>
    <xdr:ext cx="758825" cy="259080"/>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626100" y="69405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34,043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37465</xdr:rowOff>
    </xdr:from>
    <xdr:to>
      <xdr:col>26</xdr:col>
      <xdr:colOff>101600</xdr:colOff>
      <xdr:row>37</xdr:row>
      <xdr:rowOff>138430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4853940" y="70097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123825</xdr:rowOff>
    </xdr:from>
    <xdr:ext cx="735965" cy="25590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531360" y="7096125"/>
          <a:ext cx="7359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26,778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88900</xdr:rowOff>
    </xdr:from>
    <xdr:to>
      <xdr:col>22</xdr:col>
      <xdr:colOff>165100</xdr:colOff>
      <xdr:row>37</xdr:row>
      <xdr:rowOff>191135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170680" y="70612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174625</xdr:rowOff>
    </xdr:from>
    <xdr:ext cx="761365"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848100" y="71469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17,768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107315</xdr:rowOff>
    </xdr:from>
    <xdr:to>
      <xdr:col>19</xdr:col>
      <xdr:colOff>38100</xdr:colOff>
      <xdr:row>37</xdr:row>
      <xdr:rowOff>209550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3487420" y="7079615"/>
          <a:ext cx="9779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194945</xdr:rowOff>
    </xdr:from>
    <xdr:ext cx="761365"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164840" y="71672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125095</xdr:rowOff>
    </xdr:from>
    <xdr:to>
      <xdr:col>15</xdr:col>
      <xdr:colOff>101600</xdr:colOff>
      <xdr:row>37</xdr:row>
      <xdr:rowOff>226060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2800350" y="70973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210820</xdr:rowOff>
    </xdr:from>
    <xdr:ext cx="761365"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477770" y="7183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11,558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1,578
1,570
118.83
2,629,789
2,378,194
192,028
1,548,663
1,811,480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83185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83185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83185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7070" y="306705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7070" y="337185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83185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88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12470" y="4470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83185</xdr:rowOff>
    </xdr:from>
    <xdr:to>
      <xdr:col>28</xdr:col>
      <xdr:colOff>114300</xdr:colOff>
      <xdr:row>41</xdr:row>
      <xdr:rowOff>83185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4676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6380" cy="259080"/>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05460" y="6353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4676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3090" cy="259080"/>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59855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4676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165100</xdr:rowOff>
    </xdr:from>
    <xdr:ext cx="593090" cy="256540"/>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6197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4676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3090" cy="2584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25526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4676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3090" cy="2584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488696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54610</xdr:rowOff>
    </xdr:from>
    <xdr:ext cx="683260" cy="25590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200" y="4518660"/>
          <a:ext cx="6832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83185</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144780</xdr:rowOff>
    </xdr:from>
    <xdr:to>
      <xdr:col>24</xdr:col>
      <xdr:colOff>62865</xdr:colOff>
      <xdr:row>38</xdr:row>
      <xdr:rowOff>12700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542155" y="5269230"/>
          <a:ext cx="1270" cy="1023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17145</xdr:rowOff>
    </xdr:from>
    <xdr:ext cx="598170" cy="2584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594860" y="62972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106,536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12700</xdr:rowOff>
    </xdr:from>
    <xdr:to>
      <xdr:col>24</xdr:col>
      <xdr:colOff>152400</xdr:colOff>
      <xdr:row>38</xdr:row>
      <xdr:rowOff>12700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458970" y="6292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91440</xdr:rowOff>
    </xdr:from>
    <xdr:ext cx="598170" cy="2584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594860" y="5050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667,203</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144780</xdr:rowOff>
    </xdr:from>
    <xdr:to>
      <xdr:col>24</xdr:col>
      <xdr:colOff>152400</xdr:colOff>
      <xdr:row>31</xdr:row>
      <xdr:rowOff>144780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458970" y="52692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83820</xdr:rowOff>
    </xdr:from>
    <xdr:to>
      <xdr:col>24</xdr:col>
      <xdr:colOff>63500</xdr:colOff>
      <xdr:row>36</xdr:row>
      <xdr:rowOff>101600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24910" y="6033770"/>
          <a:ext cx="8191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101600</xdr:rowOff>
    </xdr:from>
    <xdr:ext cx="598170" cy="259080"/>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594860" y="605155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202,156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123190</xdr:rowOff>
    </xdr:from>
    <xdr:to>
      <xdr:col>24</xdr:col>
      <xdr:colOff>114300</xdr:colOff>
      <xdr:row>37</xdr:row>
      <xdr:rowOff>53340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493260" y="6073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83820</xdr:rowOff>
    </xdr:from>
    <xdr:to>
      <xdr:col>19</xdr:col>
      <xdr:colOff>177800</xdr:colOff>
      <xdr:row>36</xdr:row>
      <xdr:rowOff>109855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851150" y="6033770"/>
          <a:ext cx="8737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137160</xdr:rowOff>
    </xdr:from>
    <xdr:to>
      <xdr:col>20</xdr:col>
      <xdr:colOff>38100</xdr:colOff>
      <xdr:row>37</xdr:row>
      <xdr:rowOff>67310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674110" y="60871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58420</xdr:rowOff>
    </xdr:from>
    <xdr:ext cx="596265" cy="2584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29000" y="617347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194,778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109855</xdr:rowOff>
    </xdr:from>
    <xdr:to>
      <xdr:col>15</xdr:col>
      <xdr:colOff>50800</xdr:colOff>
      <xdr:row>36</xdr:row>
      <xdr:rowOff>127635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981200" y="6059805"/>
          <a:ext cx="869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127635</xdr:rowOff>
    </xdr:from>
    <xdr:to>
      <xdr:col>15</xdr:col>
      <xdr:colOff>101600</xdr:colOff>
      <xdr:row>37</xdr:row>
      <xdr:rowOff>57785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00350" y="60775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48895</xdr:rowOff>
    </xdr:from>
    <xdr:ext cx="596265"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559050" y="61639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127635</xdr:rowOff>
    </xdr:from>
    <xdr:to>
      <xdr:col>10</xdr:col>
      <xdr:colOff>114300</xdr:colOff>
      <xdr:row>36</xdr:row>
      <xdr:rowOff>141605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11250" y="6077585"/>
          <a:ext cx="869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xdr:rowOff>
    </xdr:from>
    <xdr:to>
      <xdr:col>10</xdr:col>
      <xdr:colOff>165100</xdr:colOff>
      <xdr:row>37</xdr:row>
      <xdr:rowOff>109855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304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100965</xdr:rowOff>
    </xdr:from>
    <xdr:ext cx="596265" cy="25654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685290" y="62160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15240</xdr:rowOff>
    </xdr:from>
    <xdr:to>
      <xdr:col>6</xdr:col>
      <xdr:colOff>38100</xdr:colOff>
      <xdr:row>37</xdr:row>
      <xdr:rowOff>116840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60450" y="61302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107950</xdr:rowOff>
    </xdr:from>
    <xdr:ext cx="596265"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15340" y="62230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1365"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1365"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50800</xdr:rowOff>
    </xdr:from>
    <xdr:to>
      <xdr:col>24</xdr:col>
      <xdr:colOff>114300</xdr:colOff>
      <xdr:row>36</xdr:row>
      <xdr:rowOff>152400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49326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73660</xdr:rowOff>
    </xdr:from>
    <xdr:ext cx="598170" cy="259080"/>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594860" y="58585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239,960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33020</xdr:rowOff>
    </xdr:from>
    <xdr:to>
      <xdr:col>20</xdr:col>
      <xdr:colOff>38100</xdr:colOff>
      <xdr:row>36</xdr:row>
      <xdr:rowOff>134620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674110" y="59829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151130</xdr:rowOff>
    </xdr:from>
    <xdr:ext cx="596265" cy="2584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29000" y="577088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249,339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59055</xdr:rowOff>
    </xdr:from>
    <xdr:to>
      <xdr:col>15</xdr:col>
      <xdr:colOff>101600</xdr:colOff>
      <xdr:row>36</xdr:row>
      <xdr:rowOff>160655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0035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6350</xdr:rowOff>
    </xdr:from>
    <xdr:ext cx="596265" cy="256540"/>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559050" y="57912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235,816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76835</xdr:rowOff>
    </xdr:from>
    <xdr:to>
      <xdr:col>10</xdr:col>
      <xdr:colOff>165100</xdr:colOff>
      <xdr:row>37</xdr:row>
      <xdr:rowOff>6985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30400" y="60267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23495</xdr:rowOff>
    </xdr:from>
    <xdr:ext cx="596265" cy="2584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685290" y="580834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226,262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90805</xdr:rowOff>
    </xdr:from>
    <xdr:to>
      <xdr:col>6</xdr:col>
      <xdr:colOff>38100</xdr:colOff>
      <xdr:row>37</xdr:row>
      <xdr:rowOff>20955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60450" y="604075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37465</xdr:rowOff>
    </xdr:from>
    <xdr:ext cx="596265" cy="259080"/>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15340" y="58223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219,083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83185</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88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12470" y="7772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83185</xdr:rowOff>
    </xdr:from>
    <xdr:to>
      <xdr:col>28</xdr:col>
      <xdr:colOff>114300</xdr:colOff>
      <xdr:row>61</xdr:row>
      <xdr:rowOff>83185</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4676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6380" cy="2584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05460" y="971042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4676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3090" cy="25654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370" y="939609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46760" y="9218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3090" cy="2584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08240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4676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3090" cy="25654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7630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4676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3090" cy="25781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448675"/>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4676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3260"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200" y="81343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260" cy="25590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200" y="7820660"/>
          <a:ext cx="6832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83185</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147320</xdr:rowOff>
    </xdr:from>
    <xdr:to>
      <xdr:col>24</xdr:col>
      <xdr:colOff>62865</xdr:colOff>
      <xdr:row>58</xdr:row>
      <xdr:rowOff>94615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542155" y="8408670"/>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98425</xdr:rowOff>
    </xdr:from>
    <xdr:ext cx="598170" cy="25590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594860" y="9680575"/>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107,741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94615</xdr:rowOff>
    </xdr:from>
    <xdr:to>
      <xdr:col>24</xdr:col>
      <xdr:colOff>152400</xdr:colOff>
      <xdr:row>58</xdr:row>
      <xdr:rowOff>94615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458970" y="96767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93980</xdr:rowOff>
    </xdr:from>
    <xdr:ext cx="598170" cy="2584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594860" y="81902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915,446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147320</xdr:rowOff>
    </xdr:from>
    <xdr:to>
      <xdr:col>24</xdr:col>
      <xdr:colOff>152400</xdr:colOff>
      <xdr:row>50</xdr:row>
      <xdr:rowOff>147320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458970" y="84086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76200</xdr:rowOff>
    </xdr:from>
    <xdr:to>
      <xdr:col>24</xdr:col>
      <xdr:colOff>63500</xdr:colOff>
      <xdr:row>57</xdr:row>
      <xdr:rowOff>111125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24910" y="9493250"/>
          <a:ext cx="8191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39370</xdr:rowOff>
    </xdr:from>
    <xdr:ext cx="598170" cy="25908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594860" y="929132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229,345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17145</xdr:rowOff>
    </xdr:from>
    <xdr:to>
      <xdr:col>24</xdr:col>
      <xdr:colOff>114300</xdr:colOff>
      <xdr:row>57</xdr:row>
      <xdr:rowOff>118110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493260" y="94341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111125</xdr:rowOff>
    </xdr:from>
    <xdr:to>
      <xdr:col>19</xdr:col>
      <xdr:colOff>177800</xdr:colOff>
      <xdr:row>57</xdr:row>
      <xdr:rowOff>144780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851150" y="9528175"/>
          <a:ext cx="87376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30480</xdr:rowOff>
    </xdr:from>
    <xdr:to>
      <xdr:col>20</xdr:col>
      <xdr:colOff>38100</xdr:colOff>
      <xdr:row>57</xdr:row>
      <xdr:rowOff>132080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674110" y="94475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149225</xdr:rowOff>
    </xdr:from>
    <xdr:ext cx="596265" cy="2584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29000" y="923607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144780</xdr:rowOff>
    </xdr:from>
    <xdr:to>
      <xdr:col>15</xdr:col>
      <xdr:colOff>50800</xdr:colOff>
      <xdr:row>58</xdr:row>
      <xdr:rowOff>6350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981200" y="9561830"/>
          <a:ext cx="8699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60325</xdr:rowOff>
    </xdr:from>
    <xdr:to>
      <xdr:col>15</xdr:col>
      <xdr:colOff>101600</xdr:colOff>
      <xdr:row>57</xdr:row>
      <xdr:rowOff>161925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0035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6985</xdr:rowOff>
    </xdr:from>
    <xdr:ext cx="596265" cy="25654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559050" y="92589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202,674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6350</xdr:rowOff>
    </xdr:from>
    <xdr:to>
      <xdr:col>10</xdr:col>
      <xdr:colOff>114300</xdr:colOff>
      <xdr:row>58</xdr:row>
      <xdr:rowOff>55245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11250" y="9588500"/>
          <a:ext cx="8699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83185</xdr:rowOff>
    </xdr:from>
    <xdr:to>
      <xdr:col>10</xdr:col>
      <xdr:colOff>165100</xdr:colOff>
      <xdr:row>58</xdr:row>
      <xdr:rowOff>12700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30400" y="950023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29210</xdr:rowOff>
    </xdr:from>
    <xdr:ext cx="596265" cy="25590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685290" y="928116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80010</xdr:rowOff>
    </xdr:from>
    <xdr:to>
      <xdr:col>6</xdr:col>
      <xdr:colOff>38100</xdr:colOff>
      <xdr:row>58</xdr:row>
      <xdr:rowOff>10160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60450" y="949706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26670</xdr:rowOff>
    </xdr:from>
    <xdr:ext cx="596265" cy="2584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15340" y="927862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136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1365"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25400</xdr:rowOff>
    </xdr:from>
    <xdr:to>
      <xdr:col>24</xdr:col>
      <xdr:colOff>114300</xdr:colOff>
      <xdr:row>57</xdr:row>
      <xdr:rowOff>127000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493260" y="94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3810</xdr:rowOff>
    </xdr:from>
    <xdr:ext cx="598170" cy="25908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594860" y="9420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223,872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60325</xdr:rowOff>
    </xdr:from>
    <xdr:to>
      <xdr:col>20</xdr:col>
      <xdr:colOff>38100</xdr:colOff>
      <xdr:row>57</xdr:row>
      <xdr:rowOff>161925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674110" y="94773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153035</xdr:rowOff>
    </xdr:from>
    <xdr:ext cx="596265" cy="2584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29000" y="957008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202,618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93980</xdr:rowOff>
    </xdr:from>
    <xdr:to>
      <xdr:col>15</xdr:col>
      <xdr:colOff>101600</xdr:colOff>
      <xdr:row>58</xdr:row>
      <xdr:rowOff>24130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00350" y="9511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15240</xdr:rowOff>
    </xdr:from>
    <xdr:ext cx="59626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559050" y="95973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181,849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126365</xdr:rowOff>
    </xdr:from>
    <xdr:to>
      <xdr:col>10</xdr:col>
      <xdr:colOff>165100</xdr:colOff>
      <xdr:row>58</xdr:row>
      <xdr:rowOff>56515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30400" y="9543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47625</xdr:rowOff>
    </xdr:from>
    <xdr:ext cx="59626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685290" y="96297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4445</xdr:rowOff>
    </xdr:from>
    <xdr:to>
      <xdr:col>6</xdr:col>
      <xdr:colOff>38100</xdr:colOff>
      <xdr:row>58</xdr:row>
      <xdr:rowOff>106045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60450" y="95865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97790</xdr:rowOff>
    </xdr:from>
    <xdr:ext cx="596265" cy="25590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15340" y="967994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83185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88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12470" y="11074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83185</xdr:rowOff>
    </xdr:from>
    <xdr:to>
      <xdr:col>28</xdr:col>
      <xdr:colOff>114300</xdr:colOff>
      <xdr:row>81</xdr:row>
      <xdr:rowOff>83185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4676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6380"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05460" y="12957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4676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0860"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2669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4676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165100</xdr:rowOff>
    </xdr:from>
    <xdr:ext cx="530860" cy="25654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26695" y="1222375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4676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0860" cy="2584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266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4676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3090" cy="2584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370" y="1149096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590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370" y="111226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83185</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64770</xdr:rowOff>
    </xdr:from>
    <xdr:to>
      <xdr:col>24</xdr:col>
      <xdr:colOff>62865</xdr:colOff>
      <xdr:row>79</xdr:row>
      <xdr:rowOff>35560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542155" y="1179322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39370</xdr:rowOff>
    </xdr:from>
    <xdr:ext cx="377825" cy="25908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594860" y="130886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35560</xdr:rowOff>
    </xdr:from>
    <xdr:to>
      <xdr:col>24</xdr:col>
      <xdr:colOff>152400</xdr:colOff>
      <xdr:row>79</xdr:row>
      <xdr:rowOff>35560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458970" y="130848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11430</xdr:rowOff>
    </xdr:from>
    <xdr:ext cx="598170" cy="25908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594860" y="11574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106,391</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64770</xdr:rowOff>
    </xdr:from>
    <xdr:to>
      <xdr:col>24</xdr:col>
      <xdr:colOff>152400</xdr:colOff>
      <xdr:row>71</xdr:row>
      <xdr:rowOff>64770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458970" y="117932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72390</xdr:rowOff>
    </xdr:from>
    <xdr:to>
      <xdr:col>24</xdr:col>
      <xdr:colOff>63500</xdr:colOff>
      <xdr:row>75</xdr:row>
      <xdr:rowOff>6350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24910" y="11965940"/>
          <a:ext cx="819150" cy="429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156210</xdr:rowOff>
    </xdr:from>
    <xdr:ext cx="534035" cy="25590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594860" y="12710160"/>
          <a:ext cx="53403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6350</xdr:rowOff>
    </xdr:from>
    <xdr:to>
      <xdr:col>24</xdr:col>
      <xdr:colOff>114300</xdr:colOff>
      <xdr:row>77</xdr:row>
      <xdr:rowOff>107950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49326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6350</xdr:rowOff>
    </xdr:from>
    <xdr:to>
      <xdr:col>19</xdr:col>
      <xdr:colOff>177800</xdr:colOff>
      <xdr:row>76</xdr:row>
      <xdr:rowOff>140970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851150" y="12395200"/>
          <a:ext cx="873760" cy="299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10795</xdr:rowOff>
    </xdr:from>
    <xdr:to>
      <xdr:col>20</xdr:col>
      <xdr:colOff>38100</xdr:colOff>
      <xdr:row>77</xdr:row>
      <xdr:rowOff>112395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674110" y="127298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77</xdr:row>
      <xdr:rowOff>103505</xdr:rowOff>
    </xdr:from>
    <xdr:ext cx="531495"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461385" y="128225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140970</xdr:rowOff>
    </xdr:from>
    <xdr:to>
      <xdr:col>15</xdr:col>
      <xdr:colOff>50800</xdr:colOff>
      <xdr:row>78</xdr:row>
      <xdr:rowOff>46990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981200" y="12694920"/>
          <a:ext cx="86995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161925</xdr:rowOff>
    </xdr:from>
    <xdr:to>
      <xdr:col>15</xdr:col>
      <xdr:colOff>101600</xdr:colOff>
      <xdr:row>77</xdr:row>
      <xdr:rowOff>92075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00350" y="127158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77</xdr:row>
      <xdr:rowOff>83185</xdr:rowOff>
    </xdr:from>
    <xdr:ext cx="531495" cy="2584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591435" y="128022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31750</xdr:rowOff>
    </xdr:from>
    <xdr:to>
      <xdr:col>10</xdr:col>
      <xdr:colOff>114300</xdr:colOff>
      <xdr:row>78</xdr:row>
      <xdr:rowOff>46990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11250" y="12750800"/>
          <a:ext cx="86995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97790</xdr:rowOff>
    </xdr:from>
    <xdr:to>
      <xdr:col>10</xdr:col>
      <xdr:colOff>165100</xdr:colOff>
      <xdr:row>78</xdr:row>
      <xdr:rowOff>27305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30400" y="1281684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43815</xdr:rowOff>
    </xdr:from>
    <xdr:ext cx="531495" cy="25654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17675" y="1259776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72390</xdr:rowOff>
    </xdr:from>
    <xdr:to>
      <xdr:col>6</xdr:col>
      <xdr:colOff>38100</xdr:colOff>
      <xdr:row>78</xdr:row>
      <xdr:rowOff>2540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60450" y="127914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77</xdr:row>
      <xdr:rowOff>165100</xdr:rowOff>
    </xdr:from>
    <xdr:ext cx="531495"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47725" y="12884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136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136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72</xdr:row>
      <xdr:rowOff>21590</xdr:rowOff>
    </xdr:from>
    <xdr:to>
      <xdr:col>24</xdr:col>
      <xdr:colOff>114300</xdr:colOff>
      <xdr:row>72</xdr:row>
      <xdr:rowOff>123190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493260" y="1191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44450</xdr:rowOff>
    </xdr:from>
    <xdr:ext cx="534035" cy="25908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594860" y="11772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92,286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127000</xdr:rowOff>
    </xdr:from>
    <xdr:to>
      <xdr:col>20</xdr:col>
      <xdr:colOff>38100</xdr:colOff>
      <xdr:row>75</xdr:row>
      <xdr:rowOff>57150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674110" y="123507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73</xdr:row>
      <xdr:rowOff>73660</xdr:rowOff>
    </xdr:from>
    <xdr:ext cx="53149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461385" y="12132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90170</xdr:rowOff>
    </xdr:from>
    <xdr:to>
      <xdr:col>15</xdr:col>
      <xdr:colOff>101600</xdr:colOff>
      <xdr:row>77</xdr:row>
      <xdr:rowOff>20320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00350" y="12644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36830</xdr:rowOff>
    </xdr:from>
    <xdr:ext cx="53149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591435" y="124256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165100</xdr:rowOff>
    </xdr:from>
    <xdr:to>
      <xdr:col>10</xdr:col>
      <xdr:colOff>165100</xdr:colOff>
      <xdr:row>78</xdr:row>
      <xdr:rowOff>97790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30400" y="12884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78</xdr:row>
      <xdr:rowOff>88900</xdr:rowOff>
    </xdr:from>
    <xdr:ext cx="531495" cy="25590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17675" y="129730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152400</xdr:rowOff>
    </xdr:from>
    <xdr:to>
      <xdr:col>6</xdr:col>
      <xdr:colOff>38100</xdr:colOff>
      <xdr:row>77</xdr:row>
      <xdr:rowOff>83185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60450" y="12706350"/>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99060</xdr:rowOff>
    </xdr:from>
    <xdr:ext cx="531495" cy="25654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47725" y="124879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88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12470" y="14376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6380" cy="25590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05460" y="166852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4676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0860"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26695"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4676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0860" cy="25590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26695" y="1603184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4676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086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2669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4676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090" cy="25590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37970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4676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090"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0526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4676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090"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7383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590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4246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53340</xdr:rowOff>
    </xdr:from>
    <xdr:to>
      <xdr:col>24</xdr:col>
      <xdr:colOff>62865</xdr:colOff>
      <xdr:row>99</xdr:row>
      <xdr:rowOff>60960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542155" y="1491869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64770</xdr:rowOff>
    </xdr:from>
    <xdr:ext cx="534035" cy="25590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594860" y="1646682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33,507</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60960</xdr:rowOff>
    </xdr:from>
    <xdr:to>
      <xdr:col>24</xdr:col>
      <xdr:colOff>152400</xdr:colOff>
      <xdr:row>99</xdr:row>
      <xdr:rowOff>60960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458970" y="164630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0</xdr:rowOff>
    </xdr:from>
    <xdr:ext cx="598170" cy="259080"/>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594860" y="14700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175,913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53340</xdr:rowOff>
    </xdr:from>
    <xdr:to>
      <xdr:col>24</xdr:col>
      <xdr:colOff>152400</xdr:colOff>
      <xdr:row>90</xdr:row>
      <xdr:rowOff>53340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458970" y="149186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15240</xdr:rowOff>
    </xdr:from>
    <xdr:to>
      <xdr:col>24</xdr:col>
      <xdr:colOff>63500</xdr:colOff>
      <xdr:row>96</xdr:row>
      <xdr:rowOff>79375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24910" y="15902940"/>
          <a:ext cx="8191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50165</xdr:rowOff>
    </xdr:from>
    <xdr:ext cx="534035"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594860" y="1576641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79,179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27305</xdr:rowOff>
    </xdr:from>
    <xdr:to>
      <xdr:col>24</xdr:col>
      <xdr:colOff>114300</xdr:colOff>
      <xdr:row>96</xdr:row>
      <xdr:rowOff>128905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493260" y="1591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15240</xdr:rowOff>
    </xdr:from>
    <xdr:to>
      <xdr:col>19</xdr:col>
      <xdr:colOff>177800</xdr:colOff>
      <xdr:row>98</xdr:row>
      <xdr:rowOff>635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851150" y="15902940"/>
          <a:ext cx="873760" cy="328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106680</xdr:rowOff>
    </xdr:from>
    <xdr:to>
      <xdr:col>20</xdr:col>
      <xdr:colOff>38100</xdr:colOff>
      <xdr:row>96</xdr:row>
      <xdr:rowOff>36830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674110" y="158229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53340</xdr:rowOff>
    </xdr:from>
    <xdr:ext cx="531495" cy="25590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61385" y="15598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167640</xdr:rowOff>
    </xdr:from>
    <xdr:to>
      <xdr:col>15</xdr:col>
      <xdr:colOff>50800</xdr:colOff>
      <xdr:row>98</xdr:row>
      <xdr:rowOff>635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981200" y="16226790"/>
          <a:ext cx="869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153035</xdr:rowOff>
    </xdr:from>
    <xdr:to>
      <xdr:col>15</xdr:col>
      <xdr:colOff>101600</xdr:colOff>
      <xdr:row>97</xdr:row>
      <xdr:rowOff>83185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00350" y="1604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99695</xdr:rowOff>
    </xdr:from>
    <xdr:ext cx="531495" cy="25590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591435" y="158159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125095</xdr:rowOff>
    </xdr:from>
    <xdr:to>
      <xdr:col>10</xdr:col>
      <xdr:colOff>114300</xdr:colOff>
      <xdr:row>97</xdr:row>
      <xdr:rowOff>167640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11250" y="16184245"/>
          <a:ext cx="8699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155575</xdr:rowOff>
    </xdr:from>
    <xdr:to>
      <xdr:col>10</xdr:col>
      <xdr:colOff>165100</xdr:colOff>
      <xdr:row>97</xdr:row>
      <xdr:rowOff>86360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30400" y="16043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102235</xdr:rowOff>
    </xdr:from>
    <xdr:ext cx="531495" cy="2584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7675" y="158184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45085</xdr:rowOff>
    </xdr:from>
    <xdr:to>
      <xdr:col>6</xdr:col>
      <xdr:colOff>38100</xdr:colOff>
      <xdr:row>97</xdr:row>
      <xdr:rowOff>146685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60450" y="161042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163195</xdr:rowOff>
    </xdr:from>
    <xdr:ext cx="53149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47725" y="15879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136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1365"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29210</xdr:rowOff>
    </xdr:from>
    <xdr:to>
      <xdr:col>24</xdr:col>
      <xdr:colOff>114300</xdr:colOff>
      <xdr:row>96</xdr:row>
      <xdr:rowOff>130175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493260" y="15916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6985</xdr:rowOff>
    </xdr:from>
    <xdr:ext cx="534035" cy="25590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594860" y="1589468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135890</xdr:rowOff>
    </xdr:from>
    <xdr:to>
      <xdr:col>20</xdr:col>
      <xdr:colOff>38100</xdr:colOff>
      <xdr:row>96</xdr:row>
      <xdr:rowOff>66040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674110" y="158521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57150</xdr:rowOff>
    </xdr:from>
    <xdr:ext cx="53149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61385" y="15944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121285</xdr:rowOff>
    </xdr:from>
    <xdr:to>
      <xdr:col>15</xdr:col>
      <xdr:colOff>101600</xdr:colOff>
      <xdr:row>98</xdr:row>
      <xdr:rowOff>52070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00350" y="16180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42545</xdr:rowOff>
    </xdr:from>
    <xdr:ext cx="531495" cy="25590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591435" y="162731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116840</xdr:rowOff>
    </xdr:from>
    <xdr:to>
      <xdr:col>10</xdr:col>
      <xdr:colOff>165100</xdr:colOff>
      <xdr:row>98</xdr:row>
      <xdr:rowOff>46990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30400" y="161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38100</xdr:rowOff>
    </xdr:from>
    <xdr:ext cx="53149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7675" y="16268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74930</xdr:rowOff>
    </xdr:from>
    <xdr:to>
      <xdr:col>6</xdr:col>
      <xdr:colOff>38100</xdr:colOff>
      <xdr:row>98</xdr:row>
      <xdr:rowOff>4445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60450" y="1613408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167005</xdr:rowOff>
    </xdr:from>
    <xdr:ext cx="531495" cy="25590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47725" y="162261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83185</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88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436360" y="4470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83185</xdr:rowOff>
    </xdr:from>
    <xdr:to>
      <xdr:col>59</xdr:col>
      <xdr:colOff>50800</xdr:colOff>
      <xdr:row>41</xdr:row>
      <xdr:rowOff>83185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474460" y="6544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6380" cy="2584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229350" y="640842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474460" y="6229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93090" cy="25654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890260" y="609409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474460" y="59169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3090" cy="2584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890260" y="578040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474460" y="5602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3090" cy="25654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890260" y="54610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474460" y="5288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31</xdr:row>
      <xdr:rowOff>22225</xdr:rowOff>
    </xdr:from>
    <xdr:ext cx="683260" cy="25781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800090" y="5146675"/>
          <a:ext cx="6832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474460" y="4968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29</xdr:row>
      <xdr:rowOff>38100</xdr:rowOff>
    </xdr:from>
    <xdr:ext cx="683260" cy="25908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800090" y="48323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83260" cy="25590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800090" y="4518660"/>
          <a:ext cx="6832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83185</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31</xdr:row>
      <xdr:rowOff>66040</xdr:rowOff>
    </xdr:from>
    <xdr:to>
      <xdr:col>54</xdr:col>
      <xdr:colOff>186690</xdr:colOff>
      <xdr:row>39</xdr:row>
      <xdr:rowOff>6350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267950" y="519049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9525</xdr:rowOff>
    </xdr:from>
    <xdr:ext cx="534035" cy="256540"/>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318750" y="645477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85,337</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6350</xdr:rowOff>
    </xdr:from>
    <xdr:to>
      <xdr:col>55</xdr:col>
      <xdr:colOff>88900</xdr:colOff>
      <xdr:row>39</xdr:row>
      <xdr:rowOff>6350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182860" y="64516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12700</xdr:rowOff>
    </xdr:from>
    <xdr:ext cx="689610" cy="259080"/>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318750" y="497205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1,290,437</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66040</xdr:rowOff>
    </xdr:from>
    <xdr:to>
      <xdr:col>55</xdr:col>
      <xdr:colOff>88900</xdr:colOff>
      <xdr:row>31</xdr:row>
      <xdr:rowOff>66040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182860" y="51904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140335</xdr:rowOff>
    </xdr:from>
    <xdr:to>
      <xdr:col>55</xdr:col>
      <xdr:colOff>0</xdr:colOff>
      <xdr:row>37</xdr:row>
      <xdr:rowOff>165100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448800" y="6255385"/>
          <a:ext cx="8191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161290</xdr:rowOff>
    </xdr:from>
    <xdr:ext cx="598170" cy="2584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318750" y="627634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191,129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11430</xdr:rowOff>
    </xdr:from>
    <xdr:to>
      <xdr:col>55</xdr:col>
      <xdr:colOff>50800</xdr:colOff>
      <xdr:row>38</xdr:row>
      <xdr:rowOff>113030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220960" y="62915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69215</xdr:rowOff>
    </xdr:from>
    <xdr:to>
      <xdr:col>50</xdr:col>
      <xdr:colOff>114300</xdr:colOff>
      <xdr:row>37</xdr:row>
      <xdr:rowOff>165100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578850" y="6184265"/>
          <a:ext cx="86995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31750</xdr:rowOff>
    </xdr:from>
    <xdr:to>
      <xdr:col>50</xdr:col>
      <xdr:colOff>165100</xdr:colOff>
      <xdr:row>38</xdr:row>
      <xdr:rowOff>133350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39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38</xdr:row>
      <xdr:rowOff>124460</xdr:rowOff>
    </xdr:from>
    <xdr:ext cx="596265" cy="2584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152890" y="640461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69215</xdr:rowOff>
    </xdr:from>
    <xdr:to>
      <xdr:col>45</xdr:col>
      <xdr:colOff>177800</xdr:colOff>
      <xdr:row>38</xdr:row>
      <xdr:rowOff>80645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705090" y="6184265"/>
          <a:ext cx="87376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78740</xdr:rowOff>
    </xdr:from>
    <xdr:to>
      <xdr:col>46</xdr:col>
      <xdr:colOff>38100</xdr:colOff>
      <xdr:row>38</xdr:row>
      <xdr:rowOff>8890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528050" y="619379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38</xdr:row>
      <xdr:rowOff>0</xdr:rowOff>
    </xdr:from>
    <xdr:ext cx="59626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282940" y="62801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286,596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80645</xdr:rowOff>
    </xdr:from>
    <xdr:to>
      <xdr:col>41</xdr:col>
      <xdr:colOff>50800</xdr:colOff>
      <xdr:row>38</xdr:row>
      <xdr:rowOff>87630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835140" y="6360795"/>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69215</xdr:rowOff>
    </xdr:from>
    <xdr:to>
      <xdr:col>41</xdr:col>
      <xdr:colOff>101600</xdr:colOff>
      <xdr:row>38</xdr:row>
      <xdr:rowOff>165100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654290" y="63493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38</xdr:row>
      <xdr:rowOff>161925</xdr:rowOff>
    </xdr:from>
    <xdr:ext cx="596265" cy="2584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412990" y="644207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59690</xdr:rowOff>
    </xdr:from>
    <xdr:to>
      <xdr:col>36</xdr:col>
      <xdr:colOff>165100</xdr:colOff>
      <xdr:row>38</xdr:row>
      <xdr:rowOff>161290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78434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38</xdr:row>
      <xdr:rowOff>152400</xdr:rowOff>
    </xdr:from>
    <xdr:ext cx="596265" cy="2584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539230" y="643255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1365"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89535</xdr:rowOff>
    </xdr:from>
    <xdr:to>
      <xdr:col>55</xdr:col>
      <xdr:colOff>50800</xdr:colOff>
      <xdr:row>38</xdr:row>
      <xdr:rowOff>19685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220960" y="620458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112395</xdr:rowOff>
    </xdr:from>
    <xdr:ext cx="598170" cy="256540"/>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318750" y="6062345"/>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277,036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116840</xdr:rowOff>
    </xdr:from>
    <xdr:to>
      <xdr:col>50</xdr:col>
      <xdr:colOff>165100</xdr:colOff>
      <xdr:row>38</xdr:row>
      <xdr:rowOff>46990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398000" y="6231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63500</xdr:rowOff>
    </xdr:from>
    <xdr:ext cx="596265" cy="25590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152890" y="601345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251,594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18415</xdr:rowOff>
    </xdr:from>
    <xdr:to>
      <xdr:col>46</xdr:col>
      <xdr:colOff>38100</xdr:colOff>
      <xdr:row>37</xdr:row>
      <xdr:rowOff>120650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528050" y="613346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136525</xdr:rowOff>
    </xdr:from>
    <xdr:ext cx="596265" cy="2584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282940" y="592137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342,142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29845</xdr:rowOff>
    </xdr:from>
    <xdr:to>
      <xdr:col>41</xdr:col>
      <xdr:colOff>101600</xdr:colOff>
      <xdr:row>38</xdr:row>
      <xdr:rowOff>132080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654290" y="6309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147955</xdr:rowOff>
    </xdr:from>
    <xdr:ext cx="596265" cy="2584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412990" y="609790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36830</xdr:rowOff>
    </xdr:from>
    <xdr:to>
      <xdr:col>36</xdr:col>
      <xdr:colOff>165100</xdr:colOff>
      <xdr:row>38</xdr:row>
      <xdr:rowOff>138430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78434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154940</xdr:rowOff>
    </xdr:from>
    <xdr:ext cx="596265" cy="25590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39230" y="610489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167,906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83185</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88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436360" y="7772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83185</xdr:rowOff>
    </xdr:from>
    <xdr:to>
      <xdr:col>59</xdr:col>
      <xdr:colOff>50800</xdr:colOff>
      <xdr:row>61</xdr:row>
      <xdr:rowOff>83185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474460" y="9846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6380" cy="2584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229350" y="971042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474460" y="9531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3090" cy="25654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890260" y="939609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474460" y="92189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3090" cy="2584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890260" y="908240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474460" y="8904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3090" cy="25654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890260" y="87630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474460" y="8590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22225</xdr:rowOff>
    </xdr:from>
    <xdr:ext cx="683260" cy="25781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800090" y="8448675"/>
          <a:ext cx="6832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474460" y="8270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3260" cy="259080"/>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800090" y="81343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3260" cy="25590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800090" y="7820660"/>
          <a:ext cx="6832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83185</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50</xdr:row>
      <xdr:rowOff>36830</xdr:rowOff>
    </xdr:from>
    <xdr:to>
      <xdr:col>54</xdr:col>
      <xdr:colOff>186690</xdr:colOff>
      <xdr:row>59</xdr:row>
      <xdr:rowOff>59690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267950" y="829818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63500</xdr:rowOff>
    </xdr:from>
    <xdr:ext cx="534035" cy="25590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318750" y="981075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35,809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59690</xdr:rowOff>
    </xdr:from>
    <xdr:to>
      <xdr:col>55</xdr:col>
      <xdr:colOff>88900</xdr:colOff>
      <xdr:row>59</xdr:row>
      <xdr:rowOff>59690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182860" y="98069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154940</xdr:rowOff>
    </xdr:from>
    <xdr:ext cx="689610" cy="25590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318750" y="8086090"/>
          <a:ext cx="6896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1,474,439</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36830</xdr:rowOff>
    </xdr:from>
    <xdr:to>
      <xdr:col>55</xdr:col>
      <xdr:colOff>88900</xdr:colOff>
      <xdr:row>50</xdr:row>
      <xdr:rowOff>36830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182860" y="82981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20320</xdr:rowOff>
    </xdr:from>
    <xdr:to>
      <xdr:col>55</xdr:col>
      <xdr:colOff>0</xdr:colOff>
      <xdr:row>58</xdr:row>
      <xdr:rowOff>151765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448800" y="9602470"/>
          <a:ext cx="81915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111125</xdr:rowOff>
    </xdr:from>
    <xdr:ext cx="598170" cy="256540"/>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318750" y="9363075"/>
          <a:ext cx="5981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278,179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88265</xdr:rowOff>
    </xdr:from>
    <xdr:to>
      <xdr:col>55</xdr:col>
      <xdr:colOff>50800</xdr:colOff>
      <xdr:row>58</xdr:row>
      <xdr:rowOff>18415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220960" y="950531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147320</xdr:rowOff>
    </xdr:from>
    <xdr:to>
      <xdr:col>50</xdr:col>
      <xdr:colOff>114300</xdr:colOff>
      <xdr:row>58</xdr:row>
      <xdr:rowOff>151765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578850" y="9729470"/>
          <a:ext cx="869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31750</xdr:rowOff>
    </xdr:from>
    <xdr:to>
      <xdr:col>50</xdr:col>
      <xdr:colOff>165100</xdr:colOff>
      <xdr:row>57</xdr:row>
      <xdr:rowOff>133350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39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149860</xdr:rowOff>
    </xdr:from>
    <xdr:ext cx="596265" cy="2584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152890" y="923671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330,026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127635</xdr:rowOff>
    </xdr:from>
    <xdr:to>
      <xdr:col>45</xdr:col>
      <xdr:colOff>177800</xdr:colOff>
      <xdr:row>58</xdr:row>
      <xdr:rowOff>147320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705090" y="9709785"/>
          <a:ext cx="8737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104140</xdr:rowOff>
    </xdr:from>
    <xdr:to>
      <xdr:col>46</xdr:col>
      <xdr:colOff>38100</xdr:colOff>
      <xdr:row>58</xdr:row>
      <xdr:rowOff>34290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528050" y="952119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50800</xdr:rowOff>
    </xdr:from>
    <xdr:ext cx="596265" cy="2584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282940" y="930275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100330</xdr:rowOff>
    </xdr:from>
    <xdr:to>
      <xdr:col>41</xdr:col>
      <xdr:colOff>50800</xdr:colOff>
      <xdr:row>58</xdr:row>
      <xdr:rowOff>127635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835140" y="9517380"/>
          <a:ext cx="86995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103505</xdr:rowOff>
    </xdr:from>
    <xdr:to>
      <xdr:col>41</xdr:col>
      <xdr:colOff>101600</xdr:colOff>
      <xdr:row>58</xdr:row>
      <xdr:rowOff>33655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654290" y="9520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50165</xdr:rowOff>
    </xdr:from>
    <xdr:ext cx="596265" cy="2584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412990" y="930211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264,232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142240</xdr:rowOff>
    </xdr:from>
    <xdr:to>
      <xdr:col>36</xdr:col>
      <xdr:colOff>165100</xdr:colOff>
      <xdr:row>58</xdr:row>
      <xdr:rowOff>72390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784340" y="9559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64135</xdr:rowOff>
    </xdr:from>
    <xdr:ext cx="596265" cy="25590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539230" y="964628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228,215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1365"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140970</xdr:rowOff>
    </xdr:from>
    <xdr:to>
      <xdr:col>55</xdr:col>
      <xdr:colOff>50800</xdr:colOff>
      <xdr:row>58</xdr:row>
      <xdr:rowOff>71120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220960" y="955802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119380</xdr:rowOff>
    </xdr:from>
    <xdr:ext cx="598170" cy="2584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318750" y="9536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229,885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100965</xdr:rowOff>
    </xdr:from>
    <xdr:to>
      <xdr:col>50</xdr:col>
      <xdr:colOff>165100</xdr:colOff>
      <xdr:row>59</xdr:row>
      <xdr:rowOff>31115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398000" y="9683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59</xdr:row>
      <xdr:rowOff>22225</xdr:rowOff>
    </xdr:from>
    <xdr:ext cx="596265" cy="25781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152890" y="9769475"/>
          <a:ext cx="596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96520</xdr:rowOff>
    </xdr:from>
    <xdr:to>
      <xdr:col>46</xdr:col>
      <xdr:colOff>38100</xdr:colOff>
      <xdr:row>59</xdr:row>
      <xdr:rowOff>26670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528050" y="967867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59</xdr:row>
      <xdr:rowOff>17780</xdr:rowOff>
    </xdr:from>
    <xdr:ext cx="596265" cy="25590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282940" y="976503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76835</xdr:rowOff>
    </xdr:from>
    <xdr:to>
      <xdr:col>41</xdr:col>
      <xdr:colOff>101600</xdr:colOff>
      <xdr:row>59</xdr:row>
      <xdr:rowOff>6985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654290" y="9658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165100</xdr:rowOff>
    </xdr:from>
    <xdr:ext cx="596265" cy="25654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412990" y="97472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50165</xdr:rowOff>
    </xdr:from>
    <xdr:to>
      <xdr:col>36</xdr:col>
      <xdr:colOff>165100</xdr:colOff>
      <xdr:row>57</xdr:row>
      <xdr:rowOff>151130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784340" y="94672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165100</xdr:rowOff>
    </xdr:from>
    <xdr:ext cx="596265" cy="25654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39230" y="92519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313,673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83185</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88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436360" y="11074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83185</xdr:rowOff>
    </xdr:from>
    <xdr:to>
      <xdr:col>59</xdr:col>
      <xdr:colOff>50800</xdr:colOff>
      <xdr:row>81</xdr:row>
      <xdr:rowOff>83185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474460" y="13093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6380"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229350" y="12957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474460" y="12725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3090" cy="25908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890260" y="125895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474460" y="12363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165100</xdr:rowOff>
    </xdr:from>
    <xdr:ext cx="593090" cy="25654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890260" y="122237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474460" y="11995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3090" cy="2584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890260" y="1185926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474460" y="11626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83260" cy="2584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800090" y="11490960"/>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3260" cy="25590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800090" y="11122660"/>
          <a:ext cx="6832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83185</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70</xdr:row>
      <xdr:rowOff>144145</xdr:rowOff>
    </xdr:from>
    <xdr:to>
      <xdr:col>54</xdr:col>
      <xdr:colOff>186690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267950" y="11707495"/>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8920" cy="259080"/>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318750" y="1309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182860" y="13093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90805</xdr:rowOff>
    </xdr:from>
    <xdr:ext cx="689610" cy="257810"/>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318750" y="11489055"/>
          <a:ext cx="6896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1,136,608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144145</xdr:rowOff>
    </xdr:from>
    <xdr:to>
      <xdr:col>55</xdr:col>
      <xdr:colOff>88900</xdr:colOff>
      <xdr:row>70</xdr:row>
      <xdr:rowOff>144145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182860" y="117074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152400</xdr:rowOff>
    </xdr:from>
    <xdr:to>
      <xdr:col>55</xdr:col>
      <xdr:colOff>0</xdr:colOff>
      <xdr:row>79</xdr:row>
      <xdr:rowOff>7620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448800" y="13036550"/>
          <a:ext cx="8191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48895</xdr:rowOff>
    </xdr:from>
    <xdr:ext cx="598170" cy="259080"/>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318750" y="1276794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109,590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26035</xdr:rowOff>
    </xdr:from>
    <xdr:to>
      <xdr:col>55</xdr:col>
      <xdr:colOff>50800</xdr:colOff>
      <xdr:row>78</xdr:row>
      <xdr:rowOff>127635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220960" y="129101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151765</xdr:rowOff>
    </xdr:from>
    <xdr:to>
      <xdr:col>50</xdr:col>
      <xdr:colOff>114300</xdr:colOff>
      <xdr:row>79</xdr:row>
      <xdr:rowOff>7620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578850" y="13035915"/>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11430</xdr:rowOff>
    </xdr:from>
    <xdr:to>
      <xdr:col>50</xdr:col>
      <xdr:colOff>165100</xdr:colOff>
      <xdr:row>78</xdr:row>
      <xdr:rowOff>113030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398000" y="1289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76</xdr:row>
      <xdr:rowOff>129540</xdr:rowOff>
    </xdr:from>
    <xdr:ext cx="596265" cy="2584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152890" y="1268349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151765</xdr:rowOff>
    </xdr:from>
    <xdr:to>
      <xdr:col>45</xdr:col>
      <xdr:colOff>177800</xdr:colOff>
      <xdr:row>79</xdr:row>
      <xdr:rowOff>37465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705090" y="13035915"/>
          <a:ext cx="8737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68580</xdr:rowOff>
    </xdr:from>
    <xdr:to>
      <xdr:col>46</xdr:col>
      <xdr:colOff>38100</xdr:colOff>
      <xdr:row>78</xdr:row>
      <xdr:rowOff>165100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528050" y="12952730"/>
          <a:ext cx="9779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15240</xdr:rowOff>
    </xdr:from>
    <xdr:ext cx="53149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315325" y="127342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32385</xdr:rowOff>
    </xdr:from>
    <xdr:to>
      <xdr:col>41</xdr:col>
      <xdr:colOff>50800</xdr:colOff>
      <xdr:row>79</xdr:row>
      <xdr:rowOff>37465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835140" y="13081635"/>
          <a:ext cx="869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71120</xdr:rowOff>
    </xdr:from>
    <xdr:to>
      <xdr:col>41</xdr:col>
      <xdr:colOff>101600</xdr:colOff>
      <xdr:row>79</xdr:row>
      <xdr:rowOff>1270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654290" y="12955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17780</xdr:rowOff>
    </xdr:from>
    <xdr:ext cx="531495" cy="25590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445375" y="127368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97790</xdr:rowOff>
    </xdr:from>
    <xdr:to>
      <xdr:col>36</xdr:col>
      <xdr:colOff>165100</xdr:colOff>
      <xdr:row>79</xdr:row>
      <xdr:rowOff>27305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784340" y="1298194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43815</xdr:rowOff>
    </xdr:from>
    <xdr:ext cx="531495" cy="25654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571615" y="1276286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1365"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101600</xdr:rowOff>
    </xdr:from>
    <xdr:to>
      <xdr:col>55</xdr:col>
      <xdr:colOff>50800</xdr:colOff>
      <xdr:row>79</xdr:row>
      <xdr:rowOff>31750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220960" y="129857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17145</xdr:rowOff>
    </xdr:from>
    <xdr:ext cx="534035" cy="2584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318750" y="12901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128270</xdr:rowOff>
    </xdr:from>
    <xdr:to>
      <xdr:col>50</xdr:col>
      <xdr:colOff>165100</xdr:colOff>
      <xdr:row>79</xdr:row>
      <xdr:rowOff>58420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398000" y="13012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50165</xdr:rowOff>
    </xdr:from>
    <xdr:ext cx="531495" cy="2584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185275" y="130994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100965</xdr:rowOff>
    </xdr:from>
    <xdr:to>
      <xdr:col>46</xdr:col>
      <xdr:colOff>38100</xdr:colOff>
      <xdr:row>79</xdr:row>
      <xdr:rowOff>31115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528050" y="129851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22225</xdr:rowOff>
    </xdr:from>
    <xdr:ext cx="531495" cy="25781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315325" y="1307147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158115</xdr:rowOff>
    </xdr:from>
    <xdr:to>
      <xdr:col>41</xdr:col>
      <xdr:colOff>101600</xdr:colOff>
      <xdr:row>79</xdr:row>
      <xdr:rowOff>88265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654290" y="13042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79375</xdr:rowOff>
    </xdr:from>
    <xdr:ext cx="467360" cy="2584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473950" y="131286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153035</xdr:rowOff>
    </xdr:from>
    <xdr:to>
      <xdr:col>36</xdr:col>
      <xdr:colOff>165100</xdr:colOff>
      <xdr:row>79</xdr:row>
      <xdr:rowOff>83185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784340" y="13037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74930</xdr:rowOff>
    </xdr:from>
    <xdr:ext cx="467360" cy="25654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604000" y="131241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88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436360" y="14376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474460" y="16446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6380"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229350" y="163042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474460" y="16065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3090"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890260" y="159232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3090" cy="25590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890260" y="155422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474460" y="1530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3090"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890260" y="151612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474460" y="14928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090" cy="2584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890260" y="1479296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590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5890260" y="144246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90</xdr:row>
      <xdr:rowOff>105410</xdr:rowOff>
    </xdr:from>
    <xdr:to>
      <xdr:col>54</xdr:col>
      <xdr:colOff>186690</xdr:colOff>
      <xdr:row>99</xdr:row>
      <xdr:rowOff>38735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267950" y="1497076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42545</xdr:rowOff>
    </xdr:from>
    <xdr:ext cx="469265" cy="25590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318750" y="16444595"/>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38735</xdr:rowOff>
    </xdr:from>
    <xdr:to>
      <xdr:col>55</xdr:col>
      <xdr:colOff>88900</xdr:colOff>
      <xdr:row>99</xdr:row>
      <xdr:rowOff>38735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182860" y="16440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52070</xdr:rowOff>
    </xdr:from>
    <xdr:ext cx="598170" cy="25590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318750" y="1475232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388,924</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105410</xdr:rowOff>
    </xdr:from>
    <xdr:to>
      <xdr:col>55</xdr:col>
      <xdr:colOff>88900</xdr:colOff>
      <xdr:row>90</xdr:row>
      <xdr:rowOff>105410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182860" y="149707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138430</xdr:rowOff>
    </xdr:from>
    <xdr:to>
      <xdr:col>55</xdr:col>
      <xdr:colOff>0</xdr:colOff>
      <xdr:row>97</xdr:row>
      <xdr:rowOff>168910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448800" y="15854680"/>
          <a:ext cx="819150" cy="373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165100</xdr:rowOff>
    </xdr:from>
    <xdr:ext cx="598170" cy="259080"/>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318750" y="1588135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129,380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15240</xdr:rowOff>
    </xdr:from>
    <xdr:to>
      <xdr:col>55</xdr:col>
      <xdr:colOff>50800</xdr:colOff>
      <xdr:row>96</xdr:row>
      <xdr:rowOff>116840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220960" y="159029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168910</xdr:rowOff>
    </xdr:from>
    <xdr:to>
      <xdr:col>50</xdr:col>
      <xdr:colOff>114300</xdr:colOff>
      <xdr:row>98</xdr:row>
      <xdr:rowOff>81915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578850" y="16228060"/>
          <a:ext cx="86995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128905</xdr:rowOff>
    </xdr:from>
    <xdr:to>
      <xdr:col>50</xdr:col>
      <xdr:colOff>165100</xdr:colOff>
      <xdr:row>95</xdr:row>
      <xdr:rowOff>59055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398000" y="1567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93</xdr:row>
      <xdr:rowOff>75565</xdr:rowOff>
    </xdr:from>
    <xdr:ext cx="596265" cy="25590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152890" y="1544891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33020</xdr:rowOff>
    </xdr:from>
    <xdr:to>
      <xdr:col>45</xdr:col>
      <xdr:colOff>177800</xdr:colOff>
      <xdr:row>98</xdr:row>
      <xdr:rowOff>81915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705090" y="16092170"/>
          <a:ext cx="87376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73025</xdr:rowOff>
    </xdr:from>
    <xdr:to>
      <xdr:col>46</xdr:col>
      <xdr:colOff>38100</xdr:colOff>
      <xdr:row>96</xdr:row>
      <xdr:rowOff>3175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528050" y="157892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94</xdr:row>
      <xdr:rowOff>19685</xdr:rowOff>
    </xdr:from>
    <xdr:ext cx="596265" cy="25590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282940" y="1556448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72390</xdr:rowOff>
    </xdr:from>
    <xdr:to>
      <xdr:col>41</xdr:col>
      <xdr:colOff>50800</xdr:colOff>
      <xdr:row>97</xdr:row>
      <xdr:rowOff>33020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835140" y="15445740"/>
          <a:ext cx="869950" cy="646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39370</xdr:rowOff>
    </xdr:from>
    <xdr:to>
      <xdr:col>41</xdr:col>
      <xdr:colOff>101600</xdr:colOff>
      <xdr:row>95</xdr:row>
      <xdr:rowOff>140970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654290" y="157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93</xdr:row>
      <xdr:rowOff>157480</xdr:rowOff>
    </xdr:from>
    <xdr:ext cx="596265" cy="25590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412990" y="1553083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86360</xdr:rowOff>
    </xdr:from>
    <xdr:to>
      <xdr:col>36</xdr:col>
      <xdr:colOff>165100</xdr:colOff>
      <xdr:row>96</xdr:row>
      <xdr:rowOff>15875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784340" y="15802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6985</xdr:rowOff>
    </xdr:from>
    <xdr:ext cx="596265" cy="25590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539230" y="1589468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155,873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1365"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87630</xdr:rowOff>
    </xdr:from>
    <xdr:to>
      <xdr:col>55</xdr:col>
      <xdr:colOff>50800</xdr:colOff>
      <xdr:row>96</xdr:row>
      <xdr:rowOff>17780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220960" y="158038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110490</xdr:rowOff>
    </xdr:from>
    <xdr:ext cx="598170" cy="25590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318750" y="1565529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155,257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118110</xdr:rowOff>
    </xdr:from>
    <xdr:to>
      <xdr:col>50</xdr:col>
      <xdr:colOff>165100</xdr:colOff>
      <xdr:row>98</xdr:row>
      <xdr:rowOff>48260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398000" y="161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39370</xdr:rowOff>
    </xdr:from>
    <xdr:ext cx="531495"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185275" y="162699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31115</xdr:rowOff>
    </xdr:from>
    <xdr:to>
      <xdr:col>46</xdr:col>
      <xdr:colOff>38100</xdr:colOff>
      <xdr:row>98</xdr:row>
      <xdr:rowOff>132715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528050" y="162617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123825</xdr:rowOff>
    </xdr:from>
    <xdr:ext cx="531495" cy="25590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315325" y="163544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153670</xdr:rowOff>
    </xdr:from>
    <xdr:to>
      <xdr:col>41</xdr:col>
      <xdr:colOff>101600</xdr:colOff>
      <xdr:row>97</xdr:row>
      <xdr:rowOff>83820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654290" y="160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74930</xdr:rowOff>
    </xdr:from>
    <xdr:ext cx="531495" cy="25590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445375" y="161340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21590</xdr:rowOff>
    </xdr:from>
    <xdr:to>
      <xdr:col>36</xdr:col>
      <xdr:colOff>165100</xdr:colOff>
      <xdr:row>93</xdr:row>
      <xdr:rowOff>123190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784340" y="1539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91</xdr:row>
      <xdr:rowOff>139700</xdr:rowOff>
    </xdr:from>
    <xdr:ext cx="596265" cy="25908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539230" y="151701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83185</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88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60250" y="4470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83185</xdr:rowOff>
    </xdr:from>
    <xdr:to>
      <xdr:col>89</xdr:col>
      <xdr:colOff>177800</xdr:colOff>
      <xdr:row>41</xdr:row>
      <xdr:rowOff>83185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19835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6380"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53240" y="6353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19835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3090"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614150" y="59855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19835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165100</xdr:rowOff>
    </xdr:from>
    <xdr:ext cx="593090" cy="25654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614150" y="56197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19835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3090" cy="2584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614150" y="525526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19835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3090" cy="2584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614150" y="488696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090" cy="25590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614150" y="45186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83185</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17145</xdr:rowOff>
    </xdr:from>
    <xdr:to>
      <xdr:col>85</xdr:col>
      <xdr:colOff>126365</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993745" y="4976495"/>
          <a:ext cx="127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8920" cy="259080"/>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046450" y="649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9067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134620</xdr:rowOff>
    </xdr:from>
    <xdr:ext cx="598170" cy="256540"/>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046450" y="4763770"/>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412,282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17145</xdr:rowOff>
    </xdr:from>
    <xdr:to>
      <xdr:col>86</xdr:col>
      <xdr:colOff>25400</xdr:colOff>
      <xdr:row>30</xdr:row>
      <xdr:rowOff>17145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906750" y="49764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114935</xdr:rowOff>
    </xdr:from>
    <xdr:to>
      <xdr:col>85</xdr:col>
      <xdr:colOff>127000</xdr:colOff>
      <xdr:row>38</xdr:row>
      <xdr:rowOff>93980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172690" y="6229985"/>
          <a:ext cx="82296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63500</xdr:rowOff>
    </xdr:from>
    <xdr:ext cx="534035" cy="25590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046450" y="6178550"/>
          <a:ext cx="53403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32,814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40640</xdr:rowOff>
    </xdr:from>
    <xdr:to>
      <xdr:col>85</xdr:col>
      <xdr:colOff>177800</xdr:colOff>
      <xdr:row>38</xdr:row>
      <xdr:rowOff>141605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944850" y="6320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139700</xdr:rowOff>
    </xdr:from>
    <xdr:to>
      <xdr:col>81</xdr:col>
      <xdr:colOff>50800</xdr:colOff>
      <xdr:row>37</xdr:row>
      <xdr:rowOff>114935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302740" y="6089650"/>
          <a:ext cx="86995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41275</xdr:rowOff>
    </xdr:from>
    <xdr:to>
      <xdr:col>81</xdr:col>
      <xdr:colOff>101600</xdr:colOff>
      <xdr:row>38</xdr:row>
      <xdr:rowOff>143510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121890" y="6321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133985</xdr:rowOff>
    </xdr:from>
    <xdr:ext cx="531495" cy="25654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912975" y="641413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139700</xdr:rowOff>
    </xdr:from>
    <xdr:to>
      <xdr:col>76</xdr:col>
      <xdr:colOff>114300</xdr:colOff>
      <xdr:row>38</xdr:row>
      <xdr:rowOff>35560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432790" y="6089650"/>
          <a:ext cx="86995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44450</xdr:rowOff>
    </xdr:from>
    <xdr:to>
      <xdr:col>76</xdr:col>
      <xdr:colOff>165100</xdr:colOff>
      <xdr:row>38</xdr:row>
      <xdr:rowOff>146050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25194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137160</xdr:rowOff>
    </xdr:from>
    <xdr:ext cx="53149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039215" y="6417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35560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559030" y="6315710"/>
          <a:ext cx="87376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111760</xdr:rowOff>
    </xdr:from>
    <xdr:to>
      <xdr:col>72</xdr:col>
      <xdr:colOff>38100</xdr:colOff>
      <xdr:row>39</xdr:row>
      <xdr:rowOff>41910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381990" y="63919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33020</xdr:rowOff>
    </xdr:from>
    <xdr:ext cx="531495"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169265" y="6478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118110</xdr:rowOff>
    </xdr:from>
    <xdr:to>
      <xdr:col>67</xdr:col>
      <xdr:colOff>101600</xdr:colOff>
      <xdr:row>39</xdr:row>
      <xdr:rowOff>48260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508230" y="6398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64770</xdr:rowOff>
    </xdr:from>
    <xdr:ext cx="531495" cy="25590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299315" y="6179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12,332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1365"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43180</xdr:rowOff>
    </xdr:from>
    <xdr:to>
      <xdr:col>85</xdr:col>
      <xdr:colOff>177800</xdr:colOff>
      <xdr:row>38</xdr:row>
      <xdr:rowOff>144780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94485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18415</xdr:rowOff>
    </xdr:from>
    <xdr:ext cx="534035" cy="25590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046450" y="629856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64135</xdr:rowOff>
    </xdr:from>
    <xdr:to>
      <xdr:col>81</xdr:col>
      <xdr:colOff>101600</xdr:colOff>
      <xdr:row>37</xdr:row>
      <xdr:rowOff>165100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121890" y="61791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10795</xdr:rowOff>
    </xdr:from>
    <xdr:ext cx="531495" cy="2584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912975" y="59607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88900</xdr:rowOff>
    </xdr:from>
    <xdr:to>
      <xdr:col>76</xdr:col>
      <xdr:colOff>165100</xdr:colOff>
      <xdr:row>37</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251940" y="6038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35</xdr:row>
      <xdr:rowOff>35560</xdr:rowOff>
    </xdr:from>
    <xdr:ext cx="596265" cy="25908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006830" y="58204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156210</xdr:rowOff>
    </xdr:from>
    <xdr:to>
      <xdr:col>72</xdr:col>
      <xdr:colOff>38100</xdr:colOff>
      <xdr:row>38</xdr:row>
      <xdr:rowOff>86360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381990" y="627126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102870</xdr:rowOff>
    </xdr:from>
    <xdr:ext cx="531495" cy="25908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169265" y="60528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50823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6380" cy="25590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38380" y="65316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83185</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88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60250" y="7772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83185</xdr:rowOff>
    </xdr:from>
    <xdr:to>
      <xdr:col>89</xdr:col>
      <xdr:colOff>177800</xdr:colOff>
      <xdr:row>61</xdr:row>
      <xdr:rowOff>83185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6380" cy="25654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1953240" y="892175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6380" cy="25590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1953240" y="78206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83185</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99374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8920" cy="259080"/>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04645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8920" cy="259080"/>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04645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172690" y="906145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8920" cy="259080"/>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04645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9448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30274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12189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638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052040" y="9097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43279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2519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638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182090" y="9097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5590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3819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638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308330" y="9097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5082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638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38380" y="9097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136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9448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8920" cy="2584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04645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12189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638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052040" y="8792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2519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6380"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182090" y="8792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3819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6380"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308330" y="8792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5082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6380" cy="25908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38380" y="8792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83185</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88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60250" y="11074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83185</xdr:rowOff>
    </xdr:from>
    <xdr:to>
      <xdr:col>89</xdr:col>
      <xdr:colOff>177800</xdr:colOff>
      <xdr:row>81</xdr:row>
      <xdr:rowOff>83185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19835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165100</xdr:rowOff>
    </xdr:from>
    <xdr:ext cx="246380" cy="25654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53240" y="1288415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19835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3090" cy="25590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614150" y="124434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83185</xdr:rowOff>
    </xdr:from>
    <xdr:to>
      <xdr:col>89</xdr:col>
      <xdr:colOff>177800</xdr:colOff>
      <xdr:row>73</xdr:row>
      <xdr:rowOff>83185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19835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3090" cy="25654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614150" y="120053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19835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165100</xdr:rowOff>
    </xdr:from>
    <xdr:ext cx="593090" cy="25654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614150" y="115633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590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614150" y="111226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83185</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102870</xdr:rowOff>
    </xdr:from>
    <xdr:to>
      <xdr:col>85</xdr:col>
      <xdr:colOff>126365</xdr:colOff>
      <xdr:row>78</xdr:row>
      <xdr:rowOff>138430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993745" y="1166622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142240</xdr:rowOff>
    </xdr:from>
    <xdr:ext cx="377825" cy="259080"/>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046450" y="130263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138430</xdr:rowOff>
    </xdr:from>
    <xdr:to>
      <xdr:col>86</xdr:col>
      <xdr:colOff>25400</xdr:colOff>
      <xdr:row>78</xdr:row>
      <xdr:rowOff>138430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906750" y="130225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50165</xdr:rowOff>
    </xdr:from>
    <xdr:ext cx="598170" cy="2584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046450" y="114484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616,035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102870</xdr:rowOff>
    </xdr:from>
    <xdr:to>
      <xdr:col>86</xdr:col>
      <xdr:colOff>25400</xdr:colOff>
      <xdr:row>70</xdr:row>
      <xdr:rowOff>102870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906750" y="116662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165100</xdr:rowOff>
    </xdr:from>
    <xdr:to>
      <xdr:col>85</xdr:col>
      <xdr:colOff>127000</xdr:colOff>
      <xdr:row>77</xdr:row>
      <xdr:rowOff>52070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172690" y="12719050"/>
          <a:ext cx="82296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118110</xdr:rowOff>
    </xdr:from>
    <xdr:ext cx="598170" cy="2584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046450" y="1267206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127,780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139700</xdr:rowOff>
    </xdr:from>
    <xdr:to>
      <xdr:col>85</xdr:col>
      <xdr:colOff>177800</xdr:colOff>
      <xdr:row>77</xdr:row>
      <xdr:rowOff>69850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944850" y="12693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52070</xdr:rowOff>
    </xdr:from>
    <xdr:to>
      <xdr:col>81</xdr:col>
      <xdr:colOff>50800</xdr:colOff>
      <xdr:row>77</xdr:row>
      <xdr:rowOff>75565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302740" y="12771120"/>
          <a:ext cx="8699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143510</xdr:rowOff>
    </xdr:from>
    <xdr:to>
      <xdr:col>81</xdr:col>
      <xdr:colOff>101600</xdr:colOff>
      <xdr:row>77</xdr:row>
      <xdr:rowOff>73660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121890" y="12697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90170</xdr:rowOff>
    </xdr:from>
    <xdr:ext cx="596265" cy="2584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880590" y="1247902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75565</xdr:rowOff>
    </xdr:from>
    <xdr:to>
      <xdr:col>76</xdr:col>
      <xdr:colOff>114300</xdr:colOff>
      <xdr:row>77</xdr:row>
      <xdr:rowOff>86995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432790" y="12794615"/>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150495</xdr:rowOff>
    </xdr:from>
    <xdr:to>
      <xdr:col>76</xdr:col>
      <xdr:colOff>165100</xdr:colOff>
      <xdr:row>77</xdr:row>
      <xdr:rowOff>80645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251940" y="127044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97790</xdr:rowOff>
    </xdr:from>
    <xdr:ext cx="596265" cy="25590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006830" y="1248664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86995</xdr:rowOff>
    </xdr:from>
    <xdr:to>
      <xdr:col>71</xdr:col>
      <xdr:colOff>177800</xdr:colOff>
      <xdr:row>77</xdr:row>
      <xdr:rowOff>93980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559030" y="12806045"/>
          <a:ext cx="873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165100</xdr:rowOff>
    </xdr:from>
    <xdr:to>
      <xdr:col>72</xdr:col>
      <xdr:colOff>38100</xdr:colOff>
      <xdr:row>77</xdr:row>
      <xdr:rowOff>99695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381990" y="1271905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116205</xdr:rowOff>
    </xdr:from>
    <xdr:ext cx="596265" cy="2584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136880" y="1250505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17145</xdr:rowOff>
    </xdr:from>
    <xdr:to>
      <xdr:col>67</xdr:col>
      <xdr:colOff>101600</xdr:colOff>
      <xdr:row>77</xdr:row>
      <xdr:rowOff>118110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508230" y="127361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75</xdr:row>
      <xdr:rowOff>134620</xdr:rowOff>
    </xdr:from>
    <xdr:ext cx="596265" cy="25654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266930" y="125234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1365"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116205</xdr:rowOff>
    </xdr:from>
    <xdr:to>
      <xdr:col>85</xdr:col>
      <xdr:colOff>177800</xdr:colOff>
      <xdr:row>77</xdr:row>
      <xdr:rowOff>46355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944850" y="12670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139065</xdr:rowOff>
    </xdr:from>
    <xdr:ext cx="598170" cy="259080"/>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046450" y="125279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138,091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635</xdr:rowOff>
    </xdr:from>
    <xdr:to>
      <xdr:col>81</xdr:col>
      <xdr:colOff>101600</xdr:colOff>
      <xdr:row>77</xdr:row>
      <xdr:rowOff>102235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12189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77</xdr:row>
      <xdr:rowOff>93345</xdr:rowOff>
    </xdr:from>
    <xdr:ext cx="596265" cy="2584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880590" y="1281239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24765</xdr:rowOff>
    </xdr:from>
    <xdr:to>
      <xdr:col>76</xdr:col>
      <xdr:colOff>165100</xdr:colOff>
      <xdr:row>77</xdr:row>
      <xdr:rowOff>126365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251940" y="127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77</xdr:row>
      <xdr:rowOff>117475</xdr:rowOff>
    </xdr:from>
    <xdr:ext cx="596265" cy="2584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006830" y="1283652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36195</xdr:rowOff>
    </xdr:from>
    <xdr:to>
      <xdr:col>72</xdr:col>
      <xdr:colOff>38100</xdr:colOff>
      <xdr:row>77</xdr:row>
      <xdr:rowOff>137795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381990" y="127552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128905</xdr:rowOff>
    </xdr:from>
    <xdr:ext cx="531495" cy="2584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169265" y="128479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43180</xdr:rowOff>
    </xdr:from>
    <xdr:to>
      <xdr:col>67</xdr:col>
      <xdr:colOff>101600</xdr:colOff>
      <xdr:row>77</xdr:row>
      <xdr:rowOff>144780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508230" y="127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135890</xdr:rowOff>
    </xdr:from>
    <xdr:ext cx="531495" cy="25908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299315" y="128549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88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60250" y="14376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198350" y="16370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6380" cy="25590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53240" y="162280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198350" y="15913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090" cy="25590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614150" y="157708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198350" y="154559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090" cy="25590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614150" y="153136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198350" y="15005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165100</xdr:rowOff>
    </xdr:from>
    <xdr:ext cx="593090" cy="25654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614150" y="148653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590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614150" y="144246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96520</xdr:rowOff>
    </xdr:from>
    <xdr:to>
      <xdr:col>85</xdr:col>
      <xdr:colOff>126365</xdr:colOff>
      <xdr:row>98</xdr:row>
      <xdr:rowOff>138430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993745" y="1496187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142240</xdr:rowOff>
    </xdr:from>
    <xdr:ext cx="377825" cy="259080"/>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046450" y="163728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138430</xdr:rowOff>
    </xdr:from>
    <xdr:to>
      <xdr:col>86</xdr:col>
      <xdr:colOff>25400</xdr:colOff>
      <xdr:row>98</xdr:row>
      <xdr:rowOff>138430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906750" y="16369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43180</xdr:rowOff>
    </xdr:from>
    <xdr:ext cx="598170" cy="256540"/>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046450" y="14743430"/>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618,969</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96520</xdr:rowOff>
    </xdr:from>
    <xdr:to>
      <xdr:col>86</xdr:col>
      <xdr:colOff>25400</xdr:colOff>
      <xdr:row>90</xdr:row>
      <xdr:rowOff>96520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906750" y="149618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59055</xdr:rowOff>
    </xdr:from>
    <xdr:to>
      <xdr:col>85</xdr:col>
      <xdr:colOff>127000</xdr:colOff>
      <xdr:row>98</xdr:row>
      <xdr:rowOff>19685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172690" y="16118205"/>
          <a:ext cx="82296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43180</xdr:rowOff>
    </xdr:from>
    <xdr:ext cx="598170" cy="25590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046450" y="15759430"/>
          <a:ext cx="5981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179,971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20320</xdr:rowOff>
    </xdr:from>
    <xdr:to>
      <xdr:col>85</xdr:col>
      <xdr:colOff>177800</xdr:colOff>
      <xdr:row>96</xdr:row>
      <xdr:rowOff>121920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944850" y="1590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59055</xdr:rowOff>
    </xdr:from>
    <xdr:to>
      <xdr:col>81</xdr:col>
      <xdr:colOff>50800</xdr:colOff>
      <xdr:row>98</xdr:row>
      <xdr:rowOff>70485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302740" y="16118205"/>
          <a:ext cx="86995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123825</xdr:rowOff>
    </xdr:from>
    <xdr:to>
      <xdr:col>81</xdr:col>
      <xdr:colOff>101600</xdr:colOff>
      <xdr:row>96</xdr:row>
      <xdr:rowOff>53975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121890" y="1584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70485</xdr:rowOff>
    </xdr:from>
    <xdr:ext cx="596265"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880590" y="156152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209,826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59055</xdr:rowOff>
    </xdr:from>
    <xdr:to>
      <xdr:col>76</xdr:col>
      <xdr:colOff>114300</xdr:colOff>
      <xdr:row>98</xdr:row>
      <xdr:rowOff>70485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432790" y="16289655"/>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166370</xdr:rowOff>
    </xdr:from>
    <xdr:to>
      <xdr:col>76</xdr:col>
      <xdr:colOff>165100</xdr:colOff>
      <xdr:row>97</xdr:row>
      <xdr:rowOff>96520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251940" y="160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113030</xdr:rowOff>
    </xdr:from>
    <xdr:ext cx="596265"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006830" y="158292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59055</xdr:rowOff>
    </xdr:from>
    <xdr:to>
      <xdr:col>71</xdr:col>
      <xdr:colOff>177800</xdr:colOff>
      <xdr:row>98</xdr:row>
      <xdr:rowOff>71755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559030" y="16289655"/>
          <a:ext cx="8737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132080</xdr:rowOff>
    </xdr:from>
    <xdr:to>
      <xdr:col>72</xdr:col>
      <xdr:colOff>38100</xdr:colOff>
      <xdr:row>98</xdr:row>
      <xdr:rowOff>62230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381990" y="161912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78740</xdr:rowOff>
    </xdr:from>
    <xdr:ext cx="531495"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169265" y="159664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46990</xdr:rowOff>
    </xdr:from>
    <xdr:to>
      <xdr:col>67</xdr:col>
      <xdr:colOff>101600</xdr:colOff>
      <xdr:row>97</xdr:row>
      <xdr:rowOff>148590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508230" y="1610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165100</xdr:rowOff>
    </xdr:from>
    <xdr:ext cx="53149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299315" y="158813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1365"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140335</xdr:rowOff>
    </xdr:from>
    <xdr:to>
      <xdr:col>85</xdr:col>
      <xdr:colOff>177800</xdr:colOff>
      <xdr:row>98</xdr:row>
      <xdr:rowOff>70485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944850" y="161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55245</xdr:rowOff>
    </xdr:from>
    <xdr:ext cx="534035" cy="25590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046450" y="1611439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8255</xdr:rowOff>
    </xdr:from>
    <xdr:to>
      <xdr:col>81</xdr:col>
      <xdr:colOff>101600</xdr:colOff>
      <xdr:row>97</xdr:row>
      <xdr:rowOff>109855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121890" y="160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97</xdr:row>
      <xdr:rowOff>100965</xdr:rowOff>
    </xdr:from>
    <xdr:ext cx="596265" cy="25590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880590" y="1616011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19685</xdr:rowOff>
    </xdr:from>
    <xdr:to>
      <xdr:col>76</xdr:col>
      <xdr:colOff>165100</xdr:colOff>
      <xdr:row>98</xdr:row>
      <xdr:rowOff>121285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251940" y="162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112395</xdr:rowOff>
    </xdr:from>
    <xdr:ext cx="531495" cy="25590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039215" y="163429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8255</xdr:rowOff>
    </xdr:from>
    <xdr:to>
      <xdr:col>72</xdr:col>
      <xdr:colOff>38100</xdr:colOff>
      <xdr:row>98</xdr:row>
      <xdr:rowOff>109855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381990" y="162388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100965</xdr:rowOff>
    </xdr:from>
    <xdr:ext cx="531495" cy="25590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169265" y="163315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20955</xdr:rowOff>
    </xdr:from>
    <xdr:to>
      <xdr:col>67</xdr:col>
      <xdr:colOff>101600</xdr:colOff>
      <xdr:row>98</xdr:row>
      <xdr:rowOff>122555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508230" y="162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113665</xdr:rowOff>
    </xdr:from>
    <xdr:ext cx="531495" cy="2584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299315" y="163442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83185</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88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87950" y="4470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83185</xdr:rowOff>
    </xdr:from>
    <xdr:to>
      <xdr:col>120</xdr:col>
      <xdr:colOff>114300</xdr:colOff>
      <xdr:row>41</xdr:row>
      <xdr:rowOff>83185</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792224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6380"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80940" y="6353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792224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820" cy="25908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466310" y="59855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792224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64820" cy="25654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466310" y="56197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792224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4820" cy="2584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466310" y="525526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792224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0860" cy="2584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402175"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0860" cy="25590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402175" y="45186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83185</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165100</xdr:rowOff>
    </xdr:from>
    <xdr:to>
      <xdr:col>116</xdr:col>
      <xdr:colOff>62865</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717635" y="512445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8920" cy="259080"/>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1770340" y="649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6344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118110</xdr:rowOff>
    </xdr:from>
    <xdr:ext cx="534035" cy="2584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1770340" y="4912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11,152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165100</xdr:rowOff>
    </xdr:from>
    <xdr:to>
      <xdr:col>116</xdr:col>
      <xdr:colOff>152400</xdr:colOff>
      <xdr:row>30</xdr:row>
      <xdr:rowOff>165100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634450" y="5124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50800</xdr:rowOff>
    </xdr:from>
    <xdr:to>
      <xdr:col>116</xdr:col>
      <xdr:colOff>63500</xdr:colOff>
      <xdr:row>37</xdr:row>
      <xdr:rowOff>55880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900390" y="6165850"/>
          <a:ext cx="8191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35560</xdr:rowOff>
    </xdr:from>
    <xdr:ext cx="377825" cy="259080"/>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1770340" y="631571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57150</xdr:rowOff>
    </xdr:from>
    <xdr:to>
      <xdr:col>116</xdr:col>
      <xdr:colOff>114300</xdr:colOff>
      <xdr:row>38</xdr:row>
      <xdr:rowOff>158750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66874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55880</xdr:rowOff>
    </xdr:from>
    <xdr:to>
      <xdr:col>111</xdr:col>
      <xdr:colOff>177800</xdr:colOff>
      <xdr:row>37</xdr:row>
      <xdr:rowOff>59690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026630" y="6170930"/>
          <a:ext cx="8737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59055</xdr:rowOff>
    </xdr:from>
    <xdr:to>
      <xdr:col>112</xdr:col>
      <xdr:colOff>38100</xdr:colOff>
      <xdr:row>38</xdr:row>
      <xdr:rowOff>160655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849590" y="63392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151765</xdr:rowOff>
    </xdr:from>
    <xdr:ext cx="377825" cy="2584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714970" y="643191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59690</xdr:rowOff>
    </xdr:from>
    <xdr:to>
      <xdr:col>107</xdr:col>
      <xdr:colOff>50800</xdr:colOff>
      <xdr:row>37</xdr:row>
      <xdr:rowOff>67310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156680" y="6174740"/>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149225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975830" y="63271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139700</xdr:rowOff>
    </xdr:from>
    <xdr:ext cx="377825"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841210" y="64198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67310</xdr:rowOff>
    </xdr:from>
    <xdr:to>
      <xdr:col>102</xdr:col>
      <xdr:colOff>114300</xdr:colOff>
      <xdr:row>37</xdr:row>
      <xdr:rowOff>83820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286730" y="6182360"/>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136525</xdr:rowOff>
    </xdr:from>
    <xdr:to>
      <xdr:col>102</xdr:col>
      <xdr:colOff>165100</xdr:colOff>
      <xdr:row>39</xdr:row>
      <xdr:rowOff>66675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105880" y="6416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57785</xdr:rowOff>
    </xdr:from>
    <xdr:ext cx="377825" cy="2584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971260" y="65030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235930" y="642620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67310</xdr:rowOff>
    </xdr:from>
    <xdr:ext cx="37782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101310" y="651256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1365"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1365"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0</xdr:rowOff>
    </xdr:from>
    <xdr:to>
      <xdr:col>116</xdr:col>
      <xdr:colOff>114300</xdr:colOff>
      <xdr:row>37</xdr:row>
      <xdr:rowOff>101600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66874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22860</xdr:rowOff>
    </xdr:from>
    <xdr:ext cx="469265" cy="2584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1770340" y="5972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5080</xdr:rowOff>
    </xdr:from>
    <xdr:to>
      <xdr:col>112</xdr:col>
      <xdr:colOff>38100</xdr:colOff>
      <xdr:row>37</xdr:row>
      <xdr:rowOff>106680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849590" y="61201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123190</xdr:rowOff>
    </xdr:from>
    <xdr:ext cx="467360" cy="25590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669250" y="590804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8890</xdr:rowOff>
    </xdr:from>
    <xdr:to>
      <xdr:col>107</xdr:col>
      <xdr:colOff>101600</xdr:colOff>
      <xdr:row>37</xdr:row>
      <xdr:rowOff>110490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97583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127000</xdr:rowOff>
    </xdr:from>
    <xdr:ext cx="467360" cy="2584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795490" y="59118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17145</xdr:rowOff>
    </xdr:from>
    <xdr:to>
      <xdr:col>102</xdr:col>
      <xdr:colOff>165100</xdr:colOff>
      <xdr:row>37</xdr:row>
      <xdr:rowOff>118110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105880" y="61321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134620</xdr:rowOff>
    </xdr:from>
    <xdr:ext cx="467360" cy="25654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925540" y="59194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33020</xdr:rowOff>
    </xdr:from>
    <xdr:to>
      <xdr:col>98</xdr:col>
      <xdr:colOff>38100</xdr:colOff>
      <xdr:row>37</xdr:row>
      <xdr:rowOff>134620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235930" y="61480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151130</xdr:rowOff>
    </xdr:from>
    <xdr:ext cx="467360" cy="2584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55590" y="59359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83185</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88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887950" y="7772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83185</xdr:rowOff>
    </xdr:from>
    <xdr:to>
      <xdr:col>120</xdr:col>
      <xdr:colOff>114300</xdr:colOff>
      <xdr:row>61</xdr:row>
      <xdr:rowOff>83185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7922240" y="9721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165100</xdr:rowOff>
    </xdr:from>
    <xdr:ext cx="246380" cy="25654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80940" y="958215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7922240" y="9277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0860" cy="25590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402175" y="91414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83185</xdr:rowOff>
    </xdr:from>
    <xdr:to>
      <xdr:col>120</xdr:col>
      <xdr:colOff>114300</xdr:colOff>
      <xdr:row>53</xdr:row>
      <xdr:rowOff>83185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7922240" y="8839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0860" cy="25654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402175" y="870331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7922240" y="8401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165100</xdr:rowOff>
    </xdr:from>
    <xdr:ext cx="530860" cy="25654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402175" y="826135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0860" cy="25590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402175" y="78206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83185</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79375</xdr:rowOff>
    </xdr:from>
    <xdr:to>
      <xdr:col>116</xdr:col>
      <xdr:colOff>62865</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717635" y="834072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8920" cy="256540"/>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1770340" y="97256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634450" y="9721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26035</xdr:rowOff>
    </xdr:from>
    <xdr:ext cx="534035" cy="2584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1770340" y="8122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62,642</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79375</xdr:rowOff>
    </xdr:from>
    <xdr:to>
      <xdr:col>116</xdr:col>
      <xdr:colOff>152400</xdr:colOff>
      <xdr:row>50</xdr:row>
      <xdr:rowOff>79375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634450" y="83407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125730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900390" y="9707880"/>
          <a:ext cx="8191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153035</xdr:rowOff>
    </xdr:from>
    <xdr:ext cx="469265" cy="2584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1770340" y="940498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130175</xdr:rowOff>
    </xdr:from>
    <xdr:to>
      <xdr:col>116</xdr:col>
      <xdr:colOff>114300</xdr:colOff>
      <xdr:row>58</xdr:row>
      <xdr:rowOff>60325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668740" y="9547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121920</xdr:rowOff>
    </xdr:from>
    <xdr:to>
      <xdr:col>111</xdr:col>
      <xdr:colOff>177800</xdr:colOff>
      <xdr:row>58</xdr:row>
      <xdr:rowOff>125730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026630" y="9704070"/>
          <a:ext cx="8737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118110</xdr:rowOff>
    </xdr:from>
    <xdr:to>
      <xdr:col>112</xdr:col>
      <xdr:colOff>38100</xdr:colOff>
      <xdr:row>58</xdr:row>
      <xdr:rowOff>48260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849590" y="953516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64770</xdr:rowOff>
    </xdr:from>
    <xdr:ext cx="467360" cy="25590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669250" y="931672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120650</xdr:rowOff>
    </xdr:from>
    <xdr:to>
      <xdr:col>107</xdr:col>
      <xdr:colOff>50800</xdr:colOff>
      <xdr:row>58</xdr:row>
      <xdr:rowOff>121920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156680" y="970280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64135</xdr:rowOff>
    </xdr:from>
    <xdr:to>
      <xdr:col>107</xdr:col>
      <xdr:colOff>101600</xdr:colOff>
      <xdr:row>57</xdr:row>
      <xdr:rowOff>165100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975830" y="94811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10795</xdr:rowOff>
    </xdr:from>
    <xdr:ext cx="467360" cy="2584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795490" y="92627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120650</xdr:rowOff>
    </xdr:from>
    <xdr:to>
      <xdr:col>102</xdr:col>
      <xdr:colOff>114300</xdr:colOff>
      <xdr:row>58</xdr:row>
      <xdr:rowOff>127635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286730" y="9702800"/>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10160</xdr:rowOff>
    </xdr:from>
    <xdr:to>
      <xdr:col>102</xdr:col>
      <xdr:colOff>165100</xdr:colOff>
      <xdr:row>57</xdr:row>
      <xdr:rowOff>111760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105880" y="942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55</xdr:row>
      <xdr:rowOff>128270</xdr:rowOff>
    </xdr:from>
    <xdr:ext cx="531495" cy="2584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893155" y="92151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8890</xdr:rowOff>
    </xdr:from>
    <xdr:to>
      <xdr:col>98</xdr:col>
      <xdr:colOff>38100</xdr:colOff>
      <xdr:row>57</xdr:row>
      <xdr:rowOff>110490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235930" y="94259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55</xdr:row>
      <xdr:rowOff>127000</xdr:rowOff>
    </xdr:from>
    <xdr:ext cx="531495" cy="2584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023205" y="921385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1365"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1365"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66874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8920" cy="259080"/>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1770340" y="95859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74930</xdr:rowOff>
    </xdr:from>
    <xdr:to>
      <xdr:col>112</xdr:col>
      <xdr:colOff>38100</xdr:colOff>
      <xdr:row>59</xdr:row>
      <xdr:rowOff>5080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849590" y="965708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165100</xdr:rowOff>
    </xdr:from>
    <xdr:ext cx="377825" cy="25654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714970" y="9747250"/>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71120</xdr:rowOff>
    </xdr:from>
    <xdr:to>
      <xdr:col>107</xdr:col>
      <xdr:colOff>101600</xdr:colOff>
      <xdr:row>59</xdr:row>
      <xdr:rowOff>1270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975830" y="9653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163830</xdr:rowOff>
    </xdr:from>
    <xdr:ext cx="377825" cy="2584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841210" y="974598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69850</xdr:rowOff>
    </xdr:from>
    <xdr:to>
      <xdr:col>102</xdr:col>
      <xdr:colOff>165100</xdr:colOff>
      <xdr:row>59</xdr:row>
      <xdr:rowOff>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105880" y="9652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162560</xdr:rowOff>
    </xdr:from>
    <xdr:ext cx="377825" cy="2584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971260" y="974471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76835</xdr:rowOff>
    </xdr:from>
    <xdr:to>
      <xdr:col>98</xdr:col>
      <xdr:colOff>38100</xdr:colOff>
      <xdr:row>59</xdr:row>
      <xdr:rowOff>6985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235930" y="965898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165100</xdr:rowOff>
    </xdr:from>
    <xdr:ext cx="377825" cy="25654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101310" y="9747250"/>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792224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0492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0492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04238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04238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16252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16252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83185</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792224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88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887950" y="11074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83185</xdr:rowOff>
    </xdr:from>
    <xdr:to>
      <xdr:col>120</xdr:col>
      <xdr:colOff>114300</xdr:colOff>
      <xdr:row>81</xdr:row>
      <xdr:rowOff>83185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792224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792224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77</xdr:row>
      <xdr:rowOff>165100</xdr:rowOff>
    </xdr:from>
    <xdr:ext cx="246380" cy="25654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80940" y="1288415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792224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75</xdr:row>
      <xdr:rowOff>54610</xdr:rowOff>
    </xdr:from>
    <xdr:ext cx="593090" cy="25590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341850" y="124434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83185</xdr:rowOff>
    </xdr:from>
    <xdr:to>
      <xdr:col>120</xdr:col>
      <xdr:colOff>114300</xdr:colOff>
      <xdr:row>73</xdr:row>
      <xdr:rowOff>83185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792224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72</xdr:row>
      <xdr:rowOff>111760</xdr:rowOff>
    </xdr:from>
    <xdr:ext cx="593090" cy="25654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341850" y="120053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792224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165100</xdr:rowOff>
    </xdr:from>
    <xdr:ext cx="593090" cy="25654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341850" y="115633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792224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090" cy="25590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341850" y="111226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83185</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792224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79375</xdr:rowOff>
    </xdr:from>
    <xdr:to>
      <xdr:col>116</xdr:col>
      <xdr:colOff>62865</xdr:colOff>
      <xdr:row>78</xdr:row>
      <xdr:rowOff>5080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717635" y="11642725"/>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8890</xdr:rowOff>
    </xdr:from>
    <xdr:ext cx="534035" cy="256540"/>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1770340" y="1289304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29,399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5080</xdr:rowOff>
    </xdr:from>
    <xdr:to>
      <xdr:col>116</xdr:col>
      <xdr:colOff>152400</xdr:colOff>
      <xdr:row>78</xdr:row>
      <xdr:rowOff>5080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634450" y="128892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26035</xdr:rowOff>
    </xdr:from>
    <xdr:ext cx="598170" cy="2584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1770340" y="114242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313,248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79375</xdr:rowOff>
    </xdr:from>
    <xdr:to>
      <xdr:col>116</xdr:col>
      <xdr:colOff>152400</xdr:colOff>
      <xdr:row>70</xdr:row>
      <xdr:rowOff>79375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634450" y="116427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15240</xdr:rowOff>
    </xdr:from>
    <xdr:to>
      <xdr:col>116</xdr:col>
      <xdr:colOff>63500</xdr:colOff>
      <xdr:row>75</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900390" y="12404090"/>
          <a:ext cx="8191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81915</xdr:rowOff>
    </xdr:from>
    <xdr:ext cx="598170" cy="259080"/>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1770340" y="1247076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109,266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103505</xdr:rowOff>
    </xdr:from>
    <xdr:to>
      <xdr:col>116</xdr:col>
      <xdr:colOff>114300</xdr:colOff>
      <xdr:row>76</xdr:row>
      <xdr:rowOff>33655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668740" y="12492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27305</xdr:rowOff>
    </xdr:from>
    <xdr:to>
      <xdr:col>111</xdr:col>
      <xdr:colOff>177800</xdr:colOff>
      <xdr:row>75</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026630" y="12251055"/>
          <a:ext cx="87376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121285</xdr:rowOff>
    </xdr:from>
    <xdr:to>
      <xdr:col>112</xdr:col>
      <xdr:colOff>38100</xdr:colOff>
      <xdr:row>76</xdr:row>
      <xdr:rowOff>52070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849590" y="1251013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76</xdr:row>
      <xdr:rowOff>42545</xdr:rowOff>
    </xdr:from>
    <xdr:ext cx="596265" cy="25654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604480" y="125964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105,469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27305</xdr:rowOff>
    </xdr:from>
    <xdr:to>
      <xdr:col>107</xdr:col>
      <xdr:colOff>50800</xdr:colOff>
      <xdr:row>75</xdr:row>
      <xdr:rowOff>22225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156680" y="12251055"/>
          <a:ext cx="86995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101600</xdr:rowOff>
    </xdr:from>
    <xdr:to>
      <xdr:col>107</xdr:col>
      <xdr:colOff>101600</xdr:colOff>
      <xdr:row>76</xdr:row>
      <xdr:rowOff>31750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975830" y="12490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76</xdr:row>
      <xdr:rowOff>22860</xdr:rowOff>
    </xdr:from>
    <xdr:ext cx="596265" cy="2584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734530" y="1257681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22225</xdr:rowOff>
    </xdr:from>
    <xdr:to>
      <xdr:col>102</xdr:col>
      <xdr:colOff>114300</xdr:colOff>
      <xdr:row>75</xdr:row>
      <xdr:rowOff>81915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286730" y="12411075"/>
          <a:ext cx="8699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111760</xdr:rowOff>
    </xdr:from>
    <xdr:to>
      <xdr:col>102</xdr:col>
      <xdr:colOff>165100</xdr:colOff>
      <xdr:row>76</xdr:row>
      <xdr:rowOff>41910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105880" y="12500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76</xdr:row>
      <xdr:rowOff>33020</xdr:rowOff>
    </xdr:from>
    <xdr:ext cx="596265"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860770" y="125869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111760</xdr:rowOff>
    </xdr:from>
    <xdr:to>
      <xdr:col>98</xdr:col>
      <xdr:colOff>38100</xdr:colOff>
      <xdr:row>76</xdr:row>
      <xdr:rowOff>41910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235930" y="125006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76</xdr:row>
      <xdr:rowOff>33020</xdr:rowOff>
    </xdr:from>
    <xdr:ext cx="596265"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990820" y="125869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107,483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53285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1365"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7137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8399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1365"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96999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1365"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1000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135890</xdr:rowOff>
    </xdr:from>
    <xdr:to>
      <xdr:col>116</xdr:col>
      <xdr:colOff>114300</xdr:colOff>
      <xdr:row>75</xdr:row>
      <xdr:rowOff>66040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668740" y="123596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158750</xdr:rowOff>
    </xdr:from>
    <xdr:ext cx="598170" cy="2584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1770340" y="12217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139,696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146050</xdr:rowOff>
    </xdr:from>
    <xdr:to>
      <xdr:col>112</xdr:col>
      <xdr:colOff>38100</xdr:colOff>
      <xdr:row>75</xdr:row>
      <xdr:rowOff>76200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849590" y="123698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73</xdr:row>
      <xdr:rowOff>92710</xdr:rowOff>
    </xdr:from>
    <xdr:ext cx="596265" cy="2584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604480" y="1215136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137,446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147955</xdr:rowOff>
    </xdr:from>
    <xdr:to>
      <xdr:col>107</xdr:col>
      <xdr:colOff>101600</xdr:colOff>
      <xdr:row>74</xdr:row>
      <xdr:rowOff>78105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975830" y="12206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72</xdr:row>
      <xdr:rowOff>94615</xdr:rowOff>
    </xdr:from>
    <xdr:ext cx="596265" cy="2584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734530" y="1198816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174,532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143510</xdr:rowOff>
    </xdr:from>
    <xdr:to>
      <xdr:col>102</xdr:col>
      <xdr:colOff>165100</xdr:colOff>
      <xdr:row>75</xdr:row>
      <xdr:rowOff>73025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105880" y="1236726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73</xdr:row>
      <xdr:rowOff>89535</xdr:rowOff>
    </xdr:from>
    <xdr:ext cx="596265" cy="25590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860770" y="1214818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138,227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31115</xdr:rowOff>
    </xdr:from>
    <xdr:to>
      <xdr:col>98</xdr:col>
      <xdr:colOff>38100</xdr:colOff>
      <xdr:row>75</xdr:row>
      <xdr:rowOff>132715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235930" y="124199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73</xdr:row>
      <xdr:rowOff>149225</xdr:rowOff>
    </xdr:from>
    <xdr:ext cx="596265" cy="2584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7990820" y="1220787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792224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0492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0492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04238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04238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16252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16252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792224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88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887950" y="14376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792224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792224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590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680940" y="155422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792224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6380" cy="25590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680940" y="144246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792224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71763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8920" cy="259080"/>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177034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8920" cy="259080"/>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1770340" y="1538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900390" y="156845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8920" cy="259080"/>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1770340" y="156121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66874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026630" y="156845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84959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775930" y="15726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15668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97583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638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905980" y="15726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673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10588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638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036030" y="15726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23593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162270" y="15726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5328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136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7137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8399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136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96999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136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1000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66874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8920" cy="259080"/>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1770340" y="1549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84959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775930" y="15408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97583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638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905980" y="15408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10588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638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036030" y="15408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23593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162270" y="15408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維持補修費は、住民一人当たり９２,２８６円となっており、類似団体と比較して一人当たりのコストが高い状況となっている。</a:t>
          </a:r>
          <a:endParaRPr kumimoji="1" lang="ja-JP" altLang="en-US" sz="1300">
            <a:solidFill>
              <a:srgbClr val="FF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chemeClr val="tx1"/>
              </a:solidFill>
              <a:latin typeface="ＭＳ Ｐゴシック"/>
              <a:ea typeface="ＭＳ Ｐゴシック"/>
            </a:rPr>
            <a:t>これは、令和２年度に策定した橋梁長寿命化計画に基づき、村内に１５５橋ある橋梁の予防的な修繕対策を計画的に実施していることが主な要因である。</a:t>
          </a:r>
        </a:p>
        <a:p>
          <a:r>
            <a:rPr kumimoji="1" lang="ja-JP" altLang="en-US" sz="1300">
              <a:solidFill>
                <a:schemeClr val="tx1"/>
              </a:solidFill>
              <a:latin typeface="ＭＳ Ｐゴシック"/>
              <a:ea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1,578
1,570
118.83
2,629,789
2,378,194
192,028
1,548,663
1,811,480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83185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83185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83185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7070" y="306705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7070" y="337185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83185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88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12470" y="4470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83185</xdr:rowOff>
    </xdr:from>
    <xdr:to>
      <xdr:col>28</xdr:col>
      <xdr:colOff>114300</xdr:colOff>
      <xdr:row>41</xdr:row>
      <xdr:rowOff>83185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46760" y="6584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165100</xdr:rowOff>
    </xdr:from>
    <xdr:ext cx="246380" cy="256540"/>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05460" y="644525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46760" y="6305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54610</xdr:rowOff>
    </xdr:from>
    <xdr:ext cx="530860" cy="25590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26695" y="61696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36</xdr:row>
      <xdr:rowOff>83185</xdr:rowOff>
    </xdr:from>
    <xdr:to>
      <xdr:col>28</xdr:col>
      <xdr:colOff>114300</xdr:colOff>
      <xdr:row>36</xdr:row>
      <xdr:rowOff>83185</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46760" y="60331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111760</xdr:rowOff>
    </xdr:from>
    <xdr:ext cx="530860" cy="256540"/>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26695" y="589661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4676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165100</xdr:rowOff>
    </xdr:from>
    <xdr:ext cx="530860" cy="256540"/>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26695" y="561975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46760" y="5480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54610</xdr:rowOff>
    </xdr:from>
    <xdr:ext cx="530860" cy="25590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26695" y="53441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31</xdr:row>
      <xdr:rowOff>83185</xdr:rowOff>
    </xdr:from>
    <xdr:to>
      <xdr:col>28</xdr:col>
      <xdr:colOff>114300</xdr:colOff>
      <xdr:row>31</xdr:row>
      <xdr:rowOff>83185</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46760" y="5207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30</xdr:row>
      <xdr:rowOff>111760</xdr:rowOff>
    </xdr:from>
    <xdr:ext cx="530860" cy="256540"/>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26695" y="507111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46760" y="4933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28</xdr:row>
      <xdr:rowOff>165100</xdr:rowOff>
    </xdr:from>
    <xdr:ext cx="530860" cy="256540"/>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26695" y="479425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0860" cy="25590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26695" y="45186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83185</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164465</xdr:rowOff>
    </xdr:from>
    <xdr:to>
      <xdr:col>24</xdr:col>
      <xdr:colOff>62865</xdr:colOff>
      <xdr:row>38</xdr:row>
      <xdr:rowOff>118110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542155" y="512381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121920</xdr:rowOff>
    </xdr:from>
    <xdr:ext cx="469265" cy="25590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594860" y="640207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6,757</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118110</xdr:rowOff>
    </xdr:from>
    <xdr:to>
      <xdr:col>24</xdr:col>
      <xdr:colOff>152400</xdr:colOff>
      <xdr:row>38</xdr:row>
      <xdr:rowOff>118110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458970" y="63982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111125</xdr:rowOff>
    </xdr:from>
    <xdr:ext cx="534035" cy="256540"/>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594860" y="490537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53,129</a:t>
          </a:r>
          <a:endParaRPr kumimoji="1" lang="ja-JP" altLang="en-US" sz="1000" b="1">
            <a:latin typeface="ＭＳ Ｐゴシック"/>
          </a:endParaRPr>
        </a:p>
      </xdr:txBody>
    </xdr:sp>
    <xdr:clientData/>
  </xdr:oneCellAnchor>
  <xdr:twoCellAnchor>
    <xdr:from>
      <xdr:col>23</xdr:col>
      <xdr:colOff>165100</xdr:colOff>
      <xdr:row>30</xdr:row>
      <xdr:rowOff>164465</xdr:rowOff>
    </xdr:from>
    <xdr:to>
      <xdr:col>24</xdr:col>
      <xdr:colOff>152400</xdr:colOff>
      <xdr:row>30</xdr:row>
      <xdr:rowOff>164465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458970" y="51238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120650</xdr:rowOff>
    </xdr:from>
    <xdr:to>
      <xdr:col>24</xdr:col>
      <xdr:colOff>63500</xdr:colOff>
      <xdr:row>35</xdr:row>
      <xdr:rowOff>6985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24910" y="5740400"/>
          <a:ext cx="8191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132715</xdr:rowOff>
    </xdr:from>
    <xdr:ext cx="534035" cy="256540"/>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594860" y="6082665"/>
          <a:ext cx="53403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154940</xdr:rowOff>
    </xdr:from>
    <xdr:to>
      <xdr:col>24</xdr:col>
      <xdr:colOff>114300</xdr:colOff>
      <xdr:row>37</xdr:row>
      <xdr:rowOff>84455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493260" y="610489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114300</xdr:rowOff>
    </xdr:from>
    <xdr:to>
      <xdr:col>19</xdr:col>
      <xdr:colOff>177800</xdr:colOff>
      <xdr:row>35</xdr:row>
      <xdr:rowOff>6985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851150" y="5734050"/>
          <a:ext cx="87376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3810</xdr:rowOff>
    </xdr:from>
    <xdr:to>
      <xdr:col>20</xdr:col>
      <xdr:colOff>38100</xdr:colOff>
      <xdr:row>37</xdr:row>
      <xdr:rowOff>105410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674110" y="61188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96520</xdr:rowOff>
    </xdr:from>
    <xdr:ext cx="531495" cy="2584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461385" y="62115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114300</xdr:rowOff>
    </xdr:from>
    <xdr:to>
      <xdr:col>15</xdr:col>
      <xdr:colOff>50800</xdr:colOff>
      <xdr:row>34</xdr:row>
      <xdr:rowOff>154940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981200" y="5734050"/>
          <a:ext cx="8699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134620</xdr:rowOff>
    </xdr:from>
    <xdr:to>
      <xdr:col>15</xdr:col>
      <xdr:colOff>101600</xdr:colOff>
      <xdr:row>37</xdr:row>
      <xdr:rowOff>64770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00350" y="6084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55880</xdr:rowOff>
    </xdr:from>
    <xdr:ext cx="531495"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591435" y="617093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138430</xdr:rowOff>
    </xdr:from>
    <xdr:to>
      <xdr:col>10</xdr:col>
      <xdr:colOff>114300</xdr:colOff>
      <xdr:row>34</xdr:row>
      <xdr:rowOff>154940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11250" y="5758180"/>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118110</xdr:rowOff>
    </xdr:from>
    <xdr:to>
      <xdr:col>10</xdr:col>
      <xdr:colOff>165100</xdr:colOff>
      <xdr:row>37</xdr:row>
      <xdr:rowOff>48260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30400" y="6068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39370</xdr:rowOff>
    </xdr:from>
    <xdr:ext cx="531495"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17675" y="61544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125730</xdr:rowOff>
    </xdr:from>
    <xdr:to>
      <xdr:col>6</xdr:col>
      <xdr:colOff>38100</xdr:colOff>
      <xdr:row>37</xdr:row>
      <xdr:rowOff>55880</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60450" y="607568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46990</xdr:rowOff>
    </xdr:from>
    <xdr:ext cx="531495"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47725" y="6162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1365"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1365" cy="259080"/>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69850</xdr:rowOff>
    </xdr:from>
    <xdr:to>
      <xdr:col>24</xdr:col>
      <xdr:colOff>114300</xdr:colOff>
      <xdr:row>35</xdr:row>
      <xdr:rowOff>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493260" y="5689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92710</xdr:rowOff>
    </xdr:from>
    <xdr:ext cx="534035" cy="2584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594860" y="5547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127635</xdr:rowOff>
    </xdr:from>
    <xdr:to>
      <xdr:col>20</xdr:col>
      <xdr:colOff>38100</xdr:colOff>
      <xdr:row>35</xdr:row>
      <xdr:rowOff>57785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674110" y="574738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74930</xdr:rowOff>
    </xdr:from>
    <xdr:ext cx="531495" cy="256540"/>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461385" y="552958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63500</xdr:rowOff>
    </xdr:from>
    <xdr:to>
      <xdr:col>15</xdr:col>
      <xdr:colOff>101600</xdr:colOff>
      <xdr:row>34</xdr:row>
      <xdr:rowOff>165100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0035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10160</xdr:rowOff>
    </xdr:from>
    <xdr:ext cx="531495" cy="259080"/>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591435" y="5464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103505</xdr:rowOff>
    </xdr:from>
    <xdr:to>
      <xdr:col>10</xdr:col>
      <xdr:colOff>165100</xdr:colOff>
      <xdr:row>35</xdr:row>
      <xdr:rowOff>33655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30400" y="5723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50165</xdr:rowOff>
    </xdr:from>
    <xdr:ext cx="531495" cy="2584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17675" y="55048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87630</xdr:rowOff>
    </xdr:from>
    <xdr:to>
      <xdr:col>6</xdr:col>
      <xdr:colOff>38100</xdr:colOff>
      <xdr:row>35</xdr:row>
      <xdr:rowOff>17780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60450" y="570738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34290</xdr:rowOff>
    </xdr:from>
    <xdr:ext cx="531495" cy="259080"/>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47725" y="54889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83185</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88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12470" y="7772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83185</xdr:rowOff>
    </xdr:from>
    <xdr:to>
      <xdr:col>28</xdr:col>
      <xdr:colOff>114300</xdr:colOff>
      <xdr:row>61</xdr:row>
      <xdr:rowOff>83185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4676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6380" cy="2584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05460" y="971042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4676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3090" cy="25654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939609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46760" y="9218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3090" cy="2584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908240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4676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3090" cy="25654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7630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4676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22225</xdr:rowOff>
    </xdr:from>
    <xdr:ext cx="683260" cy="257810"/>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200" y="8448675"/>
          <a:ext cx="6832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4676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3260" cy="259080"/>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200" y="81343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260" cy="25590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200" y="7820660"/>
          <a:ext cx="6832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83185</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116205</xdr:rowOff>
    </xdr:from>
    <xdr:to>
      <xdr:col>24</xdr:col>
      <xdr:colOff>62865</xdr:colOff>
      <xdr:row>58</xdr:row>
      <xdr:rowOff>107315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542155" y="8377555"/>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111125</xdr:rowOff>
    </xdr:from>
    <xdr:ext cx="598170" cy="256540"/>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594860" y="9693275"/>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150,019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107315</xdr:rowOff>
    </xdr:from>
    <xdr:to>
      <xdr:col>24</xdr:col>
      <xdr:colOff>152400</xdr:colOff>
      <xdr:row>58</xdr:row>
      <xdr:rowOff>107315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458970" y="96894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62230</xdr:rowOff>
    </xdr:from>
    <xdr:ext cx="689610" cy="2584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594860" y="815848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1,402,293</a:t>
          </a:r>
          <a:endParaRPr kumimoji="1" lang="ja-JP" altLang="en-US" sz="1000" b="1">
            <a:latin typeface="ＭＳ Ｐゴシック"/>
          </a:endParaRPr>
        </a:p>
      </xdr:txBody>
    </xdr:sp>
    <xdr:clientData/>
  </xdr:oneCellAnchor>
  <xdr:twoCellAnchor>
    <xdr:from>
      <xdr:col>23</xdr:col>
      <xdr:colOff>165100</xdr:colOff>
      <xdr:row>50</xdr:row>
      <xdr:rowOff>116205</xdr:rowOff>
    </xdr:from>
    <xdr:to>
      <xdr:col>24</xdr:col>
      <xdr:colOff>152400</xdr:colOff>
      <xdr:row>50</xdr:row>
      <xdr:rowOff>116205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458970" y="83775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6350</xdr:rowOff>
    </xdr:from>
    <xdr:to>
      <xdr:col>24</xdr:col>
      <xdr:colOff>63500</xdr:colOff>
      <xdr:row>57</xdr:row>
      <xdr:rowOff>78105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24910" y="9423400"/>
          <a:ext cx="81915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105410</xdr:rowOff>
    </xdr:from>
    <xdr:ext cx="598170" cy="259080"/>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594860" y="935736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399,754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127000</xdr:rowOff>
    </xdr:from>
    <xdr:to>
      <xdr:col>24</xdr:col>
      <xdr:colOff>114300</xdr:colOff>
      <xdr:row>57</xdr:row>
      <xdr:rowOff>57150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493260" y="9378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101600</xdr:rowOff>
    </xdr:from>
    <xdr:to>
      <xdr:col>19</xdr:col>
      <xdr:colOff>177800</xdr:colOff>
      <xdr:row>57</xdr:row>
      <xdr:rowOff>78105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851150" y="9353550"/>
          <a:ext cx="87376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104775</xdr:rowOff>
    </xdr:from>
    <xdr:to>
      <xdr:col>20</xdr:col>
      <xdr:colOff>38100</xdr:colOff>
      <xdr:row>57</xdr:row>
      <xdr:rowOff>34925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674110" y="935672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52070</xdr:rowOff>
    </xdr:from>
    <xdr:ext cx="596265" cy="25590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29000" y="913892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420,332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101600</xdr:rowOff>
    </xdr:from>
    <xdr:to>
      <xdr:col>15</xdr:col>
      <xdr:colOff>50800</xdr:colOff>
      <xdr:row>57</xdr:row>
      <xdr:rowOff>158750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981200" y="9353550"/>
          <a:ext cx="86995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101600</xdr:rowOff>
    </xdr:from>
    <xdr:to>
      <xdr:col>15</xdr:col>
      <xdr:colOff>101600</xdr:colOff>
      <xdr:row>57</xdr:row>
      <xdr:rowOff>31750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00350" y="9353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22860</xdr:rowOff>
    </xdr:from>
    <xdr:ext cx="596265" cy="2584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559050" y="943991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423,460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6350</xdr:rowOff>
    </xdr:from>
    <xdr:to>
      <xdr:col>10</xdr:col>
      <xdr:colOff>114300</xdr:colOff>
      <xdr:row>57</xdr:row>
      <xdr:rowOff>158750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11250" y="9423400"/>
          <a:ext cx="86995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126365</xdr:rowOff>
    </xdr:from>
    <xdr:to>
      <xdr:col>10</xdr:col>
      <xdr:colOff>165100</xdr:colOff>
      <xdr:row>58</xdr:row>
      <xdr:rowOff>56515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30400" y="9543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47625</xdr:rowOff>
    </xdr:from>
    <xdr:ext cx="596265"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685290" y="96297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73660</xdr:rowOff>
    </xdr:from>
    <xdr:to>
      <xdr:col>6</xdr:col>
      <xdr:colOff>38100</xdr:colOff>
      <xdr:row>58</xdr:row>
      <xdr:rowOff>3810</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60450" y="94907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165100</xdr:rowOff>
    </xdr:from>
    <xdr:ext cx="596265" cy="25654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15340" y="95821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1365"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1365"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126365</xdr:rowOff>
    </xdr:from>
    <xdr:to>
      <xdr:col>24</xdr:col>
      <xdr:colOff>114300</xdr:colOff>
      <xdr:row>57</xdr:row>
      <xdr:rowOff>56515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493260" y="9378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149225</xdr:rowOff>
    </xdr:from>
    <xdr:ext cx="598170" cy="2584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594860" y="9236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400,480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27305</xdr:rowOff>
    </xdr:from>
    <xdr:to>
      <xdr:col>20</xdr:col>
      <xdr:colOff>38100</xdr:colOff>
      <xdr:row>57</xdr:row>
      <xdr:rowOff>128905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674110" y="94443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120650</xdr:rowOff>
    </xdr:from>
    <xdr:ext cx="596265" cy="25590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29000" y="953770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333,939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50800</xdr:rowOff>
    </xdr:from>
    <xdr:to>
      <xdr:col>15</xdr:col>
      <xdr:colOff>101600</xdr:colOff>
      <xdr:row>56</xdr:row>
      <xdr:rowOff>152400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00350" y="93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165100</xdr:rowOff>
    </xdr:from>
    <xdr:ext cx="596265" cy="25654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559050" y="90868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469,856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107950</xdr:rowOff>
    </xdr:from>
    <xdr:to>
      <xdr:col>10</xdr:col>
      <xdr:colOff>165100</xdr:colOff>
      <xdr:row>58</xdr:row>
      <xdr:rowOff>38100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30400" y="9525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54610</xdr:rowOff>
    </xdr:from>
    <xdr:ext cx="596265" cy="25590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685290" y="930656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259,848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126365</xdr:rowOff>
    </xdr:from>
    <xdr:to>
      <xdr:col>6</xdr:col>
      <xdr:colOff>38100</xdr:colOff>
      <xdr:row>57</xdr:row>
      <xdr:rowOff>56515</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60450" y="93783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73025</xdr:rowOff>
    </xdr:from>
    <xdr:ext cx="596265" cy="259080"/>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15340" y="91598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400,660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163,092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83185</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88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12470" y="11074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83185</xdr:rowOff>
    </xdr:from>
    <xdr:to>
      <xdr:col>28</xdr:col>
      <xdr:colOff>114300</xdr:colOff>
      <xdr:row>81</xdr:row>
      <xdr:rowOff>83185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6380" cy="25654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05460" y="1332611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4676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165100</xdr:rowOff>
    </xdr:from>
    <xdr:ext cx="593090" cy="25654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8841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4676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3090" cy="25590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4434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83185</xdr:rowOff>
    </xdr:from>
    <xdr:to>
      <xdr:col>28</xdr:col>
      <xdr:colOff>114300</xdr:colOff>
      <xdr:row>73</xdr:row>
      <xdr:rowOff>83185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4676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3090" cy="25654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0053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4676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165100</xdr:rowOff>
    </xdr:from>
    <xdr:ext cx="593090" cy="256540"/>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5633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590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11226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83185</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62230</xdr:rowOff>
    </xdr:from>
    <xdr:to>
      <xdr:col>24</xdr:col>
      <xdr:colOff>62865</xdr:colOff>
      <xdr:row>77</xdr:row>
      <xdr:rowOff>57150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542155" y="11790680"/>
          <a:ext cx="1270" cy="985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61595</xdr:rowOff>
    </xdr:from>
    <xdr:ext cx="598170" cy="2584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594860" y="12780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155,487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458970" y="127762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8890</xdr:rowOff>
    </xdr:from>
    <xdr:ext cx="598170" cy="256540"/>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594860" y="11572240"/>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379,507</a:t>
          </a:r>
          <a:endParaRPr kumimoji="1" lang="ja-JP" altLang="en-US" sz="1000" b="1">
            <a:latin typeface="ＭＳ Ｐゴシック"/>
          </a:endParaRPr>
        </a:p>
      </xdr:txBody>
    </xdr:sp>
    <xdr:clientData/>
  </xdr:oneCellAnchor>
  <xdr:twoCellAnchor>
    <xdr:from>
      <xdr:col>23</xdr:col>
      <xdr:colOff>165100</xdr:colOff>
      <xdr:row>71</xdr:row>
      <xdr:rowOff>62230</xdr:rowOff>
    </xdr:from>
    <xdr:to>
      <xdr:col>24</xdr:col>
      <xdr:colOff>152400</xdr:colOff>
      <xdr:row>71</xdr:row>
      <xdr:rowOff>62230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458970" y="117906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112395</xdr:rowOff>
    </xdr:from>
    <xdr:to>
      <xdr:col>24</xdr:col>
      <xdr:colOff>63500</xdr:colOff>
      <xdr:row>73</xdr:row>
      <xdr:rowOff>163830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24910" y="12171045"/>
          <a:ext cx="8191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33020</xdr:rowOff>
    </xdr:from>
    <xdr:ext cx="598170" cy="259080"/>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594860" y="1242187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219,975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54610</xdr:rowOff>
    </xdr:from>
    <xdr:to>
      <xdr:col>24</xdr:col>
      <xdr:colOff>114300</xdr:colOff>
      <xdr:row>75</xdr:row>
      <xdr:rowOff>156210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493260" y="124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112395</xdr:rowOff>
    </xdr:from>
    <xdr:to>
      <xdr:col>19</xdr:col>
      <xdr:colOff>177800</xdr:colOff>
      <xdr:row>74</xdr:row>
      <xdr:rowOff>69850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851150" y="12171045"/>
          <a:ext cx="87376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97790</xdr:rowOff>
    </xdr:from>
    <xdr:to>
      <xdr:col>20</xdr:col>
      <xdr:colOff>38100</xdr:colOff>
      <xdr:row>75</xdr:row>
      <xdr:rowOff>27940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674110" y="123215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19050</xdr:rowOff>
    </xdr:from>
    <xdr:ext cx="596265" cy="25590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29000" y="1240790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248,058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69850</xdr:rowOff>
    </xdr:from>
    <xdr:to>
      <xdr:col>15</xdr:col>
      <xdr:colOff>50800</xdr:colOff>
      <xdr:row>75</xdr:row>
      <xdr:rowOff>36830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981200" y="12293600"/>
          <a:ext cx="86995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36830</xdr:rowOff>
    </xdr:from>
    <xdr:to>
      <xdr:col>15</xdr:col>
      <xdr:colOff>101600</xdr:colOff>
      <xdr:row>75</xdr:row>
      <xdr:rowOff>138430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00350" y="1242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129540</xdr:rowOff>
    </xdr:from>
    <xdr:ext cx="596265" cy="2584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559050" y="1251839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36830</xdr:rowOff>
    </xdr:from>
    <xdr:to>
      <xdr:col>10</xdr:col>
      <xdr:colOff>114300</xdr:colOff>
      <xdr:row>75</xdr:row>
      <xdr:rowOff>100330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11250" y="12425680"/>
          <a:ext cx="8699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123190</xdr:rowOff>
    </xdr:from>
    <xdr:to>
      <xdr:col>10</xdr:col>
      <xdr:colOff>165100</xdr:colOff>
      <xdr:row>76</xdr:row>
      <xdr:rowOff>53340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30400" y="12512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45085</xdr:rowOff>
    </xdr:from>
    <xdr:ext cx="596265" cy="2584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685290" y="1259903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204,933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33020</xdr:rowOff>
    </xdr:from>
    <xdr:to>
      <xdr:col>6</xdr:col>
      <xdr:colOff>38100</xdr:colOff>
      <xdr:row>76</xdr:row>
      <xdr:rowOff>134620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60450" y="125869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125730</xdr:rowOff>
    </xdr:from>
    <xdr:ext cx="596265" cy="2584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15340" y="1267968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1365"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1365"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73</xdr:row>
      <xdr:rowOff>113030</xdr:rowOff>
    </xdr:from>
    <xdr:to>
      <xdr:col>24</xdr:col>
      <xdr:colOff>114300</xdr:colOff>
      <xdr:row>74</xdr:row>
      <xdr:rowOff>43180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493260" y="12171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135890</xdr:rowOff>
    </xdr:from>
    <xdr:ext cx="598170" cy="259080"/>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594860" y="12029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282,163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61595</xdr:rowOff>
    </xdr:from>
    <xdr:to>
      <xdr:col>20</xdr:col>
      <xdr:colOff>38100</xdr:colOff>
      <xdr:row>73</xdr:row>
      <xdr:rowOff>163195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674110" y="121202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8255</xdr:rowOff>
    </xdr:from>
    <xdr:ext cx="596265" cy="25654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29000" y="119018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19050</xdr:rowOff>
    </xdr:from>
    <xdr:to>
      <xdr:col>15</xdr:col>
      <xdr:colOff>101600</xdr:colOff>
      <xdr:row>74</xdr:row>
      <xdr:rowOff>120650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00350" y="122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72</xdr:row>
      <xdr:rowOff>137160</xdr:rowOff>
    </xdr:from>
    <xdr:ext cx="596265"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559050" y="120307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157480</xdr:rowOff>
    </xdr:from>
    <xdr:to>
      <xdr:col>10</xdr:col>
      <xdr:colOff>165100</xdr:colOff>
      <xdr:row>75</xdr:row>
      <xdr:rowOff>87630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30400" y="12381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104140</xdr:rowOff>
    </xdr:from>
    <xdr:ext cx="596265" cy="259080"/>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685290" y="121627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234,980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50165</xdr:rowOff>
    </xdr:from>
    <xdr:to>
      <xdr:col>6</xdr:col>
      <xdr:colOff>38100</xdr:colOff>
      <xdr:row>75</xdr:row>
      <xdr:rowOff>151130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60450" y="1243901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165100</xdr:rowOff>
    </xdr:from>
    <xdr:ext cx="596265" cy="256540"/>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15340" y="122237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88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12470" y="14376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46760" y="16370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6380" cy="25590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05460" y="162280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46760" y="15913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3090" cy="25590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57708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46760" y="154559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3090" cy="25590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3136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46760" y="15005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165100</xdr:rowOff>
    </xdr:from>
    <xdr:ext cx="593090" cy="25654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8653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590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44246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48895</xdr:rowOff>
    </xdr:from>
    <xdr:to>
      <xdr:col>24</xdr:col>
      <xdr:colOff>62865</xdr:colOff>
      <xdr:row>97</xdr:row>
      <xdr:rowOff>97790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542155" y="15079345"/>
          <a:ext cx="127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100965</xdr:rowOff>
    </xdr:from>
    <xdr:ext cx="534035" cy="25590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594860" y="1616011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46,770</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97790</xdr:rowOff>
    </xdr:from>
    <xdr:to>
      <xdr:col>24</xdr:col>
      <xdr:colOff>152400</xdr:colOff>
      <xdr:row>97</xdr:row>
      <xdr:rowOff>97790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458970" y="161569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165100</xdr:rowOff>
    </xdr:from>
    <xdr:ext cx="598170" cy="256540"/>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594860" y="14865350"/>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282,296</a:t>
          </a:r>
          <a:endParaRPr kumimoji="1" lang="ja-JP" altLang="en-US" sz="1000" b="1">
            <a:latin typeface="ＭＳ Ｐゴシック"/>
          </a:endParaRPr>
        </a:p>
      </xdr:txBody>
    </xdr:sp>
    <xdr:clientData/>
  </xdr:oneCellAnchor>
  <xdr:twoCellAnchor>
    <xdr:from>
      <xdr:col>23</xdr:col>
      <xdr:colOff>165100</xdr:colOff>
      <xdr:row>91</xdr:row>
      <xdr:rowOff>48895</xdr:rowOff>
    </xdr:from>
    <xdr:to>
      <xdr:col>24</xdr:col>
      <xdr:colOff>152400</xdr:colOff>
      <xdr:row>91</xdr:row>
      <xdr:rowOff>48895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458970" y="150793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86995</xdr:rowOff>
    </xdr:from>
    <xdr:to>
      <xdr:col>24</xdr:col>
      <xdr:colOff>63500</xdr:colOff>
      <xdr:row>96</xdr:row>
      <xdr:rowOff>12065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24910" y="15803245"/>
          <a:ext cx="81915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139700</xdr:rowOff>
    </xdr:from>
    <xdr:ext cx="598170" cy="259080"/>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594860" y="1568450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106,418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116840</xdr:rowOff>
    </xdr:from>
    <xdr:to>
      <xdr:col>24</xdr:col>
      <xdr:colOff>114300</xdr:colOff>
      <xdr:row>96</xdr:row>
      <xdr:rowOff>46990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493260" y="158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86995</xdr:rowOff>
    </xdr:from>
    <xdr:to>
      <xdr:col>19</xdr:col>
      <xdr:colOff>177800</xdr:colOff>
      <xdr:row>96</xdr:row>
      <xdr:rowOff>33020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851150" y="15803245"/>
          <a:ext cx="87376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17780</xdr:rowOff>
    </xdr:from>
    <xdr:to>
      <xdr:col>20</xdr:col>
      <xdr:colOff>38100</xdr:colOff>
      <xdr:row>95</xdr:row>
      <xdr:rowOff>119380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674110" y="157340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135890</xdr:rowOff>
    </xdr:from>
    <xdr:ext cx="596265"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29000" y="155092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128,009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33020</xdr:rowOff>
    </xdr:from>
    <xdr:to>
      <xdr:col>15</xdr:col>
      <xdr:colOff>50800</xdr:colOff>
      <xdr:row>96</xdr:row>
      <xdr:rowOff>80645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981200" y="15920720"/>
          <a:ext cx="8699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114935</xdr:rowOff>
    </xdr:from>
    <xdr:to>
      <xdr:col>15</xdr:col>
      <xdr:colOff>101600</xdr:colOff>
      <xdr:row>96</xdr:row>
      <xdr:rowOff>45085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00350" y="158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61595</xdr:rowOff>
    </xdr:from>
    <xdr:ext cx="59626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559050" y="156063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80645</xdr:rowOff>
    </xdr:from>
    <xdr:to>
      <xdr:col>10</xdr:col>
      <xdr:colOff>114300</xdr:colOff>
      <xdr:row>96</xdr:row>
      <xdr:rowOff>96520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11250" y="15968345"/>
          <a:ext cx="869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8255</xdr:rowOff>
    </xdr:from>
    <xdr:to>
      <xdr:col>10</xdr:col>
      <xdr:colOff>165100</xdr:colOff>
      <xdr:row>96</xdr:row>
      <xdr:rowOff>109855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30400" y="158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126365</xdr:rowOff>
    </xdr:from>
    <xdr:ext cx="53149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7675" y="156711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46990</xdr:rowOff>
    </xdr:from>
    <xdr:to>
      <xdr:col>6</xdr:col>
      <xdr:colOff>38100</xdr:colOff>
      <xdr:row>96</xdr:row>
      <xdr:rowOff>148590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60450" y="159346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139700</xdr:rowOff>
    </xdr:from>
    <xdr:ext cx="53149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47725" y="16027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136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136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132715</xdr:rowOff>
    </xdr:from>
    <xdr:to>
      <xdr:col>24</xdr:col>
      <xdr:colOff>114300</xdr:colOff>
      <xdr:row>96</xdr:row>
      <xdr:rowOff>63500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493260" y="15848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111125</xdr:rowOff>
    </xdr:from>
    <xdr:ext cx="598170" cy="25590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594860" y="15827375"/>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102,895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36195</xdr:rowOff>
    </xdr:from>
    <xdr:to>
      <xdr:col>20</xdr:col>
      <xdr:colOff>38100</xdr:colOff>
      <xdr:row>95</xdr:row>
      <xdr:rowOff>137795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674110" y="157524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128905</xdr:rowOff>
    </xdr:from>
    <xdr:ext cx="596265"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29000" y="158451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153670</xdr:rowOff>
    </xdr:from>
    <xdr:to>
      <xdr:col>15</xdr:col>
      <xdr:colOff>101600</xdr:colOff>
      <xdr:row>96</xdr:row>
      <xdr:rowOff>83820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00350" y="158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74930</xdr:rowOff>
    </xdr:from>
    <xdr:ext cx="531495" cy="25590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591435" y="159626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29845</xdr:rowOff>
    </xdr:from>
    <xdr:to>
      <xdr:col>10</xdr:col>
      <xdr:colOff>165100</xdr:colOff>
      <xdr:row>96</xdr:row>
      <xdr:rowOff>132080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30400" y="15917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123190</xdr:rowOff>
    </xdr:from>
    <xdr:ext cx="531495" cy="25590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7675" y="160108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45720</xdr:rowOff>
    </xdr:from>
    <xdr:to>
      <xdr:col>6</xdr:col>
      <xdr:colOff>38100</xdr:colOff>
      <xdr:row>96</xdr:row>
      <xdr:rowOff>147320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60450" y="159334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163830</xdr:rowOff>
    </xdr:from>
    <xdr:ext cx="53149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47725" y="15708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83185</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88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436360" y="4470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83185</xdr:rowOff>
    </xdr:from>
    <xdr:to>
      <xdr:col>59</xdr:col>
      <xdr:colOff>50800</xdr:colOff>
      <xdr:row>41</xdr:row>
      <xdr:rowOff>83185</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474460" y="6489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6380"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229350" y="6353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474460" y="6121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4820"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14720" y="59855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474460" y="5759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165100</xdr:rowOff>
    </xdr:from>
    <xdr:ext cx="530860" cy="25654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954395" y="561975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474460" y="5391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0860" cy="2584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95439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474460" y="5022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0860" cy="2584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954395"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0860" cy="25590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954395" y="45186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83185</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31</xdr:row>
      <xdr:rowOff>141605</xdr:rowOff>
    </xdr:from>
    <xdr:to>
      <xdr:col>54</xdr:col>
      <xdr:colOff>186690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267950" y="5266055"/>
          <a:ext cx="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8920" cy="25908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318750" y="649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18286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88265</xdr:rowOff>
    </xdr:from>
    <xdr:ext cx="534035" cy="25590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318750" y="504761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16,728</a:t>
          </a:r>
          <a:endParaRPr kumimoji="1" lang="ja-JP" altLang="en-US" sz="1000" b="1">
            <a:latin typeface="ＭＳ Ｐゴシック"/>
          </a:endParaRPr>
        </a:p>
      </xdr:txBody>
    </xdr:sp>
    <xdr:clientData/>
  </xdr:oneCellAnchor>
  <xdr:twoCellAnchor>
    <xdr:from>
      <xdr:col>54</xdr:col>
      <xdr:colOff>101600</xdr:colOff>
      <xdr:row>31</xdr:row>
      <xdr:rowOff>141605</xdr:rowOff>
    </xdr:from>
    <xdr:to>
      <xdr:col>55</xdr:col>
      <xdr:colOff>88900</xdr:colOff>
      <xdr:row>31</xdr:row>
      <xdr:rowOff>141605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182860" y="52660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165100</xdr:rowOff>
    </xdr:from>
    <xdr:to>
      <xdr:col>55</xdr:col>
      <xdr:colOff>0</xdr:colOff>
      <xdr:row>39</xdr:row>
      <xdr:rowOff>43815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448800" y="6445250"/>
          <a:ext cx="8191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78740</xdr:rowOff>
    </xdr:from>
    <xdr:ext cx="469265" cy="25908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318750" y="619379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55880</xdr:rowOff>
    </xdr:from>
    <xdr:to>
      <xdr:col>55</xdr:col>
      <xdr:colOff>50800</xdr:colOff>
      <xdr:row>38</xdr:row>
      <xdr:rowOff>157480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220960" y="63360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165100</xdr:rowOff>
    </xdr:from>
    <xdr:to>
      <xdr:col>50</xdr:col>
      <xdr:colOff>114300</xdr:colOff>
      <xdr:row>38</xdr:row>
      <xdr:rowOff>165100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578850" y="64452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103505</xdr:rowOff>
    </xdr:from>
    <xdr:to>
      <xdr:col>50</xdr:col>
      <xdr:colOff>165100</xdr:colOff>
      <xdr:row>39</xdr:row>
      <xdr:rowOff>33655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398000" y="6383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50165</xdr:rowOff>
    </xdr:from>
    <xdr:ext cx="377825" cy="2584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263380" y="616521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165100</xdr:rowOff>
    </xdr:from>
    <xdr:to>
      <xdr:col>45</xdr:col>
      <xdr:colOff>177800</xdr:colOff>
      <xdr:row>39</xdr:row>
      <xdr:rowOff>1270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705090" y="6445250"/>
          <a:ext cx="8737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69215</xdr:rowOff>
    </xdr:from>
    <xdr:to>
      <xdr:col>46</xdr:col>
      <xdr:colOff>38100</xdr:colOff>
      <xdr:row>38</xdr:row>
      <xdr:rowOff>165100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528050" y="634936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15875</xdr:rowOff>
    </xdr:from>
    <xdr:ext cx="4673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347710" y="61309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1270</xdr:rowOff>
    </xdr:from>
    <xdr:to>
      <xdr:col>41</xdr:col>
      <xdr:colOff>50800</xdr:colOff>
      <xdr:row>39</xdr:row>
      <xdr:rowOff>3175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835140" y="644652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85090</xdr:rowOff>
    </xdr:from>
    <xdr:to>
      <xdr:col>41</xdr:col>
      <xdr:colOff>101600</xdr:colOff>
      <xdr:row>39</xdr:row>
      <xdr:rowOff>15240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654290" y="636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31750</xdr:rowOff>
    </xdr:from>
    <xdr:ext cx="467360" cy="25590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473950" y="614680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86360</xdr:rowOff>
    </xdr:from>
    <xdr:to>
      <xdr:col>36</xdr:col>
      <xdr:colOff>165100</xdr:colOff>
      <xdr:row>39</xdr:row>
      <xdr:rowOff>15875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784340" y="636651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32385</xdr:rowOff>
    </xdr:from>
    <xdr:ext cx="467360" cy="25590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604000" y="614743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1365"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164465</xdr:rowOff>
    </xdr:from>
    <xdr:to>
      <xdr:col>55</xdr:col>
      <xdr:colOff>50800</xdr:colOff>
      <xdr:row>39</xdr:row>
      <xdr:rowOff>94615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220960" y="64446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79375</xdr:rowOff>
    </xdr:from>
    <xdr:ext cx="313055" cy="2584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318750" y="635952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117475</xdr:rowOff>
    </xdr:from>
    <xdr:to>
      <xdr:col>50</xdr:col>
      <xdr:colOff>165100</xdr:colOff>
      <xdr:row>39</xdr:row>
      <xdr:rowOff>47625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398000" y="63976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38735</xdr:rowOff>
    </xdr:from>
    <xdr:ext cx="377825"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263380" y="648398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120650</xdr:rowOff>
    </xdr:from>
    <xdr:to>
      <xdr:col>46</xdr:col>
      <xdr:colOff>38100</xdr:colOff>
      <xdr:row>39</xdr:row>
      <xdr:rowOff>50165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528050" y="6400800"/>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41275</xdr:rowOff>
    </xdr:from>
    <xdr:ext cx="377825" cy="25654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393430" y="6486525"/>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121920</xdr:rowOff>
    </xdr:from>
    <xdr:to>
      <xdr:col>41</xdr:col>
      <xdr:colOff>101600</xdr:colOff>
      <xdr:row>39</xdr:row>
      <xdr:rowOff>52070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654290" y="640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43180</xdr:rowOff>
    </xdr:from>
    <xdr:ext cx="377825" cy="25654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19670" y="6488430"/>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123825</xdr:rowOff>
    </xdr:from>
    <xdr:to>
      <xdr:col>36</xdr:col>
      <xdr:colOff>165100</xdr:colOff>
      <xdr:row>39</xdr:row>
      <xdr:rowOff>53975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784340" y="64039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45085</xdr:rowOff>
    </xdr:from>
    <xdr:ext cx="377825" cy="2584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649720" y="64903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83185</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88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436360" y="7772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83185</xdr:rowOff>
    </xdr:from>
    <xdr:to>
      <xdr:col>59</xdr:col>
      <xdr:colOff>50800</xdr:colOff>
      <xdr:row>61</xdr:row>
      <xdr:rowOff>83185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474460" y="9791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6380"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229350" y="9655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474460" y="9423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3090"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890260" y="92875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474460" y="9061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165100</xdr:rowOff>
    </xdr:from>
    <xdr:ext cx="593090" cy="25654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890260" y="89217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474460" y="8693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3090" cy="2584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890260" y="855726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474460" y="8324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3260" cy="2584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800090" y="8188960"/>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3260" cy="25590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800090" y="7820660"/>
          <a:ext cx="6832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83185</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50</xdr:row>
      <xdr:rowOff>102235</xdr:rowOff>
    </xdr:from>
    <xdr:to>
      <xdr:col>54</xdr:col>
      <xdr:colOff>186690</xdr:colOff>
      <xdr:row>59</xdr:row>
      <xdr:rowOff>33020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267950" y="8363585"/>
          <a:ext cx="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36830</xdr:rowOff>
    </xdr:from>
    <xdr:ext cx="469265" cy="25908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318750" y="9784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33020</xdr:rowOff>
    </xdr:from>
    <xdr:to>
      <xdr:col>55</xdr:col>
      <xdr:colOff>88900</xdr:colOff>
      <xdr:row>59</xdr:row>
      <xdr:rowOff>33020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182860" y="97802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48895</xdr:rowOff>
    </xdr:from>
    <xdr:ext cx="689610" cy="25908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318750" y="814514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1,169,299</a:t>
          </a:r>
          <a:endParaRPr kumimoji="1" lang="ja-JP" altLang="en-US" sz="1000" b="1">
            <a:latin typeface="ＭＳ Ｐゴシック"/>
          </a:endParaRPr>
        </a:p>
      </xdr:txBody>
    </xdr:sp>
    <xdr:clientData/>
  </xdr:oneCellAnchor>
  <xdr:twoCellAnchor>
    <xdr:from>
      <xdr:col>54</xdr:col>
      <xdr:colOff>101600</xdr:colOff>
      <xdr:row>50</xdr:row>
      <xdr:rowOff>102235</xdr:rowOff>
    </xdr:from>
    <xdr:to>
      <xdr:col>55</xdr:col>
      <xdr:colOff>88900</xdr:colOff>
      <xdr:row>50</xdr:row>
      <xdr:rowOff>102235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182860" y="83635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73025</xdr:rowOff>
    </xdr:from>
    <xdr:to>
      <xdr:col>55</xdr:col>
      <xdr:colOff>0</xdr:colOff>
      <xdr:row>58</xdr:row>
      <xdr:rowOff>80645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448800" y="9655175"/>
          <a:ext cx="8191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12065</xdr:rowOff>
    </xdr:from>
    <xdr:ext cx="598170" cy="25908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318750" y="942911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138,555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160655</xdr:rowOff>
    </xdr:from>
    <xdr:to>
      <xdr:col>55</xdr:col>
      <xdr:colOff>50800</xdr:colOff>
      <xdr:row>58</xdr:row>
      <xdr:rowOff>90805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220960" y="95777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80645</xdr:rowOff>
    </xdr:from>
    <xdr:to>
      <xdr:col>50</xdr:col>
      <xdr:colOff>114300</xdr:colOff>
      <xdr:row>58</xdr:row>
      <xdr:rowOff>98425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578850" y="9662795"/>
          <a:ext cx="869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138430</xdr:rowOff>
    </xdr:from>
    <xdr:to>
      <xdr:col>50</xdr:col>
      <xdr:colOff>165100</xdr:colOff>
      <xdr:row>58</xdr:row>
      <xdr:rowOff>68580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398000" y="9555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85090</xdr:rowOff>
    </xdr:from>
    <xdr:ext cx="596265" cy="2584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152890" y="933704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98425</xdr:rowOff>
    </xdr:from>
    <xdr:to>
      <xdr:col>45</xdr:col>
      <xdr:colOff>177800</xdr:colOff>
      <xdr:row>58</xdr:row>
      <xdr:rowOff>111125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705090" y="9680575"/>
          <a:ext cx="8737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165100</xdr:rowOff>
    </xdr:from>
    <xdr:to>
      <xdr:col>46</xdr:col>
      <xdr:colOff>38100</xdr:colOff>
      <xdr:row>58</xdr:row>
      <xdr:rowOff>95885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528050" y="958215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112395</xdr:rowOff>
    </xdr:from>
    <xdr:ext cx="596265" cy="25654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282940" y="93643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92710</xdr:rowOff>
    </xdr:from>
    <xdr:to>
      <xdr:col>41</xdr:col>
      <xdr:colOff>50800</xdr:colOff>
      <xdr:row>58</xdr:row>
      <xdr:rowOff>111125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835140" y="9674860"/>
          <a:ext cx="869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13970</xdr:rowOff>
    </xdr:from>
    <xdr:to>
      <xdr:col>41</xdr:col>
      <xdr:colOff>101600</xdr:colOff>
      <xdr:row>58</xdr:row>
      <xdr:rowOff>116205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654290" y="95961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132080</xdr:rowOff>
    </xdr:from>
    <xdr:ext cx="596265" cy="25654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412990" y="93840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119,240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29210</xdr:rowOff>
    </xdr:from>
    <xdr:to>
      <xdr:col>36</xdr:col>
      <xdr:colOff>165100</xdr:colOff>
      <xdr:row>58</xdr:row>
      <xdr:rowOff>130810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78434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147320</xdr:rowOff>
    </xdr:from>
    <xdr:ext cx="596265"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539230" y="93992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1365"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22225</xdr:rowOff>
    </xdr:from>
    <xdr:to>
      <xdr:col>55</xdr:col>
      <xdr:colOff>50800</xdr:colOff>
      <xdr:row>58</xdr:row>
      <xdr:rowOff>123825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220960" y="96043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635</xdr:rowOff>
    </xdr:from>
    <xdr:ext cx="598170" cy="25908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318750" y="95827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112,358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29845</xdr:rowOff>
    </xdr:from>
    <xdr:to>
      <xdr:col>50</xdr:col>
      <xdr:colOff>165100</xdr:colOff>
      <xdr:row>58</xdr:row>
      <xdr:rowOff>132080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398000" y="9611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122555</xdr:rowOff>
    </xdr:from>
    <xdr:ext cx="596265" cy="25590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152890" y="970470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47625</xdr:rowOff>
    </xdr:from>
    <xdr:to>
      <xdr:col>46</xdr:col>
      <xdr:colOff>38100</xdr:colOff>
      <xdr:row>58</xdr:row>
      <xdr:rowOff>149225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528050" y="96297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140335</xdr:rowOff>
    </xdr:from>
    <xdr:ext cx="531495"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315325" y="97224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60325</xdr:rowOff>
    </xdr:from>
    <xdr:to>
      <xdr:col>41</xdr:col>
      <xdr:colOff>101600</xdr:colOff>
      <xdr:row>58</xdr:row>
      <xdr:rowOff>161925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654290" y="96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153035</xdr:rowOff>
    </xdr:from>
    <xdr:ext cx="531495" cy="2584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445375" y="97351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41910</xdr:rowOff>
    </xdr:from>
    <xdr:to>
      <xdr:col>36</xdr:col>
      <xdr:colOff>165100</xdr:colOff>
      <xdr:row>58</xdr:row>
      <xdr:rowOff>143510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78434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134620</xdr:rowOff>
    </xdr:from>
    <xdr:ext cx="531495" cy="25654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71615" y="971677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83185</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88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436360" y="11074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83185</xdr:rowOff>
    </xdr:from>
    <xdr:to>
      <xdr:col>59</xdr:col>
      <xdr:colOff>50800</xdr:colOff>
      <xdr:row>81</xdr:row>
      <xdr:rowOff>83185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474460" y="13093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6380"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229350" y="12957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474460" y="12725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3090"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890260" y="125895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474460" y="12363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165100</xdr:rowOff>
    </xdr:from>
    <xdr:ext cx="593090" cy="25654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890260" y="122237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474460" y="11995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3090" cy="2584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890260" y="1185926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474460" y="11626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090" cy="2584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890260" y="1149096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590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890260" y="111226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83185</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70</xdr:row>
      <xdr:rowOff>99695</xdr:rowOff>
    </xdr:from>
    <xdr:to>
      <xdr:col>54</xdr:col>
      <xdr:colOff>186690</xdr:colOff>
      <xdr:row>79</xdr:row>
      <xdr:rowOff>15875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267950" y="11663045"/>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19685</xdr:rowOff>
    </xdr:from>
    <xdr:ext cx="469265" cy="25590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318750" y="13068935"/>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7,495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15875</xdr:rowOff>
    </xdr:from>
    <xdr:to>
      <xdr:col>55</xdr:col>
      <xdr:colOff>88900</xdr:colOff>
      <xdr:row>79</xdr:row>
      <xdr:rowOff>15875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182860" y="130651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46355</xdr:rowOff>
    </xdr:from>
    <xdr:ext cx="598170" cy="259080"/>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318750" y="11444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390,448</a:t>
          </a:r>
          <a:endParaRPr kumimoji="1" lang="ja-JP" altLang="en-US" sz="1000" b="1">
            <a:latin typeface="ＭＳ Ｐゴシック"/>
          </a:endParaRPr>
        </a:p>
      </xdr:txBody>
    </xdr:sp>
    <xdr:clientData/>
  </xdr:oneCellAnchor>
  <xdr:twoCellAnchor>
    <xdr:from>
      <xdr:col>54</xdr:col>
      <xdr:colOff>101600</xdr:colOff>
      <xdr:row>70</xdr:row>
      <xdr:rowOff>99695</xdr:rowOff>
    </xdr:from>
    <xdr:to>
      <xdr:col>55</xdr:col>
      <xdr:colOff>88900</xdr:colOff>
      <xdr:row>70</xdr:row>
      <xdr:rowOff>99695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182860" y="116630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125730</xdr:rowOff>
    </xdr:from>
    <xdr:to>
      <xdr:col>55</xdr:col>
      <xdr:colOff>0</xdr:colOff>
      <xdr:row>78</xdr:row>
      <xdr:rowOff>145415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448800" y="13009880"/>
          <a:ext cx="8191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53340</xdr:rowOff>
    </xdr:from>
    <xdr:ext cx="534035" cy="25590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318750" y="12607290"/>
          <a:ext cx="53403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80,326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30480</xdr:rowOff>
    </xdr:from>
    <xdr:to>
      <xdr:col>55</xdr:col>
      <xdr:colOff>50800</xdr:colOff>
      <xdr:row>77</xdr:row>
      <xdr:rowOff>132080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220960" y="127495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136525</xdr:rowOff>
    </xdr:from>
    <xdr:to>
      <xdr:col>50</xdr:col>
      <xdr:colOff>114300</xdr:colOff>
      <xdr:row>78</xdr:row>
      <xdr:rowOff>145415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578850" y="13020675"/>
          <a:ext cx="869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81915</xdr:rowOff>
    </xdr:from>
    <xdr:to>
      <xdr:col>50</xdr:col>
      <xdr:colOff>165100</xdr:colOff>
      <xdr:row>78</xdr:row>
      <xdr:rowOff>12065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398000" y="12800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29210</xdr:rowOff>
    </xdr:from>
    <xdr:ext cx="531495" cy="25590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185275" y="12583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136525</xdr:rowOff>
    </xdr:from>
    <xdr:to>
      <xdr:col>45</xdr:col>
      <xdr:colOff>177800</xdr:colOff>
      <xdr:row>78</xdr:row>
      <xdr:rowOff>165100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705090" y="13020675"/>
          <a:ext cx="8737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92710</xdr:rowOff>
    </xdr:from>
    <xdr:to>
      <xdr:col>46</xdr:col>
      <xdr:colOff>38100</xdr:colOff>
      <xdr:row>78</xdr:row>
      <xdr:rowOff>22860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528050" y="1281176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39370</xdr:rowOff>
    </xdr:from>
    <xdr:ext cx="531495"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315325" y="12593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165100</xdr:rowOff>
    </xdr:from>
    <xdr:to>
      <xdr:col>41</xdr:col>
      <xdr:colOff>50800</xdr:colOff>
      <xdr:row>79</xdr:row>
      <xdr:rowOff>2540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835140" y="13049250"/>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163830</xdr:rowOff>
    </xdr:from>
    <xdr:to>
      <xdr:col>41</xdr:col>
      <xdr:colOff>101600</xdr:colOff>
      <xdr:row>78</xdr:row>
      <xdr:rowOff>93980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654290" y="12882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110490</xdr:rowOff>
    </xdr:from>
    <xdr:ext cx="531495" cy="25654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445375" y="1266444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151130</xdr:rowOff>
    </xdr:from>
    <xdr:to>
      <xdr:col>36</xdr:col>
      <xdr:colOff>165100</xdr:colOff>
      <xdr:row>78</xdr:row>
      <xdr:rowOff>81280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784340" y="12870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97790</xdr:rowOff>
    </xdr:from>
    <xdr:ext cx="531495" cy="25590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571615" y="126517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1365"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74930</xdr:rowOff>
    </xdr:from>
    <xdr:to>
      <xdr:col>55</xdr:col>
      <xdr:colOff>50800</xdr:colOff>
      <xdr:row>79</xdr:row>
      <xdr:rowOff>5080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220960" y="1295908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161290</xdr:rowOff>
    </xdr:from>
    <xdr:ext cx="534035" cy="2584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318750" y="12880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94615</xdr:rowOff>
    </xdr:from>
    <xdr:to>
      <xdr:col>50</xdr:col>
      <xdr:colOff>165100</xdr:colOff>
      <xdr:row>79</xdr:row>
      <xdr:rowOff>24765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398000" y="12978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15875</xdr:rowOff>
    </xdr:from>
    <xdr:ext cx="531495"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185275" y="13065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86360</xdr:rowOff>
    </xdr:from>
    <xdr:to>
      <xdr:col>46</xdr:col>
      <xdr:colOff>38100</xdr:colOff>
      <xdr:row>79</xdr:row>
      <xdr:rowOff>15875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528050" y="12970510"/>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6985</xdr:rowOff>
    </xdr:from>
    <xdr:ext cx="531495" cy="25654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315325" y="1305623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114935</xdr:rowOff>
    </xdr:from>
    <xdr:to>
      <xdr:col>41</xdr:col>
      <xdr:colOff>101600</xdr:colOff>
      <xdr:row>79</xdr:row>
      <xdr:rowOff>45085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654290" y="12999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36195</xdr:rowOff>
    </xdr:from>
    <xdr:ext cx="53149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445375" y="13085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123190</xdr:rowOff>
    </xdr:from>
    <xdr:to>
      <xdr:col>36</xdr:col>
      <xdr:colOff>165100</xdr:colOff>
      <xdr:row>79</xdr:row>
      <xdr:rowOff>53340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784340" y="13007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44450</xdr:rowOff>
    </xdr:from>
    <xdr:ext cx="53149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71615" y="13093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88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436360" y="14376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474460" y="16446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6380"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229350" y="163042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474460" y="16065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3090"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890260" y="159232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3090" cy="25590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890260" y="155422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474460" y="1530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3090"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890260" y="151612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474460" y="14928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92710</xdr:rowOff>
    </xdr:from>
    <xdr:ext cx="683260" cy="2584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800090" y="14792960"/>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3260" cy="25590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800090" y="14424660"/>
          <a:ext cx="6832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91</xdr:row>
      <xdr:rowOff>46990</xdr:rowOff>
    </xdr:from>
    <xdr:to>
      <xdr:col>54</xdr:col>
      <xdr:colOff>186690</xdr:colOff>
      <xdr:row>99</xdr:row>
      <xdr:rowOff>2540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267950" y="15077440"/>
          <a:ext cx="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6350</xdr:rowOff>
    </xdr:from>
    <xdr:ext cx="534035" cy="25590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318750" y="1640840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33,202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2540</xdr:rowOff>
    </xdr:from>
    <xdr:to>
      <xdr:col>55</xdr:col>
      <xdr:colOff>88900</xdr:colOff>
      <xdr:row>99</xdr:row>
      <xdr:rowOff>2540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182860" y="164045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165100</xdr:rowOff>
    </xdr:from>
    <xdr:ext cx="689610" cy="259080"/>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318750" y="1486535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1,077,819</a:t>
          </a:r>
          <a:endParaRPr kumimoji="1" lang="ja-JP" altLang="en-US" sz="1000" b="1">
            <a:latin typeface="ＭＳ Ｐゴシック"/>
          </a:endParaRPr>
        </a:p>
      </xdr:txBody>
    </xdr:sp>
    <xdr:clientData/>
  </xdr:oneCellAnchor>
  <xdr:twoCellAnchor>
    <xdr:from>
      <xdr:col>54</xdr:col>
      <xdr:colOff>101600</xdr:colOff>
      <xdr:row>91</xdr:row>
      <xdr:rowOff>46990</xdr:rowOff>
    </xdr:from>
    <xdr:to>
      <xdr:col>55</xdr:col>
      <xdr:colOff>88900</xdr:colOff>
      <xdr:row>91</xdr:row>
      <xdr:rowOff>46990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182860" y="150774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168910</xdr:rowOff>
    </xdr:from>
    <xdr:to>
      <xdr:col>55</xdr:col>
      <xdr:colOff>0</xdr:colOff>
      <xdr:row>98</xdr:row>
      <xdr:rowOff>74930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448800" y="16228060"/>
          <a:ext cx="81915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117475</xdr:rowOff>
    </xdr:from>
    <xdr:ext cx="598170" cy="259080"/>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318750" y="1617662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155,746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139065</xdr:rowOff>
    </xdr:from>
    <xdr:to>
      <xdr:col>55</xdr:col>
      <xdr:colOff>50800</xdr:colOff>
      <xdr:row>98</xdr:row>
      <xdr:rowOff>69215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220960" y="161982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74930</xdr:rowOff>
    </xdr:from>
    <xdr:to>
      <xdr:col>50</xdr:col>
      <xdr:colOff>114300</xdr:colOff>
      <xdr:row>98</xdr:row>
      <xdr:rowOff>116840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578850" y="16305530"/>
          <a:ext cx="8699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159385</xdr:rowOff>
    </xdr:from>
    <xdr:to>
      <xdr:col>50</xdr:col>
      <xdr:colOff>165100</xdr:colOff>
      <xdr:row>98</xdr:row>
      <xdr:rowOff>89535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398000" y="1621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106045</xdr:rowOff>
    </xdr:from>
    <xdr:ext cx="596265"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152890" y="159937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107950</xdr:rowOff>
    </xdr:from>
    <xdr:to>
      <xdr:col>45</xdr:col>
      <xdr:colOff>177800</xdr:colOff>
      <xdr:row>98</xdr:row>
      <xdr:rowOff>116840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705090" y="16338550"/>
          <a:ext cx="8737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158750</xdr:rowOff>
    </xdr:from>
    <xdr:to>
      <xdr:col>46</xdr:col>
      <xdr:colOff>38100</xdr:colOff>
      <xdr:row>98</xdr:row>
      <xdr:rowOff>88900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528050" y="162179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105410</xdr:rowOff>
    </xdr:from>
    <xdr:ext cx="596265"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282940" y="159931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139,933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99060</xdr:rowOff>
    </xdr:from>
    <xdr:to>
      <xdr:col>41</xdr:col>
      <xdr:colOff>50800</xdr:colOff>
      <xdr:row>98</xdr:row>
      <xdr:rowOff>107950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835140" y="16329660"/>
          <a:ext cx="869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11430</xdr:rowOff>
    </xdr:from>
    <xdr:to>
      <xdr:col>41</xdr:col>
      <xdr:colOff>101600</xdr:colOff>
      <xdr:row>98</xdr:row>
      <xdr:rowOff>113030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654290" y="1624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129540</xdr:rowOff>
    </xdr:from>
    <xdr:ext cx="596265"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412990" y="160172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120,850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3810</xdr:rowOff>
    </xdr:from>
    <xdr:to>
      <xdr:col>36</xdr:col>
      <xdr:colOff>165100</xdr:colOff>
      <xdr:row>98</xdr:row>
      <xdr:rowOff>105410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784340" y="1623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121920</xdr:rowOff>
    </xdr:from>
    <xdr:ext cx="596265" cy="25590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539230" y="1600962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1365"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118110</xdr:rowOff>
    </xdr:from>
    <xdr:to>
      <xdr:col>55</xdr:col>
      <xdr:colOff>50800</xdr:colOff>
      <xdr:row>98</xdr:row>
      <xdr:rowOff>48260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220960" y="161772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140970</xdr:rowOff>
    </xdr:from>
    <xdr:ext cx="598170" cy="259080"/>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318750" y="160286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171,769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23495</xdr:rowOff>
    </xdr:from>
    <xdr:to>
      <xdr:col>50</xdr:col>
      <xdr:colOff>165100</xdr:colOff>
      <xdr:row>98</xdr:row>
      <xdr:rowOff>125095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398000" y="162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116205</xdr:rowOff>
    </xdr:from>
    <xdr:ext cx="596265"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152890" y="163468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111,537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66040</xdr:rowOff>
    </xdr:from>
    <xdr:to>
      <xdr:col>46</xdr:col>
      <xdr:colOff>38100</xdr:colOff>
      <xdr:row>98</xdr:row>
      <xdr:rowOff>167640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528050" y="162966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158750</xdr:rowOff>
    </xdr:from>
    <xdr:ext cx="53149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315325" y="163893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57150</xdr:rowOff>
    </xdr:from>
    <xdr:to>
      <xdr:col>41</xdr:col>
      <xdr:colOff>101600</xdr:colOff>
      <xdr:row>98</xdr:row>
      <xdr:rowOff>158750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654290" y="162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149860</xdr:rowOff>
    </xdr:from>
    <xdr:ext cx="53149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445375" y="16380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48260</xdr:rowOff>
    </xdr:from>
    <xdr:to>
      <xdr:col>36</xdr:col>
      <xdr:colOff>165100</xdr:colOff>
      <xdr:row>98</xdr:row>
      <xdr:rowOff>149860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784340" y="162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140970</xdr:rowOff>
    </xdr:from>
    <xdr:ext cx="53149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571615" y="16371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83185</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88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60250" y="4470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83185</xdr:rowOff>
    </xdr:from>
    <xdr:to>
      <xdr:col>89</xdr:col>
      <xdr:colOff>177800</xdr:colOff>
      <xdr:row>41</xdr:row>
      <xdr:rowOff>83185</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19835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6380" cy="2590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53240" y="6353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19835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3090"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614150" y="59855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19835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165100</xdr:rowOff>
    </xdr:from>
    <xdr:ext cx="593090" cy="25654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614150" y="56197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19835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3090" cy="2584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614150" y="525526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19835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3090" cy="2584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614150" y="488696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090" cy="25590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614150" y="45186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83185</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17780</xdr:rowOff>
    </xdr:from>
    <xdr:to>
      <xdr:col>85</xdr:col>
      <xdr:colOff>126365</xdr:colOff>
      <xdr:row>39</xdr:row>
      <xdr:rowOff>1270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993745" y="5142230"/>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5080</xdr:rowOff>
    </xdr:from>
    <xdr:ext cx="534035" cy="259080"/>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046450" y="6450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11,408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1270</xdr:rowOff>
    </xdr:from>
    <xdr:to>
      <xdr:col>86</xdr:col>
      <xdr:colOff>25400</xdr:colOff>
      <xdr:row>39</xdr:row>
      <xdr:rowOff>1270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906750" y="64465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135255</xdr:rowOff>
    </xdr:from>
    <xdr:ext cx="598170" cy="256540"/>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046450" y="4929505"/>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367,233</a:t>
          </a:r>
          <a:endParaRPr kumimoji="1" lang="ja-JP" altLang="en-US" sz="1000" b="1">
            <a:latin typeface="ＭＳ Ｐゴシック"/>
          </a:endParaRPr>
        </a:p>
      </xdr:txBody>
    </xdr:sp>
    <xdr:clientData/>
  </xdr:oneCellAnchor>
  <xdr:twoCellAnchor>
    <xdr:from>
      <xdr:col>85</xdr:col>
      <xdr:colOff>38100</xdr:colOff>
      <xdr:row>31</xdr:row>
      <xdr:rowOff>17780</xdr:rowOff>
    </xdr:from>
    <xdr:to>
      <xdr:col>86</xdr:col>
      <xdr:colOff>25400</xdr:colOff>
      <xdr:row>31</xdr:row>
      <xdr:rowOff>17780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906750" y="51422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123190</xdr:rowOff>
    </xdr:from>
    <xdr:to>
      <xdr:col>85</xdr:col>
      <xdr:colOff>127000</xdr:colOff>
      <xdr:row>38</xdr:row>
      <xdr:rowOff>20320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172690" y="6238240"/>
          <a:ext cx="82296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76200</xdr:rowOff>
    </xdr:from>
    <xdr:ext cx="534035" cy="256540"/>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046450" y="6191250"/>
          <a:ext cx="53403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944850" y="6212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20320</xdr:rowOff>
    </xdr:from>
    <xdr:to>
      <xdr:col>81</xdr:col>
      <xdr:colOff>50800</xdr:colOff>
      <xdr:row>38</xdr:row>
      <xdr:rowOff>29845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302740" y="6300470"/>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94615</xdr:rowOff>
    </xdr:from>
    <xdr:to>
      <xdr:col>81</xdr:col>
      <xdr:colOff>101600</xdr:colOff>
      <xdr:row>38</xdr:row>
      <xdr:rowOff>24765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121890" y="6209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41275</xdr:rowOff>
    </xdr:from>
    <xdr:ext cx="531495" cy="25654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912975" y="599122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26670</xdr:rowOff>
    </xdr:from>
    <xdr:to>
      <xdr:col>76</xdr:col>
      <xdr:colOff>114300</xdr:colOff>
      <xdr:row>38</xdr:row>
      <xdr:rowOff>29845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432790" y="6306820"/>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106680</xdr:rowOff>
    </xdr:from>
    <xdr:to>
      <xdr:col>76</xdr:col>
      <xdr:colOff>165100</xdr:colOff>
      <xdr:row>38</xdr:row>
      <xdr:rowOff>36830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251940" y="6221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53340</xdr:rowOff>
    </xdr:from>
    <xdr:ext cx="531495" cy="25590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039215" y="60032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5080</xdr:rowOff>
    </xdr:from>
    <xdr:to>
      <xdr:col>71</xdr:col>
      <xdr:colOff>177800</xdr:colOff>
      <xdr:row>38</xdr:row>
      <xdr:rowOff>26670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559030" y="6285230"/>
          <a:ext cx="87376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71755</xdr:rowOff>
    </xdr:from>
    <xdr:to>
      <xdr:col>72</xdr:col>
      <xdr:colOff>38100</xdr:colOff>
      <xdr:row>38</xdr:row>
      <xdr:rowOff>1905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381990" y="61868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18415</xdr:rowOff>
    </xdr:from>
    <xdr:ext cx="531495" cy="25590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169265" y="59683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128270</xdr:rowOff>
    </xdr:from>
    <xdr:to>
      <xdr:col>67</xdr:col>
      <xdr:colOff>101600</xdr:colOff>
      <xdr:row>38</xdr:row>
      <xdr:rowOff>58420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508230" y="6243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50165</xdr:rowOff>
    </xdr:from>
    <xdr:ext cx="531495" cy="2584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299315" y="63303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136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72390</xdr:rowOff>
    </xdr:from>
    <xdr:to>
      <xdr:col>85</xdr:col>
      <xdr:colOff>177800</xdr:colOff>
      <xdr:row>38</xdr:row>
      <xdr:rowOff>2540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944850" y="6187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95250</xdr:rowOff>
    </xdr:from>
    <xdr:ext cx="534035" cy="2584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046450" y="6045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140970</xdr:rowOff>
    </xdr:from>
    <xdr:to>
      <xdr:col>81</xdr:col>
      <xdr:colOff>101600</xdr:colOff>
      <xdr:row>38</xdr:row>
      <xdr:rowOff>71120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121890" y="6256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62230</xdr:rowOff>
    </xdr:from>
    <xdr:ext cx="531495" cy="2584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912975" y="63423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150495</xdr:rowOff>
    </xdr:from>
    <xdr:to>
      <xdr:col>76</xdr:col>
      <xdr:colOff>165100</xdr:colOff>
      <xdr:row>38</xdr:row>
      <xdr:rowOff>80645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251940" y="6265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71755</xdr:rowOff>
    </xdr:from>
    <xdr:ext cx="531495"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039215" y="63519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147320</xdr:rowOff>
    </xdr:from>
    <xdr:to>
      <xdr:col>72</xdr:col>
      <xdr:colOff>38100</xdr:colOff>
      <xdr:row>38</xdr:row>
      <xdr:rowOff>77470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381990" y="626237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68580</xdr:rowOff>
    </xdr:from>
    <xdr:ext cx="531495"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169265" y="63487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125730</xdr:rowOff>
    </xdr:from>
    <xdr:to>
      <xdr:col>67</xdr:col>
      <xdr:colOff>101600</xdr:colOff>
      <xdr:row>38</xdr:row>
      <xdr:rowOff>55880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508230" y="6240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72390</xdr:rowOff>
    </xdr:from>
    <xdr:ext cx="531495"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299315" y="6022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83185</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88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60250" y="7772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83185</xdr:rowOff>
    </xdr:from>
    <xdr:to>
      <xdr:col>89</xdr:col>
      <xdr:colOff>177800</xdr:colOff>
      <xdr:row>61</xdr:row>
      <xdr:rowOff>83185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19835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6380" cy="25908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53240" y="9655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19835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3090"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614150" y="92875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165100</xdr:rowOff>
    </xdr:from>
    <xdr:ext cx="593090" cy="25654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614150" y="89217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19835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3090" cy="2584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614150" y="855726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19835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3090" cy="2584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614150" y="818896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090" cy="25590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614150" y="78206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83185</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4445</xdr:rowOff>
    </xdr:from>
    <xdr:to>
      <xdr:col>85</xdr:col>
      <xdr:colOff>126365</xdr:colOff>
      <xdr:row>57</xdr:row>
      <xdr:rowOff>155575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993745" y="8265795"/>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159385</xdr:rowOff>
    </xdr:from>
    <xdr:ext cx="534035" cy="257810"/>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046450" y="957643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60,799</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155575</xdr:rowOff>
    </xdr:from>
    <xdr:to>
      <xdr:col>86</xdr:col>
      <xdr:colOff>25400</xdr:colOff>
      <xdr:row>57</xdr:row>
      <xdr:rowOff>155575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906750" y="95726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122555</xdr:rowOff>
    </xdr:from>
    <xdr:ext cx="598170" cy="25590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046450" y="8053705"/>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415,454</a:t>
          </a:r>
          <a:endParaRPr kumimoji="1" lang="ja-JP" altLang="en-US" sz="1000" b="1">
            <a:latin typeface="ＭＳ Ｐゴシック"/>
          </a:endParaRPr>
        </a:p>
      </xdr:txBody>
    </xdr:sp>
    <xdr:clientData/>
  </xdr:oneCellAnchor>
  <xdr:twoCellAnchor>
    <xdr:from>
      <xdr:col>85</xdr:col>
      <xdr:colOff>38100</xdr:colOff>
      <xdr:row>50</xdr:row>
      <xdr:rowOff>4445</xdr:rowOff>
    </xdr:from>
    <xdr:to>
      <xdr:col>86</xdr:col>
      <xdr:colOff>25400</xdr:colOff>
      <xdr:row>50</xdr:row>
      <xdr:rowOff>4445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906750" y="82657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11430</xdr:rowOff>
    </xdr:from>
    <xdr:to>
      <xdr:col>85</xdr:col>
      <xdr:colOff>127000</xdr:colOff>
      <xdr:row>56</xdr:row>
      <xdr:rowOff>36830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172690" y="9263380"/>
          <a:ext cx="8229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24765</xdr:rowOff>
    </xdr:from>
    <xdr:ext cx="598170" cy="2584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046450" y="927671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121,224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46355</xdr:rowOff>
    </xdr:from>
    <xdr:to>
      <xdr:col>85</xdr:col>
      <xdr:colOff>177800</xdr:colOff>
      <xdr:row>56</xdr:row>
      <xdr:rowOff>147955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944850" y="92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36830</xdr:rowOff>
    </xdr:from>
    <xdr:to>
      <xdr:col>81</xdr:col>
      <xdr:colOff>50800</xdr:colOff>
      <xdr:row>57</xdr:row>
      <xdr:rowOff>146685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302740" y="9288780"/>
          <a:ext cx="86995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74930</xdr:rowOff>
    </xdr:from>
    <xdr:to>
      <xdr:col>81</xdr:col>
      <xdr:colOff>101600</xdr:colOff>
      <xdr:row>57</xdr:row>
      <xdr:rowOff>4445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121890" y="932688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56</xdr:row>
      <xdr:rowOff>165100</xdr:rowOff>
    </xdr:from>
    <xdr:ext cx="596265" cy="25654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880590" y="94170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21590</xdr:rowOff>
    </xdr:from>
    <xdr:to>
      <xdr:col>76</xdr:col>
      <xdr:colOff>114300</xdr:colOff>
      <xdr:row>57</xdr:row>
      <xdr:rowOff>146685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432790" y="9438640"/>
          <a:ext cx="86995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80645</xdr:rowOff>
    </xdr:from>
    <xdr:to>
      <xdr:col>76</xdr:col>
      <xdr:colOff>165100</xdr:colOff>
      <xdr:row>57</xdr:row>
      <xdr:rowOff>10795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251940" y="9332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55</xdr:row>
      <xdr:rowOff>27305</xdr:rowOff>
    </xdr:from>
    <xdr:ext cx="596265" cy="2584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006830" y="911415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21590</xdr:rowOff>
    </xdr:from>
    <xdr:to>
      <xdr:col>71</xdr:col>
      <xdr:colOff>177800</xdr:colOff>
      <xdr:row>57</xdr:row>
      <xdr:rowOff>61595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559030" y="9438640"/>
          <a:ext cx="8737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86995</xdr:rowOff>
    </xdr:from>
    <xdr:to>
      <xdr:col>72</xdr:col>
      <xdr:colOff>38100</xdr:colOff>
      <xdr:row>57</xdr:row>
      <xdr:rowOff>17780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381990" y="933894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55</xdr:row>
      <xdr:rowOff>33655</xdr:rowOff>
    </xdr:from>
    <xdr:ext cx="596265" cy="2584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136880" y="912050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88900</xdr:rowOff>
    </xdr:from>
    <xdr:to>
      <xdr:col>67</xdr:col>
      <xdr:colOff>101600</xdr:colOff>
      <xdr:row>57</xdr:row>
      <xdr:rowOff>19050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508230" y="9340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55</xdr:row>
      <xdr:rowOff>35560</xdr:rowOff>
    </xdr:from>
    <xdr:ext cx="596265"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266930" y="91224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1365"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132080</xdr:rowOff>
    </xdr:from>
    <xdr:to>
      <xdr:col>85</xdr:col>
      <xdr:colOff>177800</xdr:colOff>
      <xdr:row>56</xdr:row>
      <xdr:rowOff>62230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944850" y="9218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154940</xdr:rowOff>
    </xdr:from>
    <xdr:ext cx="598170" cy="25590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046450" y="907669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143,594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157480</xdr:rowOff>
    </xdr:from>
    <xdr:to>
      <xdr:col>81</xdr:col>
      <xdr:colOff>101600</xdr:colOff>
      <xdr:row>56</xdr:row>
      <xdr:rowOff>87630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121890" y="9244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54</xdr:row>
      <xdr:rowOff>104140</xdr:rowOff>
    </xdr:from>
    <xdr:ext cx="596265"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880590" y="90258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95885</xdr:rowOff>
    </xdr:from>
    <xdr:to>
      <xdr:col>76</xdr:col>
      <xdr:colOff>165100</xdr:colOff>
      <xdr:row>58</xdr:row>
      <xdr:rowOff>26035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251940" y="95129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17780</xdr:rowOff>
    </xdr:from>
    <xdr:ext cx="531495" cy="25590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039215" y="95999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142240</xdr:rowOff>
    </xdr:from>
    <xdr:to>
      <xdr:col>72</xdr:col>
      <xdr:colOff>38100</xdr:colOff>
      <xdr:row>57</xdr:row>
      <xdr:rowOff>72390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381990" y="93941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63500</xdr:rowOff>
    </xdr:from>
    <xdr:ext cx="531495" cy="25590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169265" y="94805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10795</xdr:rowOff>
    </xdr:from>
    <xdr:to>
      <xdr:col>67</xdr:col>
      <xdr:colOff>101600</xdr:colOff>
      <xdr:row>57</xdr:row>
      <xdr:rowOff>112395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508230" y="942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103505</xdr:rowOff>
    </xdr:from>
    <xdr:ext cx="531495"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299315" y="95205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83185</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88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60250" y="11074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83185</xdr:rowOff>
    </xdr:from>
    <xdr:to>
      <xdr:col>89</xdr:col>
      <xdr:colOff>177800</xdr:colOff>
      <xdr:row>81</xdr:row>
      <xdr:rowOff>83185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19835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6380" cy="25908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53240" y="12957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19835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3090" cy="25908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614150" y="125895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19835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165100</xdr:rowOff>
    </xdr:from>
    <xdr:ext cx="593090" cy="25654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614150" y="122237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19835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3090" cy="2584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614150" y="1185926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19835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090" cy="2584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614150" y="1149096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590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614150" y="111226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83185</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17145</xdr:rowOff>
    </xdr:from>
    <xdr:to>
      <xdr:col>85</xdr:col>
      <xdr:colOff>126365</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993745" y="11580495"/>
          <a:ext cx="127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8920" cy="259080"/>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046450" y="1309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906750" y="13093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134620</xdr:rowOff>
    </xdr:from>
    <xdr:ext cx="598170" cy="256540"/>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046450" y="11367770"/>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412,282</a:t>
          </a:r>
          <a:endParaRPr kumimoji="1" lang="ja-JP" altLang="en-US" sz="1000" b="1">
            <a:latin typeface="ＭＳ Ｐゴシック"/>
          </a:endParaRPr>
        </a:p>
      </xdr:txBody>
    </xdr:sp>
    <xdr:clientData/>
  </xdr:oneCellAnchor>
  <xdr:twoCellAnchor>
    <xdr:from>
      <xdr:col>85</xdr:col>
      <xdr:colOff>38100</xdr:colOff>
      <xdr:row>70</xdr:row>
      <xdr:rowOff>17145</xdr:rowOff>
    </xdr:from>
    <xdr:to>
      <xdr:col>86</xdr:col>
      <xdr:colOff>25400</xdr:colOff>
      <xdr:row>70</xdr:row>
      <xdr:rowOff>17145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906750" y="115804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114935</xdr:rowOff>
    </xdr:from>
    <xdr:to>
      <xdr:col>85</xdr:col>
      <xdr:colOff>127000</xdr:colOff>
      <xdr:row>78</xdr:row>
      <xdr:rowOff>93980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172690" y="12833985"/>
          <a:ext cx="82296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63500</xdr:rowOff>
    </xdr:from>
    <xdr:ext cx="534035" cy="25590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046450" y="12782550"/>
          <a:ext cx="53403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32,814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40640</xdr:rowOff>
    </xdr:from>
    <xdr:to>
      <xdr:col>85</xdr:col>
      <xdr:colOff>177800</xdr:colOff>
      <xdr:row>78</xdr:row>
      <xdr:rowOff>141605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944850" y="12924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139700</xdr:rowOff>
    </xdr:from>
    <xdr:to>
      <xdr:col>81</xdr:col>
      <xdr:colOff>50800</xdr:colOff>
      <xdr:row>77</xdr:row>
      <xdr:rowOff>114935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302740" y="12693650"/>
          <a:ext cx="86995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41275</xdr:rowOff>
    </xdr:from>
    <xdr:to>
      <xdr:col>81</xdr:col>
      <xdr:colOff>101600</xdr:colOff>
      <xdr:row>78</xdr:row>
      <xdr:rowOff>143510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121890" y="12925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133985</xdr:rowOff>
    </xdr:from>
    <xdr:ext cx="531495" cy="25654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912975" y="1301813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139700</xdr:rowOff>
    </xdr:from>
    <xdr:to>
      <xdr:col>76</xdr:col>
      <xdr:colOff>114300</xdr:colOff>
      <xdr:row>78</xdr:row>
      <xdr:rowOff>35560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432790" y="12693650"/>
          <a:ext cx="86995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44450</xdr:rowOff>
    </xdr:from>
    <xdr:to>
      <xdr:col>76</xdr:col>
      <xdr:colOff>165100</xdr:colOff>
      <xdr:row>78</xdr:row>
      <xdr:rowOff>146050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25194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137160</xdr:rowOff>
    </xdr:from>
    <xdr:ext cx="531495"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039215" y="13021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35560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559030" y="12919710"/>
          <a:ext cx="87376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111760</xdr:rowOff>
    </xdr:from>
    <xdr:to>
      <xdr:col>72</xdr:col>
      <xdr:colOff>38100</xdr:colOff>
      <xdr:row>79</xdr:row>
      <xdr:rowOff>41910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381990" y="129959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33020</xdr:rowOff>
    </xdr:from>
    <xdr:ext cx="53149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169265" y="13082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118110</xdr:rowOff>
    </xdr:from>
    <xdr:to>
      <xdr:col>67</xdr:col>
      <xdr:colOff>101600</xdr:colOff>
      <xdr:row>79</xdr:row>
      <xdr:rowOff>48260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508230" y="13002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64770</xdr:rowOff>
    </xdr:from>
    <xdr:ext cx="531495" cy="25590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299315" y="12783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1365"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43180</xdr:rowOff>
    </xdr:from>
    <xdr:to>
      <xdr:col>85</xdr:col>
      <xdr:colOff>177800</xdr:colOff>
      <xdr:row>78</xdr:row>
      <xdr:rowOff>144780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94485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18415</xdr:rowOff>
    </xdr:from>
    <xdr:ext cx="534035" cy="25590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046450" y="1290256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64135</xdr:rowOff>
    </xdr:from>
    <xdr:to>
      <xdr:col>81</xdr:col>
      <xdr:colOff>101600</xdr:colOff>
      <xdr:row>77</xdr:row>
      <xdr:rowOff>165100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121890" y="127831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10795</xdr:rowOff>
    </xdr:from>
    <xdr:ext cx="531495" cy="2584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912975" y="125647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88900</xdr:rowOff>
    </xdr:from>
    <xdr:to>
      <xdr:col>76</xdr:col>
      <xdr:colOff>165100</xdr:colOff>
      <xdr:row>77</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251940" y="12642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35560</xdr:rowOff>
    </xdr:from>
    <xdr:ext cx="596265"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006830" y="124244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156210</xdr:rowOff>
    </xdr:from>
    <xdr:to>
      <xdr:col>72</xdr:col>
      <xdr:colOff>38100</xdr:colOff>
      <xdr:row>78</xdr:row>
      <xdr:rowOff>86360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381990" y="1287526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102870</xdr:rowOff>
    </xdr:from>
    <xdr:ext cx="531495"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169265" y="126568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508230" y="1304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6380" cy="25590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38380" y="131356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88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60250" y="14376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198350" y="16370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6380" cy="25590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53240" y="162280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198350" y="15913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090" cy="25590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614150" y="157708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198350" y="154559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090" cy="25590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614150" y="153136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198350" y="15005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165100</xdr:rowOff>
    </xdr:from>
    <xdr:ext cx="593090" cy="25654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614150" y="148653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590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614150" y="1442466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102870</xdr:rowOff>
    </xdr:from>
    <xdr:to>
      <xdr:col>85</xdr:col>
      <xdr:colOff>126365</xdr:colOff>
      <xdr:row>98</xdr:row>
      <xdr:rowOff>138430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993745" y="1496822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142240</xdr:rowOff>
    </xdr:from>
    <xdr:ext cx="377825" cy="259080"/>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046450" y="163728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138430</xdr:rowOff>
    </xdr:from>
    <xdr:to>
      <xdr:col>86</xdr:col>
      <xdr:colOff>25400</xdr:colOff>
      <xdr:row>98</xdr:row>
      <xdr:rowOff>138430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906750" y="16369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50165</xdr:rowOff>
    </xdr:from>
    <xdr:ext cx="598170" cy="2584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046450" y="147504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616,035</a:t>
          </a:r>
          <a:endParaRPr kumimoji="1" lang="ja-JP" altLang="en-US" sz="1000" b="1">
            <a:latin typeface="ＭＳ Ｐゴシック"/>
          </a:endParaRPr>
        </a:p>
      </xdr:txBody>
    </xdr:sp>
    <xdr:clientData/>
  </xdr:oneCellAnchor>
  <xdr:twoCellAnchor>
    <xdr:from>
      <xdr:col>85</xdr:col>
      <xdr:colOff>38100</xdr:colOff>
      <xdr:row>90</xdr:row>
      <xdr:rowOff>102870</xdr:rowOff>
    </xdr:from>
    <xdr:to>
      <xdr:col>86</xdr:col>
      <xdr:colOff>25400</xdr:colOff>
      <xdr:row>90</xdr:row>
      <xdr:rowOff>102870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906750" y="149682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167005</xdr:rowOff>
    </xdr:from>
    <xdr:to>
      <xdr:col>85</xdr:col>
      <xdr:colOff>127000</xdr:colOff>
      <xdr:row>97</xdr:row>
      <xdr:rowOff>52070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172690" y="16054705"/>
          <a:ext cx="82296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118110</xdr:rowOff>
    </xdr:from>
    <xdr:ext cx="598170" cy="259080"/>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046450" y="1600581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127,780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139700</xdr:rowOff>
    </xdr:from>
    <xdr:to>
      <xdr:col>85</xdr:col>
      <xdr:colOff>177800</xdr:colOff>
      <xdr:row>97</xdr:row>
      <xdr:rowOff>69850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944850" y="16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52070</xdr:rowOff>
    </xdr:from>
    <xdr:to>
      <xdr:col>81</xdr:col>
      <xdr:colOff>50800</xdr:colOff>
      <xdr:row>97</xdr:row>
      <xdr:rowOff>75565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302740" y="16111220"/>
          <a:ext cx="8699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143510</xdr:rowOff>
    </xdr:from>
    <xdr:to>
      <xdr:col>81</xdr:col>
      <xdr:colOff>101600</xdr:colOff>
      <xdr:row>97</xdr:row>
      <xdr:rowOff>73660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121890" y="1603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90170</xdr:rowOff>
    </xdr:from>
    <xdr:ext cx="596265"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880590" y="158064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75565</xdr:rowOff>
    </xdr:from>
    <xdr:to>
      <xdr:col>76</xdr:col>
      <xdr:colOff>114300</xdr:colOff>
      <xdr:row>97</xdr:row>
      <xdr:rowOff>86995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432790" y="16134715"/>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150495</xdr:rowOff>
    </xdr:from>
    <xdr:to>
      <xdr:col>76</xdr:col>
      <xdr:colOff>165100</xdr:colOff>
      <xdr:row>97</xdr:row>
      <xdr:rowOff>80645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251940" y="160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97790</xdr:rowOff>
    </xdr:from>
    <xdr:ext cx="596265" cy="25590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006830" y="1581404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86995</xdr:rowOff>
    </xdr:from>
    <xdr:to>
      <xdr:col>71</xdr:col>
      <xdr:colOff>177800</xdr:colOff>
      <xdr:row>97</xdr:row>
      <xdr:rowOff>93980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559030" y="16146145"/>
          <a:ext cx="873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169545</xdr:rowOff>
    </xdr:from>
    <xdr:to>
      <xdr:col>72</xdr:col>
      <xdr:colOff>38100</xdr:colOff>
      <xdr:row>97</xdr:row>
      <xdr:rowOff>99695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381990" y="160572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116205</xdr:rowOff>
    </xdr:from>
    <xdr:ext cx="59626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136880" y="158324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16510</xdr:rowOff>
    </xdr:from>
    <xdr:to>
      <xdr:col>67</xdr:col>
      <xdr:colOff>101600</xdr:colOff>
      <xdr:row>97</xdr:row>
      <xdr:rowOff>118110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508230" y="1607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134620</xdr:rowOff>
    </xdr:from>
    <xdr:ext cx="596265" cy="25590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266930" y="1585087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136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116205</xdr:rowOff>
    </xdr:from>
    <xdr:to>
      <xdr:col>85</xdr:col>
      <xdr:colOff>177800</xdr:colOff>
      <xdr:row>97</xdr:row>
      <xdr:rowOff>46355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944850" y="160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139065</xdr:rowOff>
    </xdr:from>
    <xdr:ext cx="598170" cy="259080"/>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046450" y="158553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138,091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635</xdr:rowOff>
    </xdr:from>
    <xdr:to>
      <xdr:col>81</xdr:col>
      <xdr:colOff>101600</xdr:colOff>
      <xdr:row>97</xdr:row>
      <xdr:rowOff>102235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121890" y="160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97</xdr:row>
      <xdr:rowOff>93345</xdr:rowOff>
    </xdr:from>
    <xdr:ext cx="59626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880590" y="161524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24765</xdr:rowOff>
    </xdr:from>
    <xdr:to>
      <xdr:col>76</xdr:col>
      <xdr:colOff>165100</xdr:colOff>
      <xdr:row>97</xdr:row>
      <xdr:rowOff>126365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251940" y="160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97</xdr:row>
      <xdr:rowOff>117475</xdr:rowOff>
    </xdr:from>
    <xdr:ext cx="59626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006830" y="161766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36195</xdr:rowOff>
    </xdr:from>
    <xdr:to>
      <xdr:col>72</xdr:col>
      <xdr:colOff>38100</xdr:colOff>
      <xdr:row>97</xdr:row>
      <xdr:rowOff>137795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381990" y="160953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128905</xdr:rowOff>
    </xdr:from>
    <xdr:ext cx="531495"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169265" y="16188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43180</xdr:rowOff>
    </xdr:from>
    <xdr:to>
      <xdr:col>67</xdr:col>
      <xdr:colOff>101600</xdr:colOff>
      <xdr:row>97</xdr:row>
      <xdr:rowOff>144780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508230" y="161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135890</xdr:rowOff>
    </xdr:from>
    <xdr:ext cx="53149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299315" y="16195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83185</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88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87950" y="4470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83185</xdr:rowOff>
    </xdr:from>
    <xdr:to>
      <xdr:col>120</xdr:col>
      <xdr:colOff>114300</xdr:colOff>
      <xdr:row>41</xdr:row>
      <xdr:rowOff>83185</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792224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6380" cy="25908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80940" y="6353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792224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4650" cy="25908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552670" y="5985510"/>
          <a:ext cx="374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792224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64820" cy="25654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466310" y="56197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792224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4820" cy="2584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466310" y="525526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792224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4820" cy="2584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466310" y="488696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820" cy="25590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466310" y="451866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83185</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62865</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717635" y="64897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86360</xdr:rowOff>
    </xdr:from>
    <xdr:ext cx="248920" cy="25590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1770340" y="653161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6344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86360</xdr:rowOff>
    </xdr:from>
    <xdr:ext cx="248920" cy="25590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1770340" y="620141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6344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900390" y="64897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8920" cy="256540"/>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1770340" y="6423660"/>
          <a:ext cx="24892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668740" y="6445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026630" y="64897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4445</xdr:rowOff>
    </xdr:from>
    <xdr:to>
      <xdr:col>112</xdr:col>
      <xdr:colOff>38100</xdr:colOff>
      <xdr:row>31</xdr:row>
      <xdr:rowOff>106045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849590" y="51288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29</xdr:row>
      <xdr:rowOff>122555</xdr:rowOff>
    </xdr:from>
    <xdr:ext cx="467360" cy="25590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669250" y="491680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156680" y="64897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975830" y="6245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77470</xdr:rowOff>
    </xdr:from>
    <xdr:ext cx="377825" cy="25654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841210" y="6027420"/>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6730" y="64897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105880" y="6445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6380" cy="25590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036030" y="65316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99060</xdr:rowOff>
    </xdr:from>
    <xdr:to>
      <xdr:col>98</xdr:col>
      <xdr:colOff>38100</xdr:colOff>
      <xdr:row>38</xdr:row>
      <xdr:rowOff>29210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235930" y="62141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45720</xdr:rowOff>
    </xdr:from>
    <xdr:ext cx="377825"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101310" y="59956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1365"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1365"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66874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29210</xdr:rowOff>
    </xdr:from>
    <xdr:ext cx="248920" cy="25590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1770340" y="63093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849590" y="6445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6380" cy="25590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775930" y="65316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97583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6380" cy="25590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905980" y="65316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10588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111760</xdr:rowOff>
    </xdr:from>
    <xdr:ext cx="246380" cy="25654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036030" y="622681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235930" y="6445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6380" cy="25590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162270" y="65316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83185</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88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87950" y="77724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83185</xdr:rowOff>
    </xdr:from>
    <xdr:to>
      <xdr:col>120</xdr:col>
      <xdr:colOff>114300</xdr:colOff>
      <xdr:row>61</xdr:row>
      <xdr:rowOff>83185</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6380" cy="25654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680940" y="892175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6380" cy="25590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680940" y="782066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83185</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71763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8920" cy="259080"/>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177034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8920" cy="259080"/>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177034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900390" y="90614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8920" cy="259080"/>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177034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6687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0266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8495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6380"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775930" y="9097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15668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9758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6380"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905980" y="9097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673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10588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638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036030" y="9097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23593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638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162270" y="9097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1365"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136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6687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8920" cy="2584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177034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8495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638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775930" y="8792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9758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638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905980" y="8792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10588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638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036030" y="8792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23593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638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162270" y="8792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effectLst/>
              <a:latin typeface="ＭＳ Ｐゴシック"/>
              <a:ea typeface="ＭＳ Ｐゴシック"/>
              <a:cs typeface="+mn-cs"/>
            </a:rPr>
            <a:t>議会費は、類似団体と比べ、人口に対する議員定数が多いことなどから高い数値となっている。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民生費が類似団体平均を上回っているのは、高齢者福祉施設を運営していることによる高齢者福祉費の増加によるものである。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教育費が増加傾向にあるのは、令和２年度からの義務教育学校整備事業に伴う普通建設事業費の増によるものである。</a:t>
          </a:r>
          <a:endParaRPr lang="ja-JP" altLang="ja-JP" sz="1300">
            <a:solidFill>
              <a:schemeClr val="tx1"/>
            </a:solidFill>
            <a:effectLst/>
            <a:latin typeface="ＭＳ Ｐゴシック"/>
            <a:ea typeface="ＭＳ Ｐゴシック"/>
          </a:endParaRPr>
        </a:p>
        <a:p>
          <a:endParaRPr kumimoji="1" lang="ja-JP" altLang="en-US" sz="1300">
            <a:solidFill>
              <a:srgbClr val="FF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群馬県南牧村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　財政調整基金は、適切な財源確保と歳出の精査により、取崩しを回避しており、剰余金の積立てにより前年度比で増加している。</a:t>
          </a:r>
          <a:endParaRPr kumimoji="1" lang="en-US" altLang="ja-JP" sz="1300">
            <a:solidFill>
              <a:srgbClr val="FF0000"/>
            </a:solidFill>
            <a:effectLst/>
            <a:latin typeface="ＭＳ Ｐゴシック"/>
            <a:ea typeface="ＭＳ Ｐゴシック"/>
            <a:cs typeface="+mn-cs"/>
          </a:endParaRPr>
        </a:p>
        <a:p>
          <a:r>
            <a:rPr kumimoji="1" lang="ja-JP" altLang="en-US" sz="1300">
              <a:solidFill>
                <a:schemeClr val="tx1"/>
              </a:solidFill>
              <a:effectLst/>
              <a:latin typeface="ＭＳ Ｐゴシック"/>
              <a:ea typeface="ＭＳ Ｐゴシック"/>
              <a:cs typeface="+mn-cs"/>
            </a:rPr>
            <a:t>　実質収支は、令和２年度から横ばいを推移している。</a:t>
          </a:r>
          <a:endParaRPr kumimoji="1" lang="en-US" altLang="ja-JP" sz="1300">
            <a:solidFill>
              <a:schemeClr val="tx1"/>
            </a:solidFill>
            <a:effectLst/>
            <a:latin typeface="ＭＳ Ｐゴシック"/>
            <a:ea typeface="ＭＳ Ｐゴシック"/>
            <a:cs typeface="+mn-cs"/>
          </a:endParaRPr>
        </a:p>
        <a:p>
          <a:r>
            <a:rPr kumimoji="1" lang="ja-JP" altLang="en-US" sz="1300">
              <a:solidFill>
                <a:schemeClr val="tx1"/>
              </a:solidFill>
              <a:effectLst/>
              <a:latin typeface="ＭＳ Ｐゴシック"/>
              <a:ea typeface="ＭＳ Ｐゴシック"/>
              <a:cs typeface="+mn-cs"/>
            </a:rPr>
            <a:t>　実質単年度収支は、赤字に転じたため、事務事業の見直し等、</a:t>
          </a:r>
          <a:r>
            <a:rPr kumimoji="1" lang="ja-JP" altLang="ja-JP" sz="1300">
              <a:solidFill>
                <a:schemeClr val="tx1"/>
              </a:solidFill>
              <a:effectLst/>
              <a:latin typeface="ＭＳ Ｐゴシック"/>
              <a:ea typeface="ＭＳ Ｐゴシック"/>
              <a:cs typeface="+mn-cs"/>
            </a:rPr>
            <a:t>行政改革への取組を通じて健全な行政運営に努めていく。</a:t>
          </a:r>
          <a:endParaRPr lang="ja-JP" altLang="ja-JP" sz="1300">
            <a:solidFill>
              <a:schemeClr val="tx1"/>
            </a:solidFill>
            <a:effectLst/>
            <a:latin typeface="ＭＳ Ｐゴシック"/>
            <a:ea typeface="ＭＳ Ｐゴシック"/>
          </a:endParaRPr>
        </a:p>
        <a:p>
          <a:endParaRPr kumimoji="1" lang="ja-JP" altLang="en-US" sz="1400">
            <a:solidFill>
              <a:schemeClr val="tx1"/>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群馬県南牧村</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公営企業会計においては、一般会計からの繰入金により、経常収支の赤字化を抑制できている状況のため、独立採算制の原則に基づき、料金の見直しを検討する必要がある。</a:t>
          </a:r>
          <a:endParaRPr lang="ja-JP" altLang="ja-JP" sz="1300">
            <a:solidFill>
              <a:schemeClr val="tx1"/>
            </a:solidFill>
            <a:effectLst/>
            <a:latin typeface="ＭＳ Ｐゴシック"/>
            <a:ea typeface="ＭＳ Ｐゴシック"/>
          </a:endParaRPr>
        </a:p>
        <a:p>
          <a:endParaRPr kumimoji="1" lang="ja-JP" altLang="en-US" sz="1400">
            <a:solidFill>
              <a:schemeClr val="tx1"/>
            </a:solidFill>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694690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836930</xdr:colOff>
      <xdr:row>1</xdr:row>
      <xdr:rowOff>19050</xdr:rowOff>
    </xdr:from>
    <xdr:to>
      <xdr:col>15</xdr:col>
      <xdr:colOff>372110</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88015" y="190500"/>
          <a:ext cx="25260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04570" y="190500"/>
          <a:ext cx="379031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群馬県南牧村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17525" y="7934325"/>
          <a:ext cx="414401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a:latin typeface="ＭＳ ゴシック"/>
              <a:ea typeface="ＭＳ ゴシック"/>
            </a:rPr>
            <a:t>　</a:t>
          </a:r>
          <a:r>
            <a:rPr kumimoji="1" lang="ja-JP" altLang="en-US" sz="1300">
              <a:solidFill>
                <a:schemeClr val="tx1"/>
              </a:solidFill>
              <a:effectLst/>
              <a:latin typeface="ＭＳ Ｐゴシック"/>
              <a:ea typeface="ＭＳ Ｐゴシック"/>
              <a:cs typeface="+mn-cs"/>
            </a:rPr>
            <a:t>一般会計における元利償還金は、ケーブルテレビ光化促進事業等の大型投資事業の償還開始により、増加傾向に</a:t>
          </a:r>
          <a:r>
            <a:rPr kumimoji="1" lang="ja-JP" altLang="ja-JP" sz="1300">
              <a:solidFill>
                <a:schemeClr val="tx1"/>
              </a:solidFill>
              <a:effectLst/>
              <a:latin typeface="ＭＳ Ｐゴシック"/>
              <a:ea typeface="ＭＳ Ｐゴシック"/>
              <a:cs typeface="+mn-cs"/>
            </a:rPr>
            <a:t>ある</a:t>
          </a:r>
          <a:r>
            <a:rPr kumimoji="1" lang="ja-JP" altLang="en-US" sz="1300">
              <a:solidFill>
                <a:schemeClr val="tx1"/>
              </a:solidFill>
              <a:effectLst/>
              <a:latin typeface="ＭＳ Ｐゴシック"/>
              <a:ea typeface="ＭＳ Ｐゴシック"/>
              <a:cs typeface="+mn-cs"/>
            </a:rPr>
            <a:t>。今後は、義務教育学校整備に伴う借入金の増加により、更なる増加が見込まれる。　</a:t>
          </a:r>
          <a:endParaRPr kumimoji="1" lang="en-US" altLang="ja-JP" sz="1300">
            <a:solidFill>
              <a:schemeClr val="tx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tx1"/>
              </a:solidFill>
              <a:effectLst/>
              <a:latin typeface="ＭＳ Ｐゴシック"/>
              <a:ea typeface="ＭＳ Ｐゴシック"/>
              <a:cs typeface="+mn-cs"/>
            </a:rPr>
            <a:t>　地方債の新規発行を伴う普通建設事業の抑制をはじめ、交付税措置率の高い起債を計画的に活用することにより、実質的な負担額を軽減し、必要な公共投資と健全な財政運営の両立</a:t>
          </a:r>
          <a:r>
            <a:rPr kumimoji="1" lang="ja-JP" altLang="ja-JP" sz="1300">
              <a:solidFill>
                <a:schemeClr val="tx1"/>
              </a:solidFill>
              <a:effectLst/>
              <a:latin typeface="ＭＳ Ｐゴシック"/>
              <a:ea typeface="ＭＳ Ｐゴシック"/>
              <a:cs typeface="+mn-cs"/>
            </a:rPr>
            <a:t>に努めたい。</a:t>
          </a:r>
          <a:endParaRPr lang="ja-JP" altLang="ja-JP" sz="1300">
            <a:solidFill>
              <a:schemeClr val="tx1"/>
            </a:solidFill>
            <a:effectLst/>
            <a:latin typeface="ＭＳ Ｐゴシック"/>
            <a:ea typeface="ＭＳ Ｐゴシック"/>
          </a:endParaRPr>
        </a:p>
        <a:p>
          <a:endParaRPr kumimoji="1" lang="ja-JP" altLang="en-US" sz="1400">
            <a:solidFill>
              <a:srgbClr val="FF0000"/>
            </a:solidFill>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523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094335" y="12420600"/>
          <a:ext cx="443674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116205</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19100" y="124110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199745" y="12630785"/>
          <a:ext cx="42297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a:ea typeface="ＭＳ ゴシック"/>
            </a:rPr>
            <a:t>　</a:t>
          </a:r>
          <a:r>
            <a:rPr kumimoji="1" lang="ja-JP" altLang="en-US" sz="1100">
              <a:solidFill>
                <a:schemeClr val="tx1"/>
              </a:solidFill>
              <a:latin typeface="ＭＳ Ｐゴシック"/>
              <a:ea typeface="ＭＳ Ｐゴシック"/>
            </a:rPr>
            <a:t>減債基金においては、満期一括償還地方債の財源として積み立てた額はない。義務教育学校の整備に伴い、令和５年度に多額の借入を予定しているため、令和９年度以降の償還のピークに備え、積み増しを検討することも必要である。</a:t>
          </a:r>
          <a:endParaRPr kumimoji="1" lang="ja-JP" altLang="en-US" sz="1000">
            <a:solidFill>
              <a:schemeClr val="tx1"/>
            </a:solidFill>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240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群馬県南牧村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ja-JP" sz="1300">
              <a:solidFill>
                <a:schemeClr val="tx1"/>
              </a:solidFill>
              <a:effectLst/>
              <a:latin typeface="ＭＳ Ｐゴシック"/>
              <a:ea typeface="ＭＳ Ｐゴシック"/>
              <a:cs typeface="+mn-cs"/>
            </a:rPr>
            <a:t>近年の大型投資事業に</a:t>
          </a:r>
          <a:r>
            <a:rPr kumimoji="1" lang="ja-JP" altLang="en-US" sz="1300">
              <a:solidFill>
                <a:schemeClr val="tx1"/>
              </a:solidFill>
              <a:effectLst/>
              <a:latin typeface="ＭＳ Ｐゴシック"/>
              <a:ea typeface="ＭＳ Ｐゴシック"/>
              <a:cs typeface="+mn-cs"/>
            </a:rPr>
            <a:t>係</a:t>
          </a:r>
          <a:r>
            <a:rPr kumimoji="1" lang="ja-JP" altLang="ja-JP" sz="1300">
              <a:solidFill>
                <a:schemeClr val="tx1"/>
              </a:solidFill>
              <a:effectLst/>
              <a:latin typeface="ＭＳ Ｐゴシック"/>
              <a:ea typeface="ＭＳ Ｐゴシック"/>
              <a:cs typeface="+mn-cs"/>
            </a:rPr>
            <a:t>る地方債の</a:t>
          </a:r>
          <a:r>
            <a:rPr kumimoji="1" lang="ja-JP" altLang="en-US" sz="1300">
              <a:solidFill>
                <a:schemeClr val="tx1"/>
              </a:solidFill>
              <a:effectLst/>
              <a:latin typeface="ＭＳ Ｐゴシック"/>
              <a:ea typeface="ＭＳ Ｐゴシック"/>
              <a:cs typeface="+mn-cs"/>
            </a:rPr>
            <a:t>償還開始と新規発行額の抑制により、地方債現在高が減少した。また、</a:t>
          </a:r>
          <a:r>
            <a:rPr kumimoji="1" lang="ja-JP" altLang="ja-JP" sz="1300">
              <a:solidFill>
                <a:schemeClr val="tx1"/>
              </a:solidFill>
              <a:effectLst/>
              <a:latin typeface="ＭＳ Ｐゴシック"/>
              <a:ea typeface="ＭＳ Ｐゴシック"/>
              <a:cs typeface="+mn-cs"/>
            </a:rPr>
            <a:t>財政調整基金残高の増により、充当可能財源が増加し、比率の上昇を抑制できた。</a:t>
          </a:r>
          <a:r>
            <a:rPr kumimoji="1" lang="ja-JP" altLang="en-US" sz="1300">
              <a:solidFill>
                <a:schemeClr val="tx1"/>
              </a:solidFill>
              <a:effectLst/>
              <a:latin typeface="ＭＳ Ｐゴシック"/>
              <a:ea typeface="ＭＳ Ｐゴシック"/>
              <a:cs typeface="+mn-cs"/>
            </a:rPr>
            <a:t>今後は、令和５年度に整備する義務教育学校の建設に伴う借入金の増により、地方債現在高は、大幅に増加する見込みである。</a:t>
          </a:r>
          <a:endParaRPr kumimoji="1" lang="en-US" altLang="ja-JP" sz="1300">
            <a:solidFill>
              <a:schemeClr val="tx1"/>
            </a:solidFill>
            <a:effectLst/>
            <a:latin typeface="ＭＳ Ｐゴシック"/>
            <a:ea typeface="ＭＳ Ｐゴシック"/>
            <a:cs typeface="+mn-cs"/>
          </a:endParaRPr>
        </a:p>
        <a:p>
          <a:r>
            <a:rPr kumimoji="1" lang="ja-JP" altLang="en-US" sz="1300">
              <a:solidFill>
                <a:schemeClr val="tx1"/>
              </a:solidFill>
              <a:effectLst/>
              <a:latin typeface="ＭＳ Ｐゴシック"/>
              <a:ea typeface="ＭＳ Ｐゴシック"/>
              <a:cs typeface="+mn-cs"/>
            </a:rPr>
            <a:t>　行政改革大綱に沿った適正な定員管理に努めるとともに、地方債の新規発行を伴う普通建設事業の抑制をはじめ、交付税措置率の高い起債を活用することで、比率の上昇を最小限にとどめたい。</a:t>
          </a:r>
          <a:endParaRPr kumimoji="1" lang="ja-JP" altLang="en-US" sz="1400">
            <a:solidFill>
              <a:schemeClr val="tx1"/>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群馬県南牧村</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Ｐゴシック"/>
              <a:ea typeface="ＭＳ Ｐゴシック"/>
              <a:cs typeface="+mn-cs"/>
            </a:rPr>
            <a:t>新型コロナウイルス感染症対策や森林環境整備のため、特定目的基金を２,９００万円を取り崩したが、財政調整基金に１億５,１００万円、福祉安心基金に５,０００万円、森林環境譲与税基金に２,１００万円を積み立てたこと等により、基金全体としては、２億</a:t>
          </a:r>
          <a:r>
            <a:rPr kumimoji="1" lang="en-US" altLang="ja-JP" sz="1300">
              <a:solidFill>
                <a:schemeClr val="tx1"/>
              </a:solidFill>
              <a:effectLst/>
              <a:latin typeface="ＭＳ Ｐゴシック"/>
              <a:ea typeface="ＭＳ Ｐゴシック"/>
              <a:cs typeface="+mn-cs"/>
            </a:rPr>
            <a:t>４</a:t>
          </a:r>
          <a:r>
            <a:rPr kumimoji="1" lang="ja-JP" altLang="en-US" sz="1300">
              <a:solidFill>
                <a:schemeClr val="tx1"/>
              </a:solidFill>
              <a:effectLst/>
              <a:latin typeface="ＭＳ Ｐゴシック"/>
              <a:ea typeface="ＭＳ Ｐゴシック"/>
              <a:cs typeface="+mn-cs"/>
            </a:rPr>
            <a:t>００万円の増加となっている</a:t>
          </a:r>
          <a:r>
            <a:rPr kumimoji="1" lang="ja-JP" altLang="ja-JP" sz="1300">
              <a:solidFill>
                <a:schemeClr val="tx1"/>
              </a:solidFill>
              <a:effectLst/>
              <a:latin typeface="ＭＳ Ｐゴシック"/>
              <a:ea typeface="ＭＳ Ｐゴシック"/>
              <a:cs typeface="+mn-cs"/>
            </a:rPr>
            <a:t>。</a:t>
          </a:r>
          <a:endParaRPr kumimoji="1" lang="en-US" altLang="ja-JP" sz="1300">
            <a:solidFill>
              <a:schemeClr val="tx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t>
          </a:r>
          <a:r>
            <a:rPr kumimoji="1" lang="ja-JP" altLang="ja-JP" sz="1300">
              <a:solidFill>
                <a:schemeClr val="tx1"/>
              </a:solidFill>
              <a:effectLst/>
              <a:latin typeface="ＭＳ Ｐゴシック"/>
              <a:ea typeface="ＭＳ Ｐゴシック"/>
              <a:cs typeface="+mn-cs"/>
            </a:rPr>
            <a:t>人口減少により</a:t>
          </a:r>
          <a:r>
            <a:rPr kumimoji="1" lang="ja-JP" altLang="en-US" sz="1300">
              <a:solidFill>
                <a:schemeClr val="tx1"/>
              </a:solidFill>
              <a:effectLst/>
              <a:latin typeface="ＭＳ Ｐゴシック"/>
              <a:ea typeface="ＭＳ Ｐゴシック"/>
              <a:cs typeface="+mn-cs"/>
            </a:rPr>
            <a:t>想定される村税の減収及び</a:t>
          </a:r>
          <a:r>
            <a:rPr kumimoji="1" lang="ja-JP" altLang="ja-JP" sz="1300">
              <a:solidFill>
                <a:schemeClr val="tx1"/>
              </a:solidFill>
              <a:effectLst/>
              <a:latin typeface="ＭＳ Ｐゴシック"/>
              <a:ea typeface="ＭＳ Ｐゴシック"/>
              <a:cs typeface="+mn-cs"/>
            </a:rPr>
            <a:t>地方交付税の減額</a:t>
          </a:r>
          <a:r>
            <a:rPr kumimoji="1" lang="ja-JP" altLang="en-US" sz="1300">
              <a:solidFill>
                <a:schemeClr val="tx1"/>
              </a:solidFill>
              <a:effectLst/>
              <a:latin typeface="ＭＳ Ｐゴシック"/>
              <a:ea typeface="ＭＳ Ｐゴシック"/>
              <a:cs typeface="+mn-cs"/>
            </a:rPr>
            <a:t>への対応をはじめ、公共施設の老朽化対策、物価高騰対策など、</a:t>
          </a:r>
          <a:r>
            <a:rPr kumimoji="1" lang="ja-JP" altLang="ja-JP" sz="1300">
              <a:solidFill>
                <a:schemeClr val="tx1"/>
              </a:solidFill>
              <a:effectLst/>
              <a:latin typeface="ＭＳ Ｐゴシック"/>
              <a:ea typeface="ＭＳ Ｐゴシック"/>
              <a:cs typeface="+mn-cs"/>
            </a:rPr>
            <a:t>今後</a:t>
          </a:r>
          <a:r>
            <a:rPr kumimoji="1" lang="ja-JP" altLang="en-US" sz="1300">
              <a:solidFill>
                <a:schemeClr val="tx1"/>
              </a:solidFill>
              <a:effectLst/>
              <a:latin typeface="ＭＳ Ｐゴシック"/>
              <a:ea typeface="ＭＳ Ｐゴシック"/>
              <a:cs typeface="+mn-cs"/>
            </a:rPr>
            <a:t>の財政需要の増大に適切に対応していけるよう、財政調整基金の一定額の確保と、特定目的基金の計画的な積立を行う。</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Ｐゴシック"/>
              <a:ea typeface="ＭＳ Ｐゴシック"/>
              <a:cs typeface="+mn-cs"/>
            </a:rPr>
            <a:t>・</a:t>
          </a:r>
          <a:r>
            <a:rPr kumimoji="1" lang="ja-JP" altLang="ja-JP" sz="1300">
              <a:solidFill>
                <a:schemeClr val="tx1"/>
              </a:solidFill>
              <a:effectLst/>
              <a:latin typeface="ＭＳ Ｐゴシック"/>
              <a:ea typeface="ＭＳ Ｐゴシック"/>
              <a:cs typeface="+mn-cs"/>
            </a:rPr>
            <a:t>教育施設整備基金：</a:t>
          </a:r>
          <a:r>
            <a:rPr lang="ja-JP" altLang="ja-JP" sz="1300">
              <a:solidFill>
                <a:schemeClr val="tx1"/>
              </a:solidFill>
              <a:effectLst/>
              <a:latin typeface="ＭＳ Ｐゴシック"/>
              <a:ea typeface="ＭＳ Ｐゴシック"/>
              <a:cs typeface="+mn-cs"/>
            </a:rPr>
            <a:t>教育施設の整備に要する経費の財源に充てる。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・福祉安心基金：村民誰もが安心で豊かな日常生活を営める明るい福祉社会の実現を目指し、住民福祉の充実及び推進を図る。</a:t>
          </a:r>
          <a:r>
            <a:rPr kumimoji="1" lang="ja-JP" altLang="en-US" sz="1300">
              <a:solidFill>
                <a:schemeClr val="tx1"/>
              </a:solidFill>
              <a:effectLst/>
              <a:latin typeface="ＭＳ Ｐゴシック"/>
              <a:ea typeface="ＭＳ Ｐゴシック"/>
              <a:cs typeface="+mn-cs"/>
            </a:rPr>
            <a:t>感染症対策への財源確保。</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a:t>
          </a:r>
          <a:r>
            <a:rPr kumimoji="1" lang="ja-JP" altLang="en-US" sz="1300">
              <a:solidFill>
                <a:schemeClr val="tx1"/>
              </a:solidFill>
              <a:effectLst/>
              <a:latin typeface="ＭＳ Ｐゴシック"/>
              <a:ea typeface="ＭＳ Ｐゴシック"/>
              <a:cs typeface="+mn-cs"/>
            </a:rPr>
            <a:t>森林環境譲与税</a:t>
          </a:r>
          <a:r>
            <a:rPr kumimoji="1" lang="ja-JP" altLang="ja-JP" sz="1300">
              <a:solidFill>
                <a:schemeClr val="tx1"/>
              </a:solidFill>
              <a:effectLst/>
              <a:latin typeface="ＭＳ Ｐゴシック"/>
              <a:ea typeface="ＭＳ Ｐゴシック"/>
              <a:cs typeface="+mn-cs"/>
            </a:rPr>
            <a:t>基金：</a:t>
          </a:r>
          <a:r>
            <a:rPr lang="ja-JP" altLang="en-US" sz="1300">
              <a:solidFill>
                <a:schemeClr val="tx1"/>
              </a:solidFill>
              <a:latin typeface="ＭＳ Ｐゴシック"/>
              <a:ea typeface="ＭＳ Ｐゴシック"/>
            </a:rPr>
            <a:t>林業経営の効率化及び森林の管理の適正化の一体的な促進等を図り、林業の持続的発展及び森林の有する多面的機能の発揮に資する</a:t>
          </a:r>
          <a:r>
            <a:rPr kumimoji="1" lang="ja-JP" altLang="ja-JP" sz="1300">
              <a:solidFill>
                <a:schemeClr val="tx1"/>
              </a:solidFill>
              <a:effectLst/>
              <a:latin typeface="ＭＳ Ｐゴシック"/>
              <a:ea typeface="ＭＳ Ｐゴシック"/>
              <a:cs typeface="+mn-cs"/>
            </a:rPr>
            <a:t>。</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・村基金：村の財政の充実を図るとともに、長期にわたる財政の健全な運営に資する。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・元気な村づくり基金：</a:t>
          </a:r>
          <a:r>
            <a:rPr lang="ja-JP" altLang="ja-JP" sz="1300">
              <a:solidFill>
                <a:schemeClr val="tx1"/>
              </a:solidFill>
              <a:effectLst/>
              <a:latin typeface="ＭＳ Ｐゴシック"/>
              <a:ea typeface="ＭＳ Ｐゴシック"/>
              <a:cs typeface="+mn-cs"/>
            </a:rPr>
            <a:t>高齢者福祉･子育て･教育活動の充実に関する事業、森林の保全及び景観の維持、水源の保全及び生活排水の浄化等。</a:t>
          </a:r>
          <a:endParaRPr kumimoji="1" lang="en-US" altLang="ja-JP" sz="1300">
            <a:solidFill>
              <a:schemeClr val="tx1"/>
            </a:solidFill>
            <a:effectLst/>
            <a:latin typeface="ＭＳ Ｐゴシック"/>
            <a:ea typeface="ＭＳ Ｐ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Ｐゴシック"/>
            <a:ea typeface="ＭＳ Ｐゴシック"/>
            <a:cs typeface="+mn-cs"/>
          </a:endParaRPr>
        </a:p>
        <a:p>
          <a:r>
            <a:rPr lang="ja-JP" altLang="en-US" sz="1300">
              <a:solidFill>
                <a:schemeClr val="tx1"/>
              </a:solidFill>
              <a:effectLst/>
              <a:latin typeface="ＭＳ Ｐゴシック"/>
              <a:ea typeface="ＭＳ Ｐゴシック"/>
            </a:rPr>
            <a:t>・福祉安心基金：新型コロナウイルス感染症対策として、１,５００万円取り崩したが、５，０００万円積み立てたことによる増額。</a:t>
          </a:r>
          <a:endParaRPr kumimoji="1" lang="en-US" altLang="ja-JP" sz="1300">
            <a:solidFill>
              <a:schemeClr val="tx1"/>
            </a:solidFill>
            <a:effectLst/>
            <a:latin typeface="ＭＳ Ｐゴシック"/>
            <a:ea typeface="ＭＳ Ｐゴシック"/>
            <a:cs typeface="+mn-cs"/>
          </a:endParaRPr>
        </a:p>
        <a:p>
          <a:r>
            <a:rPr kumimoji="1" lang="ja-JP" altLang="en-US" sz="1300">
              <a:solidFill>
                <a:schemeClr val="tx1"/>
              </a:solidFill>
              <a:effectLst/>
              <a:latin typeface="ＭＳ Ｐゴシック"/>
              <a:ea typeface="ＭＳ Ｐゴシック"/>
              <a:cs typeface="+mn-cs"/>
            </a:rPr>
            <a:t>・森林環境譲与税基金：森林環境整備費用として、１,２８６万円を取り崩したが、森林環境譲与税を２,１１９万円積み立てたことによる増額。</a:t>
          </a:r>
          <a:endParaRPr kumimoji="1" lang="en-US" altLang="ja-JP" sz="1300">
            <a:solidFill>
              <a:schemeClr val="tx1"/>
            </a:solidFill>
            <a:effectLst/>
            <a:latin typeface="ＭＳ Ｐゴシック"/>
            <a:ea typeface="ＭＳ Ｐゴシック"/>
            <a:cs typeface="+mn-cs"/>
          </a:endParaRPr>
        </a:p>
        <a:p>
          <a:r>
            <a:rPr kumimoji="1" lang="ja-JP" altLang="ja-JP" sz="1300">
              <a:solidFill>
                <a:schemeClr val="tx1"/>
              </a:solidFill>
              <a:effectLst/>
              <a:latin typeface="ＭＳ Ｐゴシック"/>
              <a:ea typeface="ＭＳ Ｐゴシック"/>
              <a:cs typeface="+mn-cs"/>
            </a:rPr>
            <a:t>・村基金：</a:t>
          </a:r>
          <a:r>
            <a:rPr kumimoji="1" lang="ja-JP" altLang="en-US" sz="1300">
              <a:solidFill>
                <a:schemeClr val="tx1"/>
              </a:solidFill>
              <a:effectLst/>
              <a:latin typeface="ＭＳ Ｐゴシック"/>
              <a:ea typeface="ＭＳ Ｐゴシック"/>
              <a:cs typeface="+mn-cs"/>
            </a:rPr>
            <a:t>一般</a:t>
          </a:r>
          <a:r>
            <a:rPr kumimoji="1" lang="ja-JP" altLang="ja-JP" sz="1300">
              <a:solidFill>
                <a:schemeClr val="tx1"/>
              </a:solidFill>
              <a:effectLst/>
              <a:latin typeface="ＭＳ Ｐゴシック"/>
              <a:ea typeface="ＭＳ Ｐゴシック"/>
              <a:cs typeface="+mn-cs"/>
            </a:rPr>
            <a:t>寄附金として受け入れ</a:t>
          </a:r>
          <a:r>
            <a:rPr kumimoji="1" lang="ja-JP" altLang="en-US" sz="1300">
              <a:solidFill>
                <a:schemeClr val="tx1"/>
              </a:solidFill>
              <a:effectLst/>
              <a:latin typeface="ＭＳ Ｐゴシック"/>
              <a:ea typeface="ＭＳ Ｐゴシック"/>
              <a:cs typeface="+mn-cs"/>
            </a:rPr>
            <a:t>た１３４</a:t>
          </a:r>
          <a:r>
            <a:rPr kumimoji="1" lang="ja-JP" altLang="ja-JP" sz="1300">
              <a:solidFill>
                <a:schemeClr val="tx1"/>
              </a:solidFill>
              <a:effectLst/>
              <a:latin typeface="ＭＳ Ｐゴシック"/>
              <a:ea typeface="ＭＳ Ｐゴシック"/>
              <a:cs typeface="+mn-cs"/>
            </a:rPr>
            <a:t>万円を積み立てたことによる増額</a:t>
          </a:r>
          <a:r>
            <a:rPr kumimoji="1" lang="ja-JP" altLang="en-US" sz="1300">
              <a:solidFill>
                <a:schemeClr val="tx1"/>
              </a:solidFill>
              <a:effectLst/>
              <a:latin typeface="ＭＳ Ｐゴシック"/>
              <a:ea typeface="ＭＳ Ｐゴシック"/>
              <a:cs typeface="+mn-cs"/>
            </a:rPr>
            <a:t>。</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・元気な村づくり基金：ふるさと納税寄附金</a:t>
          </a:r>
          <a:r>
            <a:rPr kumimoji="1" lang="ja-JP" altLang="en-US" sz="1300">
              <a:solidFill>
                <a:schemeClr val="tx1"/>
              </a:solidFill>
              <a:effectLst/>
              <a:latin typeface="ＭＳ Ｐゴシック"/>
              <a:ea typeface="ＭＳ Ｐゴシック"/>
              <a:cs typeface="+mn-cs"/>
            </a:rPr>
            <a:t>を１６０</a:t>
          </a:r>
          <a:r>
            <a:rPr kumimoji="1" lang="ja-JP" altLang="ja-JP" sz="1300">
              <a:solidFill>
                <a:schemeClr val="tx1"/>
              </a:solidFill>
              <a:effectLst/>
              <a:latin typeface="ＭＳ Ｐゴシック"/>
              <a:ea typeface="ＭＳ Ｐゴシック"/>
              <a:cs typeface="+mn-cs"/>
            </a:rPr>
            <a:t>万円を積み立てたことによる増額。</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・教育施設整備基金は、義務教育学校整備事業に活用するため、今後、全額を取り崩す予定である。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・森林環境譲与税基金は、森林環境整備事業の財源として、積極的に活用していく。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元気な村づくり基金は、ふるさと納税寄附者の意向に最大限に配慮しつつ計画的に活用していく。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Ｐゴシック"/>
              <a:ea typeface="ＭＳ Ｐゴシック"/>
              <a:cs typeface="+mn-cs"/>
            </a:rPr>
            <a:t>令和４年度末の財政調整基金残高は、１１億６</a:t>
          </a:r>
          <a:r>
            <a:rPr kumimoji="1" lang="en-US" altLang="ja-JP" sz="1300">
              <a:solidFill>
                <a:schemeClr val="tx1"/>
              </a:solidFill>
              <a:effectLst/>
              <a:latin typeface="ＭＳ Ｐゴシック"/>
              <a:ea typeface="ＭＳ Ｐゴシック"/>
              <a:cs typeface="+mn-cs"/>
            </a:rPr>
            <a:t>,７</a:t>
          </a:r>
          <a:r>
            <a:rPr kumimoji="1" lang="ja-JP" altLang="en-US" sz="1300">
              <a:solidFill>
                <a:schemeClr val="tx1"/>
              </a:solidFill>
              <a:effectLst/>
              <a:latin typeface="ＭＳ Ｐゴシック"/>
              <a:ea typeface="ＭＳ Ｐゴシック"/>
              <a:cs typeface="+mn-cs"/>
            </a:rPr>
            <a:t>００万円となっており、前年度から１億５,１００万円増加となっている。</a:t>
          </a:r>
          <a:endParaRPr lang="ja-JP" altLang="ja-JP" sz="1300">
            <a:solidFill>
              <a:schemeClr val="tx1"/>
            </a:solidFill>
            <a:effectLst/>
            <a:latin typeface="ＭＳ Ｐゴシック"/>
            <a:ea typeface="ＭＳ Ｐゴシック"/>
          </a:endParaRPr>
        </a:p>
        <a:p>
          <a:pPr eaLnBrk="1" fontAlgn="auto" latinLnBrk="0" hangingPunct="1"/>
          <a:r>
            <a:rPr kumimoji="1" lang="ja-JP" altLang="en-US" sz="1300">
              <a:solidFill>
                <a:schemeClr val="tx1"/>
              </a:solidFill>
              <a:effectLst/>
              <a:latin typeface="ＭＳ Ｐゴシック"/>
              <a:ea typeface="ＭＳ Ｐゴシック"/>
              <a:cs typeface="+mn-cs"/>
            </a:rPr>
            <a:t>   適切な財源確保と歳出の精査により、取崩しを回避でき、決算剰余金を１億５,０００万円積立てたことが主な要因である。</a:t>
          </a:r>
          <a:endParaRPr kumimoji="1" lang="en-US" altLang="ja-JP" sz="1300">
            <a:solidFill>
              <a:schemeClr val="tx1"/>
            </a:solidFill>
            <a:effectLst/>
            <a:latin typeface="ＭＳ Ｐゴシック"/>
            <a:ea typeface="ＭＳ Ｐゴシック"/>
            <a:cs typeface="+mn-cs"/>
          </a:endParaRPr>
        </a:p>
        <a:p>
          <a:pPr eaLnBrk="1" fontAlgn="auto" latinLnBrk="0" hangingPunct="1"/>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a:t>
          </a:r>
          <a:r>
            <a:rPr kumimoji="1" lang="ja-JP" altLang="en-US" sz="1300">
              <a:solidFill>
                <a:schemeClr val="tx1"/>
              </a:solidFill>
              <a:effectLst/>
              <a:latin typeface="ＭＳ Ｐゴシック"/>
              <a:ea typeface="ＭＳ Ｐゴシック"/>
              <a:cs typeface="+mn-cs"/>
            </a:rPr>
            <a:t>人口減少による村税収入の減少、普通交付税の減額及び大規模</a:t>
          </a:r>
          <a:r>
            <a:rPr kumimoji="1" lang="ja-JP" altLang="ja-JP" sz="1300">
              <a:solidFill>
                <a:schemeClr val="tx1"/>
              </a:solidFill>
              <a:effectLst/>
              <a:latin typeface="ＭＳ Ｐゴシック"/>
              <a:ea typeface="ＭＳ Ｐゴシック"/>
              <a:cs typeface="+mn-cs"/>
            </a:rPr>
            <a:t>災害等の</a:t>
          </a:r>
          <a:r>
            <a:rPr kumimoji="1" lang="ja-JP" altLang="en-US" sz="1300">
              <a:solidFill>
                <a:schemeClr val="tx1"/>
              </a:solidFill>
              <a:effectLst/>
              <a:latin typeface="ＭＳ Ｐゴシック"/>
              <a:ea typeface="ＭＳ Ｐゴシック"/>
              <a:cs typeface="+mn-cs"/>
            </a:rPr>
            <a:t>不測の事態に備える</a:t>
          </a:r>
          <a:r>
            <a:rPr kumimoji="1" lang="ja-JP" altLang="ja-JP" sz="1300">
              <a:solidFill>
                <a:schemeClr val="tx1"/>
              </a:solidFill>
              <a:effectLst/>
              <a:latin typeface="ＭＳ Ｐゴシック"/>
              <a:ea typeface="ＭＳ Ｐゴシック"/>
              <a:cs typeface="+mn-cs"/>
            </a:rPr>
            <a:t>ため、</a:t>
          </a:r>
          <a:r>
            <a:rPr kumimoji="1" lang="ja-JP" altLang="en-US" sz="1300">
              <a:solidFill>
                <a:schemeClr val="tx1"/>
              </a:solidFill>
              <a:effectLst/>
              <a:latin typeface="ＭＳ Ｐゴシック"/>
              <a:ea typeface="ＭＳ Ｐゴシック"/>
              <a:cs typeface="+mn-cs"/>
            </a:rPr>
            <a:t>行政改革の取組みを通じた事務事業の効率化を着実に進め、</a:t>
          </a:r>
          <a:r>
            <a:rPr kumimoji="1" lang="ja-JP" altLang="ja-JP" sz="1300">
              <a:solidFill>
                <a:schemeClr val="tx1"/>
              </a:solidFill>
              <a:effectLst/>
              <a:latin typeface="ＭＳ Ｐゴシック"/>
              <a:ea typeface="ＭＳ Ｐゴシック"/>
              <a:cs typeface="+mn-cs"/>
            </a:rPr>
            <a:t>取崩し額を極力抑制し、</a:t>
          </a:r>
          <a:r>
            <a:rPr kumimoji="1" lang="ja-JP" altLang="en-US" sz="1300">
              <a:solidFill>
                <a:schemeClr val="tx1"/>
              </a:solidFill>
              <a:effectLst/>
              <a:latin typeface="ＭＳ Ｐゴシック"/>
              <a:ea typeface="ＭＳ Ｐゴシック"/>
              <a:cs typeface="+mn-cs"/>
            </a:rPr>
            <a:t>残高の確保に</a:t>
          </a:r>
          <a:r>
            <a:rPr kumimoji="1" lang="ja-JP" altLang="ja-JP" sz="1300">
              <a:solidFill>
                <a:schemeClr val="tx1"/>
              </a:solidFill>
              <a:effectLst/>
              <a:latin typeface="ＭＳ Ｐゴシック"/>
              <a:ea typeface="ＭＳ Ｐゴシック"/>
              <a:cs typeface="+mn-cs"/>
            </a:rPr>
            <a:t>努める。</a:t>
          </a:r>
          <a:endParaRPr lang="ja-JP" altLang="ja-JP" sz="1300">
            <a:solidFill>
              <a:schemeClr val="tx1"/>
            </a:solidFill>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　</a:t>
          </a:r>
          <a:r>
            <a:rPr kumimoji="1" lang="ja-JP" altLang="en-US" sz="1300">
              <a:solidFill>
                <a:schemeClr val="tx1"/>
              </a:solidFill>
              <a:effectLst/>
              <a:latin typeface="ＭＳ Ｐゴシック"/>
              <a:ea typeface="ＭＳ Ｐゴシック"/>
              <a:cs typeface="+mn-cs"/>
            </a:rPr>
            <a:t>令和３年度末の減債基金残高は、５</a:t>
          </a:r>
          <a:r>
            <a:rPr kumimoji="1" lang="en-US" altLang="ja-JP" sz="1300">
              <a:solidFill>
                <a:schemeClr val="tx1"/>
              </a:solidFill>
              <a:effectLst/>
              <a:latin typeface="ＭＳ Ｐゴシック"/>
              <a:ea typeface="ＭＳ Ｐゴシック"/>
              <a:cs typeface="+mn-cs"/>
            </a:rPr>
            <a:t>,</a:t>
          </a:r>
          <a:r>
            <a:rPr kumimoji="1" lang="ja-JP" altLang="en-US" sz="1300">
              <a:solidFill>
                <a:schemeClr val="tx1"/>
              </a:solidFill>
              <a:effectLst/>
              <a:latin typeface="ＭＳ Ｐゴシック"/>
              <a:ea typeface="ＭＳ Ｐゴシック"/>
              <a:cs typeface="+mn-cs"/>
            </a:rPr>
            <a:t>４００万円となっており、</a:t>
          </a:r>
          <a:r>
            <a:rPr kumimoji="1" lang="ja-JP" altLang="ja-JP" sz="1300">
              <a:solidFill>
                <a:schemeClr val="tx1"/>
              </a:solidFill>
              <a:effectLst/>
              <a:latin typeface="ＭＳ Ｐゴシック"/>
              <a:ea typeface="ＭＳ Ｐゴシック"/>
              <a:cs typeface="+mn-cs"/>
            </a:rPr>
            <a:t>基金の運用から生ずる少額の利息を積み立て</a:t>
          </a:r>
          <a:r>
            <a:rPr kumimoji="1" lang="ja-JP" altLang="en-US" sz="1300">
              <a:solidFill>
                <a:schemeClr val="tx1"/>
              </a:solidFill>
              <a:effectLst/>
              <a:latin typeface="ＭＳ Ｐゴシック"/>
              <a:ea typeface="ＭＳ Ｐゴシック"/>
              <a:cs typeface="+mn-cs"/>
            </a:rPr>
            <a:t>たのみで、前年度からの大きな増減はない。</a:t>
          </a:r>
          <a:endParaRPr kumimoji="1" lang="en-US" altLang="ja-JP" sz="1300">
            <a:solidFill>
              <a:schemeClr val="tx1"/>
            </a:solidFill>
            <a:effectLst/>
            <a:latin typeface="ＭＳ Ｐゴシック"/>
            <a:ea typeface="ＭＳ Ｐ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tx1"/>
              </a:solidFill>
              <a:effectLst/>
              <a:latin typeface="ＭＳ Ｐゴシック"/>
              <a:ea typeface="ＭＳ Ｐゴシック"/>
              <a:cs typeface="+mn-cs"/>
            </a:rPr>
            <a:t>義務教育学校整備事業の償還が令和９年度から開始され、その後数年間に渡り、償還のピークを迎えるため、それに備えて積み増しを検討する。</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6DC7FF32-BBBA-4896-8664-ED285DBB9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2CF8071A-F433-4B44-AFA1-4B436B367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9BF7155-6A29-4A65-BEA5-7DDE8DA11C0C}"/>
            </a:ext>
          </a:extLst>
        </xdr:cNvPr>
        <xdr:cNvSpPr/>
      </xdr:nvSpPr>
      <xdr:spPr>
        <a:xfrm>
          <a:off x="11760200" y="82550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4384ACE-8B12-42DB-BD56-384C2ABD9A3D}"/>
            </a:ext>
          </a:extLst>
        </xdr:cNvPr>
        <xdr:cNvSpPr/>
      </xdr:nvSpPr>
      <xdr:spPr>
        <a:xfrm>
          <a:off x="13131800" y="82550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DF917CA-3B17-4588-84E6-9AF610FA7F2D}"/>
            </a:ext>
          </a:extLst>
        </xdr:cNvPr>
        <xdr:cNvSpPr/>
      </xdr:nvSpPr>
      <xdr:spPr>
        <a:xfrm>
          <a:off x="14503400" y="82550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4D2D788-6206-448A-9FDE-3F01F83130ED}"/>
            </a:ext>
          </a:extLst>
        </xdr:cNvPr>
        <xdr:cNvSpPr/>
      </xdr:nvSpPr>
      <xdr:spPr>
        <a:xfrm>
          <a:off x="15875000" y="82550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F610E97-4476-498B-8B93-0C69711F2436}"/>
            </a:ext>
          </a:extLst>
        </xdr:cNvPr>
        <xdr:cNvSpPr/>
      </xdr:nvSpPr>
      <xdr:spPr>
        <a:xfrm>
          <a:off x="17246600" y="82550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80BE640-F084-4551-AC8F-F604F77140F4}"/>
            </a:ext>
          </a:extLst>
        </xdr:cNvPr>
        <xdr:cNvSpPr/>
      </xdr:nvSpPr>
      <xdr:spPr>
        <a:xfrm>
          <a:off x="11760200" y="118872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9C0CF63-2A19-4E3A-A0ED-7D549F660DC2}"/>
            </a:ext>
          </a:extLst>
        </xdr:cNvPr>
        <xdr:cNvSpPr/>
      </xdr:nvSpPr>
      <xdr:spPr>
        <a:xfrm>
          <a:off x="13131800" y="118872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0B9F5E2-1322-4651-9C05-E0402ACFD060}"/>
            </a:ext>
          </a:extLst>
        </xdr:cNvPr>
        <xdr:cNvSpPr/>
      </xdr:nvSpPr>
      <xdr:spPr>
        <a:xfrm>
          <a:off x="14503400" y="118872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F8BC661-588B-43AE-96F1-A31E78418CA8}"/>
            </a:ext>
          </a:extLst>
        </xdr:cNvPr>
        <xdr:cNvSpPr/>
      </xdr:nvSpPr>
      <xdr:spPr>
        <a:xfrm>
          <a:off x="15875000" y="118872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DE4A875-9EEC-43A5-876F-D841B4106CF6}"/>
            </a:ext>
          </a:extLst>
        </xdr:cNvPr>
        <xdr:cNvSpPr/>
      </xdr:nvSpPr>
      <xdr:spPr>
        <a:xfrm>
          <a:off x="17246600" y="118872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a:extLst>
            <a:ext uri="{FF2B5EF4-FFF2-40B4-BE49-F238E27FC236}">
              <a16:creationId xmlns:a16="http://schemas.microsoft.com/office/drawing/2014/main" id="{BCBC2823-11AF-4F2F-AEE7-439381CFD6FC}"/>
            </a:ext>
          </a:extLst>
        </xdr:cNvPr>
        <xdr:cNvSpPr/>
      </xdr:nvSpPr>
      <xdr:spPr>
        <a:xfrm>
          <a:off x="355600" y="64135"/>
          <a:ext cx="114014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a:extLst>
            <a:ext uri="{FF2B5EF4-FFF2-40B4-BE49-F238E27FC236}">
              <a16:creationId xmlns:a16="http://schemas.microsoft.com/office/drawing/2014/main" id="{8A7EF83E-2AA2-4582-8F59-BEE4BDD44A55}"/>
            </a:ext>
          </a:extLst>
        </xdr:cNvPr>
        <xdr:cNvSpPr/>
      </xdr:nvSpPr>
      <xdr:spPr>
        <a:xfrm>
          <a:off x="15351125" y="163830"/>
          <a:ext cx="3549650" cy="1638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a:extLst>
            <a:ext uri="{FF2B5EF4-FFF2-40B4-BE49-F238E27FC236}">
              <a16:creationId xmlns:a16="http://schemas.microsoft.com/office/drawing/2014/main" id="{E05E1D88-F280-4973-9372-FCBD0D671F2C}"/>
            </a:ext>
          </a:extLst>
        </xdr:cNvPr>
        <xdr:cNvSpPr/>
      </xdr:nvSpPr>
      <xdr:spPr>
        <a:xfrm>
          <a:off x="15357475" y="164465"/>
          <a:ext cx="352425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a:extLst>
            <a:ext uri="{FF2B5EF4-FFF2-40B4-BE49-F238E27FC236}">
              <a16:creationId xmlns:a16="http://schemas.microsoft.com/office/drawing/2014/main" id="{81D918BE-BFEF-46FF-AB13-B2B8D5478D51}"/>
            </a:ext>
          </a:extLst>
        </xdr:cNvPr>
        <xdr:cNvSpPr/>
      </xdr:nvSpPr>
      <xdr:spPr>
        <a:xfrm>
          <a:off x="15382875" y="164465"/>
          <a:ext cx="3467100" cy="14414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群馬県南牧村</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a:extLst>
            <a:ext uri="{FF2B5EF4-FFF2-40B4-BE49-F238E27FC236}">
              <a16:creationId xmlns:a16="http://schemas.microsoft.com/office/drawing/2014/main" id="{D1A6D3D8-FCB0-4549-A95D-80B7B41C7E5A}"/>
            </a:ext>
          </a:extLst>
        </xdr:cNvPr>
        <xdr:cNvSpPr/>
      </xdr:nvSpPr>
      <xdr:spPr>
        <a:xfrm>
          <a:off x="12823825" y="163830"/>
          <a:ext cx="2393950" cy="1638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a:extLst>
            <a:ext uri="{FF2B5EF4-FFF2-40B4-BE49-F238E27FC236}">
              <a16:creationId xmlns:a16="http://schemas.microsoft.com/office/drawing/2014/main" id="{AAD9BB99-D910-4BDA-A57B-0C0237582359}"/>
            </a:ext>
          </a:extLst>
        </xdr:cNvPr>
        <xdr:cNvSpPr/>
      </xdr:nvSpPr>
      <xdr:spPr>
        <a:xfrm>
          <a:off x="12849225" y="164465"/>
          <a:ext cx="234950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a:extLst>
            <a:ext uri="{FF2B5EF4-FFF2-40B4-BE49-F238E27FC236}">
              <a16:creationId xmlns:a16="http://schemas.microsoft.com/office/drawing/2014/main" id="{1C9A8950-9FC4-40EF-8087-3631CD74DDF0}"/>
            </a:ext>
          </a:extLst>
        </xdr:cNvPr>
        <xdr:cNvSpPr/>
      </xdr:nvSpPr>
      <xdr:spPr>
        <a:xfrm>
          <a:off x="12874625" y="164465"/>
          <a:ext cx="2311400" cy="15684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29B6CF4-D7C6-4129-B3EF-D943CA4D4492}"/>
            </a:ext>
          </a:extLst>
        </xdr:cNvPr>
        <xdr:cNvSpPr/>
      </xdr:nvSpPr>
      <xdr:spPr>
        <a:xfrm>
          <a:off x="444500" y="353060"/>
          <a:ext cx="9083675" cy="15678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11D62D5-04DF-42D2-AEB4-F4895DC00D6E}"/>
            </a:ext>
          </a:extLst>
        </xdr:cNvPr>
        <xdr:cNvSpPr/>
      </xdr:nvSpPr>
      <xdr:spPr>
        <a:xfrm>
          <a:off x="568325" y="384810"/>
          <a:ext cx="1244600" cy="150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C8E7FEA-3AE7-42C0-882D-CD0591BCE978}"/>
            </a:ext>
          </a:extLst>
        </xdr:cNvPr>
        <xdr:cNvSpPr/>
      </xdr:nvSpPr>
      <xdr:spPr>
        <a:xfrm>
          <a:off x="1768475" y="384810"/>
          <a:ext cx="1200150" cy="150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1,578
1,570
118.83
2,629,789
2,378,194
192,028
1,548,663
1,811,480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826BE3A-2B0D-42E0-BEFF-415677A69CF6}"/>
            </a:ext>
          </a:extLst>
        </xdr:cNvPr>
        <xdr:cNvSpPr/>
      </xdr:nvSpPr>
      <xdr:spPr>
        <a:xfrm>
          <a:off x="2968625" y="384810"/>
          <a:ext cx="1371600" cy="150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94D14F1-656C-4893-94A9-9C3C95B70BB9}"/>
            </a:ext>
          </a:extLst>
        </xdr:cNvPr>
        <xdr:cNvSpPr/>
      </xdr:nvSpPr>
      <xdr:spPr>
        <a:xfrm>
          <a:off x="4340225" y="403860"/>
          <a:ext cx="1822450" cy="755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1A1B4AC-F5D3-40A2-9F38-13F5C409A9F8}"/>
            </a:ext>
          </a:extLst>
        </xdr:cNvPr>
        <xdr:cNvSpPr/>
      </xdr:nvSpPr>
      <xdr:spPr>
        <a:xfrm>
          <a:off x="6162675" y="403860"/>
          <a:ext cx="1136650" cy="755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3.0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F41A8E3-7C91-4A9C-98EA-0D6B7298B5C3}"/>
            </a:ext>
          </a:extLst>
        </xdr:cNvPr>
        <xdr:cNvSpPr/>
      </xdr:nvSpPr>
      <xdr:spPr>
        <a:xfrm>
          <a:off x="7362825" y="416560"/>
          <a:ext cx="577850" cy="755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2E19C2D-205B-4A01-B30A-C8024C049FFD}"/>
            </a:ext>
          </a:extLst>
        </xdr:cNvPr>
        <xdr:cNvSpPr/>
      </xdr:nvSpPr>
      <xdr:spPr>
        <a:xfrm>
          <a:off x="4340225" y="1000125"/>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22AEAE4-B998-407A-B61F-86FFED440670}"/>
            </a:ext>
          </a:extLst>
        </xdr:cNvPr>
        <xdr:cNvSpPr/>
      </xdr:nvSpPr>
      <xdr:spPr>
        <a:xfrm>
          <a:off x="6226175" y="1000125"/>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B1C1BA7-A4D0-4FCD-972C-4F5E98CDEFDC}"/>
            </a:ext>
          </a:extLst>
        </xdr:cNvPr>
        <xdr:cNvSpPr/>
      </xdr:nvSpPr>
      <xdr:spPr>
        <a:xfrm>
          <a:off x="9985375" y="353060"/>
          <a:ext cx="1371600" cy="10788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327AF12-1DFE-4555-9587-13015F345950}"/>
            </a:ext>
          </a:extLst>
        </xdr:cNvPr>
        <xdr:cNvSpPr/>
      </xdr:nvSpPr>
      <xdr:spPr>
        <a:xfrm>
          <a:off x="10213975" y="416560"/>
          <a:ext cx="1200150" cy="946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B9C575E-B8D5-4CD3-A628-6B4D7B763916}"/>
            </a:ext>
          </a:extLst>
        </xdr:cNvPr>
        <xdr:cNvSpPr/>
      </xdr:nvSpPr>
      <xdr:spPr>
        <a:xfrm>
          <a:off x="10213975" y="524510"/>
          <a:ext cx="1200150"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7851E3C-424E-42E1-A24B-2EE45D3CA42B}"/>
            </a:ext>
          </a:extLst>
        </xdr:cNvPr>
        <xdr:cNvSpPr/>
      </xdr:nvSpPr>
      <xdr:spPr>
        <a:xfrm>
          <a:off x="10213975" y="854710"/>
          <a:ext cx="1320800" cy="628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a:extLst>
            <a:ext uri="{FF2B5EF4-FFF2-40B4-BE49-F238E27FC236}">
              <a16:creationId xmlns:a16="http://schemas.microsoft.com/office/drawing/2014/main" id="{F71B84C9-6E6A-44F0-BC9C-890474EB0E5D}"/>
            </a:ext>
          </a:extLst>
        </xdr:cNvPr>
        <xdr:cNvCxnSpPr/>
      </xdr:nvCxnSpPr>
      <xdr:spPr>
        <a:xfrm flipH="1">
          <a:off x="10048875" y="49276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a:extLst>
            <a:ext uri="{FF2B5EF4-FFF2-40B4-BE49-F238E27FC236}">
              <a16:creationId xmlns:a16="http://schemas.microsoft.com/office/drawing/2014/main" id="{E6BE0AC1-AD80-4B1F-B3CC-55F4FE2F630F}"/>
            </a:ext>
          </a:extLst>
        </xdr:cNvPr>
        <xdr:cNvSpPr/>
      </xdr:nvSpPr>
      <xdr:spPr>
        <a:xfrm>
          <a:off x="10102850" y="467360"/>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EA7672A-171D-48D9-ADBD-7EB43395850C}"/>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B6F104E-3872-46C6-82CB-053B572C5790}"/>
            </a:ext>
          </a:extLst>
        </xdr:cNvPr>
        <xdr:cNvCxnSpPr/>
      </xdr:nvCxnSpPr>
      <xdr:spPr>
        <a:xfrm>
          <a:off x="10147300" y="85471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a:extLst>
            <a:ext uri="{FF2B5EF4-FFF2-40B4-BE49-F238E27FC236}">
              <a16:creationId xmlns:a16="http://schemas.microsoft.com/office/drawing/2014/main" id="{F0BB6428-8015-4A13-BB4E-BE1B60E1DD1B}"/>
            </a:ext>
          </a:extLst>
        </xdr:cNvPr>
        <xdr:cNvCxnSpPr/>
      </xdr:nvCxnSpPr>
      <xdr:spPr>
        <a:xfrm>
          <a:off x="10067925" y="85471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49CC6C1-7C5C-4D62-B0A0-356180729196}"/>
            </a:ext>
          </a:extLst>
        </xdr:cNvPr>
        <xdr:cNvCxnSpPr/>
      </xdr:nvCxnSpPr>
      <xdr:spPr>
        <a:xfrm flipV="1">
          <a:off x="10147300" y="10858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6B12D15-291C-4877-A47D-F3188C33388B}"/>
            </a:ext>
          </a:extLst>
        </xdr:cNvPr>
        <xdr:cNvCxnSpPr/>
      </xdr:nvCxnSpPr>
      <xdr:spPr>
        <a:xfrm>
          <a:off x="10067925" y="122237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a:extLst>
            <a:ext uri="{FF2B5EF4-FFF2-40B4-BE49-F238E27FC236}">
              <a16:creationId xmlns:a16="http://schemas.microsoft.com/office/drawing/2014/main" id="{026464A9-0521-4A6F-8FD3-64371183293B}"/>
            </a:ext>
          </a:extLst>
        </xdr:cNvPr>
        <xdr:cNvSpPr txBox="1"/>
      </xdr:nvSpPr>
      <xdr:spPr>
        <a:xfrm>
          <a:off x="419100" y="20161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a:extLst>
            <a:ext uri="{FF2B5EF4-FFF2-40B4-BE49-F238E27FC236}">
              <a16:creationId xmlns:a16="http://schemas.microsoft.com/office/drawing/2014/main" id="{F7FE0A85-2303-4334-9171-934BFE6E94EF}"/>
            </a:ext>
          </a:extLst>
        </xdr:cNvPr>
        <xdr:cNvSpPr txBox="1"/>
      </xdr:nvSpPr>
      <xdr:spPr>
        <a:xfrm>
          <a:off x="419100" y="225107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a:extLst>
            <a:ext uri="{FF2B5EF4-FFF2-40B4-BE49-F238E27FC236}">
              <a16:creationId xmlns:a16="http://schemas.microsoft.com/office/drawing/2014/main" id="{BB4A3EED-ADD5-4F45-B047-2D8FF6011E36}"/>
            </a:ext>
          </a:extLst>
        </xdr:cNvPr>
        <xdr:cNvSpPr txBox="1"/>
      </xdr:nvSpPr>
      <xdr:spPr>
        <a:xfrm>
          <a:off x="419100" y="247967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4" name="テキスト ボックス 43">
          <a:extLst>
            <a:ext uri="{FF2B5EF4-FFF2-40B4-BE49-F238E27FC236}">
              <a16:creationId xmlns:a16="http://schemas.microsoft.com/office/drawing/2014/main" id="{59A00943-A26A-4DA6-BB27-D3D97D367352}"/>
            </a:ext>
          </a:extLst>
        </xdr:cNvPr>
        <xdr:cNvSpPr txBox="1"/>
      </xdr:nvSpPr>
      <xdr:spPr>
        <a:xfrm>
          <a:off x="419100" y="271462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45" name="テキスト ボックス 44">
          <a:extLst>
            <a:ext uri="{FF2B5EF4-FFF2-40B4-BE49-F238E27FC236}">
              <a16:creationId xmlns:a16="http://schemas.microsoft.com/office/drawing/2014/main" id="{8D429B90-7A5D-46F2-A4E8-77246D686855}"/>
            </a:ext>
          </a:extLst>
        </xdr:cNvPr>
        <xdr:cNvSpPr txBox="1"/>
      </xdr:nvSpPr>
      <xdr:spPr>
        <a:xfrm>
          <a:off x="419100" y="295021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a:extLst>
            <a:ext uri="{FF2B5EF4-FFF2-40B4-BE49-F238E27FC236}">
              <a16:creationId xmlns:a16="http://schemas.microsoft.com/office/drawing/2014/main" id="{B0A3EFEF-ED4E-439A-8BDE-EC9D6E6B9D79}"/>
            </a:ext>
          </a:extLst>
        </xdr:cNvPr>
        <xdr:cNvSpPr/>
      </xdr:nvSpPr>
      <xdr:spPr>
        <a:xfrm>
          <a:off x="1152525" y="3451225"/>
          <a:ext cx="3822700" cy="2101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a:extLst>
            <a:ext uri="{FF2B5EF4-FFF2-40B4-BE49-F238E27FC236}">
              <a16:creationId xmlns:a16="http://schemas.microsoft.com/office/drawing/2014/main" id="{9D0A9910-C2DC-4578-A809-6F65D35A3690}"/>
            </a:ext>
          </a:extLst>
        </xdr:cNvPr>
        <xdr:cNvSpPr/>
      </xdr:nvSpPr>
      <xdr:spPr>
        <a:xfrm>
          <a:off x="1811655" y="3713480"/>
          <a:ext cx="155194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a:extLst>
            <a:ext uri="{FF2B5EF4-FFF2-40B4-BE49-F238E27FC236}">
              <a16:creationId xmlns:a16="http://schemas.microsoft.com/office/drawing/2014/main" id="{CD364208-8C7C-4BDC-AD4A-09C89438F149}"/>
            </a:ext>
          </a:extLst>
        </xdr:cNvPr>
        <xdr:cNvSpPr/>
      </xdr:nvSpPr>
      <xdr:spPr>
        <a:xfrm>
          <a:off x="3462020" y="3696970"/>
          <a:ext cx="75946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39C162F-DE78-4064-BB29-AA78D3451B8E}"/>
            </a:ext>
          </a:extLst>
        </xdr:cNvPr>
        <xdr:cNvSpPr/>
      </xdr:nvSpPr>
      <xdr:spPr>
        <a:xfrm>
          <a:off x="492442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D0EAA34-CD62-4261-B6B9-BABB97B499E7}"/>
            </a:ext>
          </a:extLst>
        </xdr:cNvPr>
        <xdr:cNvSpPr/>
      </xdr:nvSpPr>
      <xdr:spPr>
        <a:xfrm>
          <a:off x="492442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D73F1F1-C98D-4B11-B5D5-2EFB53E19F2A}"/>
            </a:ext>
          </a:extLst>
        </xdr:cNvPr>
        <xdr:cNvSpPr/>
      </xdr:nvSpPr>
      <xdr:spPr>
        <a:xfrm>
          <a:off x="629602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E8A1B33-6687-41F9-B4CC-D0942384EB14}"/>
            </a:ext>
          </a:extLst>
        </xdr:cNvPr>
        <xdr:cNvSpPr/>
      </xdr:nvSpPr>
      <xdr:spPr>
        <a:xfrm>
          <a:off x="629602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6E9A943-912A-4219-A142-03A9F25DB159}"/>
            </a:ext>
          </a:extLst>
        </xdr:cNvPr>
        <xdr:cNvSpPr/>
      </xdr:nvSpPr>
      <xdr:spPr>
        <a:xfrm>
          <a:off x="779462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FB66B9C-B5E0-49D0-9688-37C1368D3A61}"/>
            </a:ext>
          </a:extLst>
        </xdr:cNvPr>
        <xdr:cNvSpPr/>
      </xdr:nvSpPr>
      <xdr:spPr>
        <a:xfrm>
          <a:off x="779462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85F2D40-BED2-4FBF-BECB-726A81E90C40}"/>
            </a:ext>
          </a:extLst>
        </xdr:cNvPr>
        <xdr:cNvSpPr/>
      </xdr:nvSpPr>
      <xdr:spPr>
        <a:xfrm>
          <a:off x="1152525" y="4029075"/>
          <a:ext cx="382270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C274FF8-0810-420B-9302-7960CAA0322D}"/>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6975C65-FEB2-4EBB-B17F-45845DC2C559}"/>
            </a:ext>
          </a:extLst>
        </xdr:cNvPr>
        <xdr:cNvSpPr/>
      </xdr:nvSpPr>
      <xdr:spPr>
        <a:xfrm>
          <a:off x="5222875" y="409257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F77C8C5-CC4A-4267-9D58-663B5FC4F523}"/>
            </a:ext>
          </a:extLst>
        </xdr:cNvPr>
        <xdr:cNvSpPr txBox="1"/>
      </xdr:nvSpPr>
      <xdr:spPr>
        <a:xfrm>
          <a:off x="5280025" y="430847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有形固定資産減価償却率は、上昇傾向にあるものの類似団体平均とほぼ同じとなっている。公共施設等個別施設計画に基づき老朽化した施設の集約化や除却を進めることで比率の改善が見込まれる。</a:t>
          </a:r>
        </a:p>
      </xdr:txBody>
    </xdr:sp>
    <xdr:clientData/>
  </xdr:twoCellAnchor>
  <xdr:oneCellAnchor>
    <xdr:from>
      <xdr:col>4</xdr:col>
      <xdr:colOff>174625</xdr:colOff>
      <xdr:row>23</xdr:row>
      <xdr:rowOff>47625</xdr:rowOff>
    </xdr:from>
    <xdr:ext cx="349885" cy="225425"/>
    <xdr:sp macro="" textlink="">
      <xdr:nvSpPr>
        <xdr:cNvPr id="59" name="テキスト ボックス 58">
          <a:extLst>
            <a:ext uri="{FF2B5EF4-FFF2-40B4-BE49-F238E27FC236}">
              <a16:creationId xmlns:a16="http://schemas.microsoft.com/office/drawing/2014/main" id="{FBC7E571-5B80-4F97-86CB-0798A6A3123B}"/>
            </a:ext>
          </a:extLst>
        </xdr:cNvPr>
        <xdr:cNvSpPr txBox="1"/>
      </xdr:nvSpPr>
      <xdr:spPr>
        <a:xfrm>
          <a:off x="1127125" y="38449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AF9FA7D-5473-410E-9C0B-D219DED0F0A2}"/>
            </a:ext>
          </a:extLst>
        </xdr:cNvPr>
        <xdr:cNvCxnSpPr/>
      </xdr:nvCxnSpPr>
      <xdr:spPr>
        <a:xfrm>
          <a:off x="1152525" y="610552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305" cy="222885"/>
    <xdr:sp macro="" textlink="">
      <xdr:nvSpPr>
        <xdr:cNvPr id="61" name="テキスト ボックス 60">
          <a:extLst>
            <a:ext uri="{FF2B5EF4-FFF2-40B4-BE49-F238E27FC236}">
              <a16:creationId xmlns:a16="http://schemas.microsoft.com/office/drawing/2014/main" id="{6693B141-0251-4E16-B432-15957FD3AB7E}"/>
            </a:ext>
          </a:extLst>
        </xdr:cNvPr>
        <xdr:cNvSpPr txBox="1"/>
      </xdr:nvSpPr>
      <xdr:spPr>
        <a:xfrm>
          <a:off x="735330" y="601853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62" name="直線コネクタ 61">
          <a:extLst>
            <a:ext uri="{FF2B5EF4-FFF2-40B4-BE49-F238E27FC236}">
              <a16:creationId xmlns:a16="http://schemas.microsoft.com/office/drawing/2014/main" id="{585061E1-AF8B-482E-8D19-1CCAD4EE2689}"/>
            </a:ext>
          </a:extLst>
        </xdr:cNvPr>
        <xdr:cNvCxnSpPr/>
      </xdr:nvCxnSpPr>
      <xdr:spPr>
        <a:xfrm>
          <a:off x="1152525" y="580961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6870" cy="222885"/>
    <xdr:sp macro="" textlink="">
      <xdr:nvSpPr>
        <xdr:cNvPr id="63" name="テキスト ボックス 62">
          <a:extLst>
            <a:ext uri="{FF2B5EF4-FFF2-40B4-BE49-F238E27FC236}">
              <a16:creationId xmlns:a16="http://schemas.microsoft.com/office/drawing/2014/main" id="{3B84B04D-F039-4C11-B275-4C90071D2DDC}"/>
            </a:ext>
          </a:extLst>
        </xdr:cNvPr>
        <xdr:cNvSpPr txBox="1"/>
      </xdr:nvSpPr>
      <xdr:spPr>
        <a:xfrm>
          <a:off x="786765" y="57226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64" name="直線コネクタ 63">
          <a:extLst>
            <a:ext uri="{FF2B5EF4-FFF2-40B4-BE49-F238E27FC236}">
              <a16:creationId xmlns:a16="http://schemas.microsoft.com/office/drawing/2014/main" id="{8AB12755-A38C-4D0B-A342-80ADF1660917}"/>
            </a:ext>
          </a:extLst>
        </xdr:cNvPr>
        <xdr:cNvCxnSpPr/>
      </xdr:nvCxnSpPr>
      <xdr:spPr>
        <a:xfrm>
          <a:off x="1152525" y="551434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6870" cy="222885"/>
    <xdr:sp macro="" textlink="">
      <xdr:nvSpPr>
        <xdr:cNvPr id="65" name="テキスト ボックス 64">
          <a:extLst>
            <a:ext uri="{FF2B5EF4-FFF2-40B4-BE49-F238E27FC236}">
              <a16:creationId xmlns:a16="http://schemas.microsoft.com/office/drawing/2014/main" id="{823C6CCE-5A50-42CB-B824-426D3FAD769C}"/>
            </a:ext>
          </a:extLst>
        </xdr:cNvPr>
        <xdr:cNvSpPr txBox="1"/>
      </xdr:nvSpPr>
      <xdr:spPr>
        <a:xfrm>
          <a:off x="786765" y="54267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66" name="直線コネクタ 65">
          <a:extLst>
            <a:ext uri="{FF2B5EF4-FFF2-40B4-BE49-F238E27FC236}">
              <a16:creationId xmlns:a16="http://schemas.microsoft.com/office/drawing/2014/main" id="{01D9A0A4-2DCE-46E7-80B7-B3018EE33208}"/>
            </a:ext>
          </a:extLst>
        </xdr:cNvPr>
        <xdr:cNvCxnSpPr/>
      </xdr:nvCxnSpPr>
      <xdr:spPr>
        <a:xfrm>
          <a:off x="1152525" y="52184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6870" cy="222885"/>
    <xdr:sp macro="" textlink="">
      <xdr:nvSpPr>
        <xdr:cNvPr id="67" name="テキスト ボックス 66">
          <a:extLst>
            <a:ext uri="{FF2B5EF4-FFF2-40B4-BE49-F238E27FC236}">
              <a16:creationId xmlns:a16="http://schemas.microsoft.com/office/drawing/2014/main" id="{D844DD78-9059-4B34-8481-A7C6BF9D78CD}"/>
            </a:ext>
          </a:extLst>
        </xdr:cNvPr>
        <xdr:cNvSpPr txBox="1"/>
      </xdr:nvSpPr>
      <xdr:spPr>
        <a:xfrm>
          <a:off x="786765" y="512445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8" name="直線コネクタ 67">
          <a:extLst>
            <a:ext uri="{FF2B5EF4-FFF2-40B4-BE49-F238E27FC236}">
              <a16:creationId xmlns:a16="http://schemas.microsoft.com/office/drawing/2014/main" id="{E131CEDB-F6B8-4919-87AB-FBBA87751EFF}"/>
            </a:ext>
          </a:extLst>
        </xdr:cNvPr>
        <xdr:cNvCxnSpPr/>
      </xdr:nvCxnSpPr>
      <xdr:spPr>
        <a:xfrm>
          <a:off x="1152525" y="492252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6870" cy="222885"/>
    <xdr:sp macro="" textlink="">
      <xdr:nvSpPr>
        <xdr:cNvPr id="69" name="テキスト ボックス 68">
          <a:extLst>
            <a:ext uri="{FF2B5EF4-FFF2-40B4-BE49-F238E27FC236}">
              <a16:creationId xmlns:a16="http://schemas.microsoft.com/office/drawing/2014/main" id="{7382F7F0-B7FC-4216-83EE-B5FE3A07A2E9}"/>
            </a:ext>
          </a:extLst>
        </xdr:cNvPr>
        <xdr:cNvSpPr txBox="1"/>
      </xdr:nvSpPr>
      <xdr:spPr>
        <a:xfrm>
          <a:off x="786765" y="48285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70" name="直線コネクタ 69">
          <a:extLst>
            <a:ext uri="{FF2B5EF4-FFF2-40B4-BE49-F238E27FC236}">
              <a16:creationId xmlns:a16="http://schemas.microsoft.com/office/drawing/2014/main" id="{A95DCAE4-406E-4CCD-89A2-A44F41243201}"/>
            </a:ext>
          </a:extLst>
        </xdr:cNvPr>
        <xdr:cNvCxnSpPr/>
      </xdr:nvCxnSpPr>
      <xdr:spPr>
        <a:xfrm>
          <a:off x="1152525" y="462026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6870" cy="222885"/>
    <xdr:sp macro="" textlink="">
      <xdr:nvSpPr>
        <xdr:cNvPr id="71" name="テキスト ボックス 70">
          <a:extLst>
            <a:ext uri="{FF2B5EF4-FFF2-40B4-BE49-F238E27FC236}">
              <a16:creationId xmlns:a16="http://schemas.microsoft.com/office/drawing/2014/main" id="{3CB18F71-D771-4942-8390-B713C9A25147}"/>
            </a:ext>
          </a:extLst>
        </xdr:cNvPr>
        <xdr:cNvSpPr txBox="1"/>
      </xdr:nvSpPr>
      <xdr:spPr>
        <a:xfrm>
          <a:off x="786765" y="45332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72" name="直線コネクタ 71">
          <a:extLst>
            <a:ext uri="{FF2B5EF4-FFF2-40B4-BE49-F238E27FC236}">
              <a16:creationId xmlns:a16="http://schemas.microsoft.com/office/drawing/2014/main" id="{77D513DA-9341-4712-A6DC-F92088C7DDC0}"/>
            </a:ext>
          </a:extLst>
        </xdr:cNvPr>
        <xdr:cNvCxnSpPr/>
      </xdr:nvCxnSpPr>
      <xdr:spPr>
        <a:xfrm>
          <a:off x="1152525" y="432498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6870" cy="222885"/>
    <xdr:sp macro="" textlink="">
      <xdr:nvSpPr>
        <xdr:cNvPr id="73" name="テキスト ボックス 72">
          <a:extLst>
            <a:ext uri="{FF2B5EF4-FFF2-40B4-BE49-F238E27FC236}">
              <a16:creationId xmlns:a16="http://schemas.microsoft.com/office/drawing/2014/main" id="{C4DAD3E0-A30E-40B4-9113-0C41C9C668D3}"/>
            </a:ext>
          </a:extLst>
        </xdr:cNvPr>
        <xdr:cNvSpPr txBox="1"/>
      </xdr:nvSpPr>
      <xdr:spPr>
        <a:xfrm>
          <a:off x="786765" y="42373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4EB7E60-83E5-44C3-BEF6-C59DAC624E99}"/>
            </a:ext>
          </a:extLst>
        </xdr:cNvPr>
        <xdr:cNvCxnSpPr/>
      </xdr:nvCxnSpPr>
      <xdr:spPr>
        <a:xfrm>
          <a:off x="1152525" y="402907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75" name="テキスト ボックス 74">
          <a:extLst>
            <a:ext uri="{FF2B5EF4-FFF2-40B4-BE49-F238E27FC236}">
              <a16:creationId xmlns:a16="http://schemas.microsoft.com/office/drawing/2014/main" id="{623BEB87-1F8E-4F2E-8794-FF6E83003174}"/>
            </a:ext>
          </a:extLst>
        </xdr:cNvPr>
        <xdr:cNvSpPr txBox="1"/>
      </xdr:nvSpPr>
      <xdr:spPr>
        <a:xfrm>
          <a:off x="786765" y="39414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2893DEE9-0DDF-4949-9D5F-4966F3D853E0}"/>
            </a:ext>
          </a:extLst>
        </xdr:cNvPr>
        <xdr:cNvSpPr/>
      </xdr:nvSpPr>
      <xdr:spPr>
        <a:xfrm>
          <a:off x="1152525" y="4029075"/>
          <a:ext cx="382270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46990</xdr:rowOff>
    </xdr:to>
    <xdr:cxnSp macro="">
      <xdr:nvCxnSpPr>
        <xdr:cNvPr id="77" name="直線コネクタ 76">
          <a:extLst>
            <a:ext uri="{FF2B5EF4-FFF2-40B4-BE49-F238E27FC236}">
              <a16:creationId xmlns:a16="http://schemas.microsoft.com/office/drawing/2014/main" id="{B9AB37D5-3223-4C0E-B08E-1C23F11F923E}"/>
            </a:ext>
          </a:extLst>
        </xdr:cNvPr>
        <xdr:cNvCxnSpPr/>
      </xdr:nvCxnSpPr>
      <xdr:spPr>
        <a:xfrm flipV="1">
          <a:off x="4300220" y="4361815"/>
          <a:ext cx="1270" cy="1463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50800</xdr:rowOff>
    </xdr:from>
    <xdr:ext cx="402590" cy="259080"/>
    <xdr:sp macro="" textlink="">
      <xdr:nvSpPr>
        <xdr:cNvPr id="78" name="有形固定資産減価償却率最小値テキスト">
          <a:extLst>
            <a:ext uri="{FF2B5EF4-FFF2-40B4-BE49-F238E27FC236}">
              <a16:creationId xmlns:a16="http://schemas.microsoft.com/office/drawing/2014/main" id="{41C119F1-2ED0-4001-B7C2-097AEDF0FA32}"/>
            </a:ext>
          </a:extLst>
        </xdr:cNvPr>
        <xdr:cNvSpPr txBox="1"/>
      </xdr:nvSpPr>
      <xdr:spPr>
        <a:xfrm>
          <a:off x="4352925" y="5829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46990</xdr:rowOff>
    </xdr:from>
    <xdr:to>
      <xdr:col>23</xdr:col>
      <xdr:colOff>174625</xdr:colOff>
      <xdr:row>35</xdr:row>
      <xdr:rowOff>46990</xdr:rowOff>
    </xdr:to>
    <xdr:cxnSp macro="">
      <xdr:nvCxnSpPr>
        <xdr:cNvPr id="79" name="直線コネクタ 78">
          <a:extLst>
            <a:ext uri="{FF2B5EF4-FFF2-40B4-BE49-F238E27FC236}">
              <a16:creationId xmlns:a16="http://schemas.microsoft.com/office/drawing/2014/main" id="{821F14CF-CB6C-462C-887D-94267B7378B4}"/>
            </a:ext>
          </a:extLst>
        </xdr:cNvPr>
        <xdr:cNvCxnSpPr/>
      </xdr:nvCxnSpPr>
      <xdr:spPr>
        <a:xfrm>
          <a:off x="4213225" y="582549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15875</xdr:rowOff>
    </xdr:from>
    <xdr:ext cx="402590" cy="259080"/>
    <xdr:sp macro="" textlink="">
      <xdr:nvSpPr>
        <xdr:cNvPr id="80" name="有形固定資産減価償却率最大値テキスト">
          <a:extLst>
            <a:ext uri="{FF2B5EF4-FFF2-40B4-BE49-F238E27FC236}">
              <a16:creationId xmlns:a16="http://schemas.microsoft.com/office/drawing/2014/main" id="{628E1953-172A-408D-A0CD-C76E0B91F9FD}"/>
            </a:ext>
          </a:extLst>
        </xdr:cNvPr>
        <xdr:cNvSpPr txBox="1"/>
      </xdr:nvSpPr>
      <xdr:spPr>
        <a:xfrm>
          <a:off x="4352925" y="41433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81" name="直線コネクタ 80">
          <a:extLst>
            <a:ext uri="{FF2B5EF4-FFF2-40B4-BE49-F238E27FC236}">
              <a16:creationId xmlns:a16="http://schemas.microsoft.com/office/drawing/2014/main" id="{7040052A-E6BB-4A37-AE28-183CC15BC643}"/>
            </a:ext>
          </a:extLst>
        </xdr:cNvPr>
        <xdr:cNvCxnSpPr/>
      </xdr:nvCxnSpPr>
      <xdr:spPr>
        <a:xfrm>
          <a:off x="4213225" y="436181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151765</xdr:rowOff>
    </xdr:from>
    <xdr:ext cx="402590" cy="259080"/>
    <xdr:sp macro="" textlink="">
      <xdr:nvSpPr>
        <xdr:cNvPr id="82" name="有形固定資産減価償却率平均値テキスト">
          <a:extLst>
            <a:ext uri="{FF2B5EF4-FFF2-40B4-BE49-F238E27FC236}">
              <a16:creationId xmlns:a16="http://schemas.microsoft.com/office/drawing/2014/main" id="{48A1ED39-C78E-42A9-BED3-F96F7EEC3CB5}"/>
            </a:ext>
          </a:extLst>
        </xdr:cNvPr>
        <xdr:cNvSpPr txBox="1"/>
      </xdr:nvSpPr>
      <xdr:spPr>
        <a:xfrm>
          <a:off x="4352925" y="4939665"/>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0CF30F17-8FF4-450D-A17A-6A717D648968}"/>
            </a:ext>
          </a:extLst>
        </xdr:cNvPr>
        <xdr:cNvSpPr/>
      </xdr:nvSpPr>
      <xdr:spPr>
        <a:xfrm>
          <a:off x="4251325" y="495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4" name="フローチャート: 判断 83">
          <a:extLst>
            <a:ext uri="{FF2B5EF4-FFF2-40B4-BE49-F238E27FC236}">
              <a16:creationId xmlns:a16="http://schemas.microsoft.com/office/drawing/2014/main" id="{622E92A9-377F-4206-833C-3B63077C4F36}"/>
            </a:ext>
          </a:extLst>
        </xdr:cNvPr>
        <xdr:cNvSpPr/>
      </xdr:nvSpPr>
      <xdr:spPr>
        <a:xfrm>
          <a:off x="3616325" y="4954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フローチャート: 判断 84">
          <a:extLst>
            <a:ext uri="{FF2B5EF4-FFF2-40B4-BE49-F238E27FC236}">
              <a16:creationId xmlns:a16="http://schemas.microsoft.com/office/drawing/2014/main" id="{F8D52CA1-EFD0-44A3-A2D2-38663500BD9F}"/>
            </a:ext>
          </a:extLst>
        </xdr:cNvPr>
        <xdr:cNvSpPr/>
      </xdr:nvSpPr>
      <xdr:spPr>
        <a:xfrm>
          <a:off x="2930525" y="49396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8255</xdr:rowOff>
    </xdr:from>
    <xdr:to>
      <xdr:col>11</xdr:col>
      <xdr:colOff>187325</xdr:colOff>
      <xdr:row>30</xdr:row>
      <xdr:rowOff>109855</xdr:rowOff>
    </xdr:to>
    <xdr:sp macro="" textlink="">
      <xdr:nvSpPr>
        <xdr:cNvPr id="86" name="フローチャート: 判断 85">
          <a:extLst>
            <a:ext uri="{FF2B5EF4-FFF2-40B4-BE49-F238E27FC236}">
              <a16:creationId xmlns:a16="http://schemas.microsoft.com/office/drawing/2014/main" id="{AD392DC2-6494-4621-A0EE-3C91F5DFC612}"/>
            </a:ext>
          </a:extLst>
        </xdr:cNvPr>
        <xdr:cNvSpPr/>
      </xdr:nvSpPr>
      <xdr:spPr>
        <a:xfrm>
          <a:off x="2244725" y="49612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139700</xdr:rowOff>
    </xdr:from>
    <xdr:to>
      <xdr:col>7</xdr:col>
      <xdr:colOff>187325</xdr:colOff>
      <xdr:row>30</xdr:row>
      <xdr:rowOff>69850</xdr:rowOff>
    </xdr:to>
    <xdr:sp macro="" textlink="">
      <xdr:nvSpPr>
        <xdr:cNvPr id="87" name="フローチャート: 判断 86">
          <a:extLst>
            <a:ext uri="{FF2B5EF4-FFF2-40B4-BE49-F238E27FC236}">
              <a16:creationId xmlns:a16="http://schemas.microsoft.com/office/drawing/2014/main" id="{7EAD75D1-8A95-4D3B-B6FD-2A6C4ADA2636}"/>
            </a:ext>
          </a:extLst>
        </xdr:cNvPr>
        <xdr:cNvSpPr/>
      </xdr:nvSpPr>
      <xdr:spPr>
        <a:xfrm>
          <a:off x="1558925" y="492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88" name="テキスト ボックス 87">
          <a:extLst>
            <a:ext uri="{FF2B5EF4-FFF2-40B4-BE49-F238E27FC236}">
              <a16:creationId xmlns:a16="http://schemas.microsoft.com/office/drawing/2014/main" id="{E04B9A30-9E79-408F-A2A5-FAC96388A2BC}"/>
            </a:ext>
          </a:extLst>
        </xdr:cNvPr>
        <xdr:cNvSpPr txBox="1"/>
      </xdr:nvSpPr>
      <xdr:spPr>
        <a:xfrm>
          <a:off x="4143375" y="6151245"/>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89" name="テキスト ボックス 88">
          <a:extLst>
            <a:ext uri="{FF2B5EF4-FFF2-40B4-BE49-F238E27FC236}">
              <a16:creationId xmlns:a16="http://schemas.microsoft.com/office/drawing/2014/main" id="{AD44B7CB-796A-458D-8643-594ECC27890A}"/>
            </a:ext>
          </a:extLst>
        </xdr:cNvPr>
        <xdr:cNvSpPr txBox="1"/>
      </xdr:nvSpPr>
      <xdr:spPr>
        <a:xfrm>
          <a:off x="3508375" y="615124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90" name="テキスト ボックス 89">
          <a:extLst>
            <a:ext uri="{FF2B5EF4-FFF2-40B4-BE49-F238E27FC236}">
              <a16:creationId xmlns:a16="http://schemas.microsoft.com/office/drawing/2014/main" id="{6F1357AD-8CF1-414C-9AF3-5873E58BD19D}"/>
            </a:ext>
          </a:extLst>
        </xdr:cNvPr>
        <xdr:cNvSpPr txBox="1"/>
      </xdr:nvSpPr>
      <xdr:spPr>
        <a:xfrm>
          <a:off x="2822575" y="615124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91" name="テキスト ボックス 90">
          <a:extLst>
            <a:ext uri="{FF2B5EF4-FFF2-40B4-BE49-F238E27FC236}">
              <a16:creationId xmlns:a16="http://schemas.microsoft.com/office/drawing/2014/main" id="{C0F62CBB-E606-4A1C-ACE0-D99D2501CBF4}"/>
            </a:ext>
          </a:extLst>
        </xdr:cNvPr>
        <xdr:cNvSpPr txBox="1"/>
      </xdr:nvSpPr>
      <xdr:spPr>
        <a:xfrm>
          <a:off x="2136775" y="615124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92" name="テキスト ボックス 91">
          <a:extLst>
            <a:ext uri="{FF2B5EF4-FFF2-40B4-BE49-F238E27FC236}">
              <a16:creationId xmlns:a16="http://schemas.microsoft.com/office/drawing/2014/main" id="{CE79A14B-A145-4F3F-A5CD-A14BD6498780}"/>
            </a:ext>
          </a:extLst>
        </xdr:cNvPr>
        <xdr:cNvSpPr txBox="1"/>
      </xdr:nvSpPr>
      <xdr:spPr>
        <a:xfrm>
          <a:off x="1450975" y="615124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29</xdr:row>
      <xdr:rowOff>145415</xdr:rowOff>
    </xdr:from>
    <xdr:to>
      <xdr:col>23</xdr:col>
      <xdr:colOff>136525</xdr:colOff>
      <xdr:row>30</xdr:row>
      <xdr:rowOff>75565</xdr:rowOff>
    </xdr:to>
    <xdr:sp macro="" textlink="">
      <xdr:nvSpPr>
        <xdr:cNvPr id="93" name="楕円 92">
          <a:extLst>
            <a:ext uri="{FF2B5EF4-FFF2-40B4-BE49-F238E27FC236}">
              <a16:creationId xmlns:a16="http://schemas.microsoft.com/office/drawing/2014/main" id="{7D77A442-976A-4304-B44B-A69FE24E3DF7}"/>
            </a:ext>
          </a:extLst>
        </xdr:cNvPr>
        <xdr:cNvSpPr/>
      </xdr:nvSpPr>
      <xdr:spPr>
        <a:xfrm>
          <a:off x="4251325" y="4933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168275</xdr:rowOff>
    </xdr:from>
    <xdr:ext cx="402590" cy="256540"/>
    <xdr:sp macro="" textlink="">
      <xdr:nvSpPr>
        <xdr:cNvPr id="94" name="有形固定資産減価償却率該当値テキスト">
          <a:extLst>
            <a:ext uri="{FF2B5EF4-FFF2-40B4-BE49-F238E27FC236}">
              <a16:creationId xmlns:a16="http://schemas.microsoft.com/office/drawing/2014/main" id="{BAB41E25-C0DE-4955-A148-4E4DABB12A60}"/>
            </a:ext>
          </a:extLst>
        </xdr:cNvPr>
        <xdr:cNvSpPr txBox="1"/>
      </xdr:nvSpPr>
      <xdr:spPr>
        <a:xfrm>
          <a:off x="4352925" y="47847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109220</xdr:rowOff>
    </xdr:from>
    <xdr:to>
      <xdr:col>19</xdr:col>
      <xdr:colOff>187325</xdr:colOff>
      <xdr:row>30</xdr:row>
      <xdr:rowOff>38735</xdr:rowOff>
    </xdr:to>
    <xdr:sp macro="" textlink="">
      <xdr:nvSpPr>
        <xdr:cNvPr id="95" name="楕円 94">
          <a:extLst>
            <a:ext uri="{FF2B5EF4-FFF2-40B4-BE49-F238E27FC236}">
              <a16:creationId xmlns:a16="http://schemas.microsoft.com/office/drawing/2014/main" id="{62AA7397-A60F-49D4-8219-992440C1F3FD}"/>
            </a:ext>
          </a:extLst>
        </xdr:cNvPr>
        <xdr:cNvSpPr/>
      </xdr:nvSpPr>
      <xdr:spPr>
        <a:xfrm>
          <a:off x="3616325" y="4897120"/>
          <a:ext cx="825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24765</xdr:rowOff>
    </xdr:to>
    <xdr:cxnSp macro="">
      <xdr:nvCxnSpPr>
        <xdr:cNvPr id="96" name="直線コネクタ 95">
          <a:extLst>
            <a:ext uri="{FF2B5EF4-FFF2-40B4-BE49-F238E27FC236}">
              <a16:creationId xmlns:a16="http://schemas.microsoft.com/office/drawing/2014/main" id="{BBDDE614-24DF-49AE-8A33-A665852EF8FF}"/>
            </a:ext>
          </a:extLst>
        </xdr:cNvPr>
        <xdr:cNvCxnSpPr/>
      </xdr:nvCxnSpPr>
      <xdr:spPr>
        <a:xfrm>
          <a:off x="3667125" y="4947285"/>
          <a:ext cx="635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50165</xdr:rowOff>
    </xdr:from>
    <xdr:to>
      <xdr:col>15</xdr:col>
      <xdr:colOff>187325</xdr:colOff>
      <xdr:row>29</xdr:row>
      <xdr:rowOff>151765</xdr:rowOff>
    </xdr:to>
    <xdr:sp macro="" textlink="">
      <xdr:nvSpPr>
        <xdr:cNvPr id="97" name="楕円 96">
          <a:extLst>
            <a:ext uri="{FF2B5EF4-FFF2-40B4-BE49-F238E27FC236}">
              <a16:creationId xmlns:a16="http://schemas.microsoft.com/office/drawing/2014/main" id="{74471037-16B8-4C1D-B581-C7193C1323B6}"/>
            </a:ext>
          </a:extLst>
        </xdr:cNvPr>
        <xdr:cNvSpPr/>
      </xdr:nvSpPr>
      <xdr:spPr>
        <a:xfrm>
          <a:off x="2930525" y="48380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100965</xdr:rowOff>
    </xdr:from>
    <xdr:to>
      <xdr:col>19</xdr:col>
      <xdr:colOff>136525</xdr:colOff>
      <xdr:row>29</xdr:row>
      <xdr:rowOff>159385</xdr:rowOff>
    </xdr:to>
    <xdr:cxnSp macro="">
      <xdr:nvCxnSpPr>
        <xdr:cNvPr id="98" name="直線コネクタ 97">
          <a:extLst>
            <a:ext uri="{FF2B5EF4-FFF2-40B4-BE49-F238E27FC236}">
              <a16:creationId xmlns:a16="http://schemas.microsoft.com/office/drawing/2014/main" id="{C4D3EEAC-B2F1-474B-B954-AE21E6B54060}"/>
            </a:ext>
          </a:extLst>
        </xdr:cNvPr>
        <xdr:cNvCxnSpPr/>
      </xdr:nvCxnSpPr>
      <xdr:spPr>
        <a:xfrm>
          <a:off x="2981325" y="4888865"/>
          <a:ext cx="6858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166370</xdr:rowOff>
    </xdr:from>
    <xdr:to>
      <xdr:col>11</xdr:col>
      <xdr:colOff>187325</xdr:colOff>
      <xdr:row>29</xdr:row>
      <xdr:rowOff>95885</xdr:rowOff>
    </xdr:to>
    <xdr:sp macro="" textlink="">
      <xdr:nvSpPr>
        <xdr:cNvPr id="99" name="楕円 98">
          <a:extLst>
            <a:ext uri="{FF2B5EF4-FFF2-40B4-BE49-F238E27FC236}">
              <a16:creationId xmlns:a16="http://schemas.microsoft.com/office/drawing/2014/main" id="{4CEB2644-EB34-4E75-8D4C-86C0DD5AB8F6}"/>
            </a:ext>
          </a:extLst>
        </xdr:cNvPr>
        <xdr:cNvSpPr/>
      </xdr:nvSpPr>
      <xdr:spPr>
        <a:xfrm>
          <a:off x="2244725" y="4789170"/>
          <a:ext cx="825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45085</xdr:rowOff>
    </xdr:from>
    <xdr:to>
      <xdr:col>15</xdr:col>
      <xdr:colOff>136525</xdr:colOff>
      <xdr:row>29</xdr:row>
      <xdr:rowOff>100965</xdr:rowOff>
    </xdr:to>
    <xdr:cxnSp macro="">
      <xdr:nvCxnSpPr>
        <xdr:cNvPr id="100" name="直線コネクタ 99">
          <a:extLst>
            <a:ext uri="{FF2B5EF4-FFF2-40B4-BE49-F238E27FC236}">
              <a16:creationId xmlns:a16="http://schemas.microsoft.com/office/drawing/2014/main" id="{8B7B224F-E300-45DD-A925-6F167E2CB42B}"/>
            </a:ext>
          </a:extLst>
        </xdr:cNvPr>
        <xdr:cNvCxnSpPr/>
      </xdr:nvCxnSpPr>
      <xdr:spPr>
        <a:xfrm>
          <a:off x="2295525" y="4832985"/>
          <a:ext cx="6858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110490</xdr:rowOff>
    </xdr:from>
    <xdr:to>
      <xdr:col>7</xdr:col>
      <xdr:colOff>187325</xdr:colOff>
      <xdr:row>29</xdr:row>
      <xdr:rowOff>40640</xdr:rowOff>
    </xdr:to>
    <xdr:sp macro="" textlink="">
      <xdr:nvSpPr>
        <xdr:cNvPr id="101" name="楕円 100">
          <a:extLst>
            <a:ext uri="{FF2B5EF4-FFF2-40B4-BE49-F238E27FC236}">
              <a16:creationId xmlns:a16="http://schemas.microsoft.com/office/drawing/2014/main" id="{C4A8F2FF-38CC-4598-8DE1-57B9A2BA669C}"/>
            </a:ext>
          </a:extLst>
        </xdr:cNvPr>
        <xdr:cNvSpPr/>
      </xdr:nvSpPr>
      <xdr:spPr>
        <a:xfrm>
          <a:off x="1558925" y="47332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161290</xdr:rowOff>
    </xdr:from>
    <xdr:to>
      <xdr:col>11</xdr:col>
      <xdr:colOff>136525</xdr:colOff>
      <xdr:row>29</xdr:row>
      <xdr:rowOff>45085</xdr:rowOff>
    </xdr:to>
    <xdr:cxnSp macro="">
      <xdr:nvCxnSpPr>
        <xdr:cNvPr id="102" name="直線コネクタ 101">
          <a:extLst>
            <a:ext uri="{FF2B5EF4-FFF2-40B4-BE49-F238E27FC236}">
              <a16:creationId xmlns:a16="http://schemas.microsoft.com/office/drawing/2014/main" id="{1210FB72-6E93-44EE-9837-51C5D934E797}"/>
            </a:ext>
          </a:extLst>
        </xdr:cNvPr>
        <xdr:cNvCxnSpPr/>
      </xdr:nvCxnSpPr>
      <xdr:spPr>
        <a:xfrm>
          <a:off x="1609725" y="4784090"/>
          <a:ext cx="6858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94615</xdr:rowOff>
    </xdr:from>
    <xdr:ext cx="402590" cy="259080"/>
    <xdr:sp macro="" textlink="">
      <xdr:nvSpPr>
        <xdr:cNvPr id="103" name="n_1aveValue有形固定資産減価償却率">
          <a:extLst>
            <a:ext uri="{FF2B5EF4-FFF2-40B4-BE49-F238E27FC236}">
              <a16:creationId xmlns:a16="http://schemas.microsoft.com/office/drawing/2014/main" id="{0109DB72-5D86-4256-9008-444550083705}"/>
            </a:ext>
          </a:extLst>
        </xdr:cNvPr>
        <xdr:cNvSpPr txBox="1"/>
      </xdr:nvSpPr>
      <xdr:spPr>
        <a:xfrm>
          <a:off x="3470910" y="5047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73025</xdr:rowOff>
    </xdr:from>
    <xdr:ext cx="402590" cy="259080"/>
    <xdr:sp macro="" textlink="">
      <xdr:nvSpPr>
        <xdr:cNvPr id="104" name="n_2aveValue有形固定資産減価償却率">
          <a:extLst>
            <a:ext uri="{FF2B5EF4-FFF2-40B4-BE49-F238E27FC236}">
              <a16:creationId xmlns:a16="http://schemas.microsoft.com/office/drawing/2014/main" id="{281020BE-EDE4-4FE3-9D0B-86AD67AC1DFA}"/>
            </a:ext>
          </a:extLst>
        </xdr:cNvPr>
        <xdr:cNvSpPr txBox="1"/>
      </xdr:nvSpPr>
      <xdr:spPr>
        <a:xfrm>
          <a:off x="2797810" y="50260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100965</xdr:rowOff>
    </xdr:from>
    <xdr:ext cx="402590" cy="256540"/>
    <xdr:sp macro="" textlink="">
      <xdr:nvSpPr>
        <xdr:cNvPr id="105" name="n_3aveValue有形固定資産減価償却率">
          <a:extLst>
            <a:ext uri="{FF2B5EF4-FFF2-40B4-BE49-F238E27FC236}">
              <a16:creationId xmlns:a16="http://schemas.microsoft.com/office/drawing/2014/main" id="{662D6380-F952-43B7-BADF-512024981368}"/>
            </a:ext>
          </a:extLst>
        </xdr:cNvPr>
        <xdr:cNvSpPr txBox="1"/>
      </xdr:nvSpPr>
      <xdr:spPr>
        <a:xfrm>
          <a:off x="2112010" y="50539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60960</xdr:rowOff>
    </xdr:from>
    <xdr:ext cx="402590" cy="259080"/>
    <xdr:sp macro="" textlink="">
      <xdr:nvSpPr>
        <xdr:cNvPr id="106" name="n_4aveValue有形固定資産減価償却率">
          <a:extLst>
            <a:ext uri="{FF2B5EF4-FFF2-40B4-BE49-F238E27FC236}">
              <a16:creationId xmlns:a16="http://schemas.microsoft.com/office/drawing/2014/main" id="{C845E36E-AA79-4970-AF7B-D2E7DC326110}"/>
            </a:ext>
          </a:extLst>
        </xdr:cNvPr>
        <xdr:cNvSpPr txBox="1"/>
      </xdr:nvSpPr>
      <xdr:spPr>
        <a:xfrm>
          <a:off x="1426210" y="5013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55245</xdr:rowOff>
    </xdr:from>
    <xdr:ext cx="402590" cy="256540"/>
    <xdr:sp macro="" textlink="">
      <xdr:nvSpPr>
        <xdr:cNvPr id="107" name="n_1mainValue有形固定資産減価償却率">
          <a:extLst>
            <a:ext uri="{FF2B5EF4-FFF2-40B4-BE49-F238E27FC236}">
              <a16:creationId xmlns:a16="http://schemas.microsoft.com/office/drawing/2014/main" id="{911EE254-3E80-4296-BEFE-5111A3FFE16A}"/>
            </a:ext>
          </a:extLst>
        </xdr:cNvPr>
        <xdr:cNvSpPr txBox="1"/>
      </xdr:nvSpPr>
      <xdr:spPr>
        <a:xfrm>
          <a:off x="3470910" y="46780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168275</xdr:rowOff>
    </xdr:from>
    <xdr:ext cx="402590" cy="256540"/>
    <xdr:sp macro="" textlink="">
      <xdr:nvSpPr>
        <xdr:cNvPr id="108" name="n_2mainValue有形固定資産減価償却率">
          <a:extLst>
            <a:ext uri="{FF2B5EF4-FFF2-40B4-BE49-F238E27FC236}">
              <a16:creationId xmlns:a16="http://schemas.microsoft.com/office/drawing/2014/main" id="{3D0AF436-35D8-48E5-AA6C-6E3ADD9C5776}"/>
            </a:ext>
          </a:extLst>
        </xdr:cNvPr>
        <xdr:cNvSpPr txBox="1"/>
      </xdr:nvSpPr>
      <xdr:spPr>
        <a:xfrm>
          <a:off x="2797810" y="46196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112395</xdr:rowOff>
    </xdr:from>
    <xdr:ext cx="402590" cy="256540"/>
    <xdr:sp macro="" textlink="">
      <xdr:nvSpPr>
        <xdr:cNvPr id="109" name="n_3mainValue有形固定資産減価償却率">
          <a:extLst>
            <a:ext uri="{FF2B5EF4-FFF2-40B4-BE49-F238E27FC236}">
              <a16:creationId xmlns:a16="http://schemas.microsoft.com/office/drawing/2014/main" id="{50F85D19-BCF9-4580-B144-9A491A5DAD5D}"/>
            </a:ext>
          </a:extLst>
        </xdr:cNvPr>
        <xdr:cNvSpPr txBox="1"/>
      </xdr:nvSpPr>
      <xdr:spPr>
        <a:xfrm>
          <a:off x="2112010" y="45700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57150</xdr:rowOff>
    </xdr:from>
    <xdr:ext cx="402590" cy="259080"/>
    <xdr:sp macro="" textlink="">
      <xdr:nvSpPr>
        <xdr:cNvPr id="110" name="n_4mainValue有形固定資産減価償却率">
          <a:extLst>
            <a:ext uri="{FF2B5EF4-FFF2-40B4-BE49-F238E27FC236}">
              <a16:creationId xmlns:a16="http://schemas.microsoft.com/office/drawing/2014/main" id="{04353E96-B0A3-4ED0-ADB0-3D3F45EC064F}"/>
            </a:ext>
          </a:extLst>
        </xdr:cNvPr>
        <xdr:cNvSpPr txBox="1"/>
      </xdr:nvSpPr>
      <xdr:spPr>
        <a:xfrm>
          <a:off x="1426210" y="45148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11" name="正方形/長方形 110">
          <a:extLst>
            <a:ext uri="{FF2B5EF4-FFF2-40B4-BE49-F238E27FC236}">
              <a16:creationId xmlns:a16="http://schemas.microsoft.com/office/drawing/2014/main" id="{CAAFAB0A-CDE9-4EC0-B263-C61C9C8F7147}"/>
            </a:ext>
          </a:extLst>
        </xdr:cNvPr>
        <xdr:cNvSpPr/>
      </xdr:nvSpPr>
      <xdr:spPr>
        <a:xfrm>
          <a:off x="10194925" y="3451225"/>
          <a:ext cx="3803650" cy="2101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2" name="正方形/長方形 111">
          <a:extLst>
            <a:ext uri="{FF2B5EF4-FFF2-40B4-BE49-F238E27FC236}">
              <a16:creationId xmlns:a16="http://schemas.microsoft.com/office/drawing/2014/main" id="{230B38BC-8CFE-4D0D-A05F-341B69E9BF1B}"/>
            </a:ext>
          </a:extLst>
        </xdr:cNvPr>
        <xdr:cNvSpPr/>
      </xdr:nvSpPr>
      <xdr:spPr>
        <a:xfrm>
          <a:off x="11150600" y="3713480"/>
          <a:ext cx="93980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3" name="正方形/長方形 112">
          <a:extLst>
            <a:ext uri="{FF2B5EF4-FFF2-40B4-BE49-F238E27FC236}">
              <a16:creationId xmlns:a16="http://schemas.microsoft.com/office/drawing/2014/main" id="{C20B0CD8-9014-474C-A682-2D2562C67D9C}"/>
            </a:ext>
          </a:extLst>
        </xdr:cNvPr>
        <xdr:cNvSpPr/>
      </xdr:nvSpPr>
      <xdr:spPr>
        <a:xfrm>
          <a:off x="12443460" y="3696970"/>
          <a:ext cx="86233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[ 155.4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9603C89C-A11A-498B-94DC-E09CE0921BCF}"/>
            </a:ext>
          </a:extLst>
        </xdr:cNvPr>
        <xdr:cNvSpPr/>
      </xdr:nvSpPr>
      <xdr:spPr>
        <a:xfrm>
          <a:off x="1396682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7342A375-B8D2-4828-A2FD-420FB73E2B8A}"/>
            </a:ext>
          </a:extLst>
        </xdr:cNvPr>
        <xdr:cNvSpPr/>
      </xdr:nvSpPr>
      <xdr:spPr>
        <a:xfrm>
          <a:off x="1396682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18/45</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CB0CFEA0-54B2-4350-BA08-B8C56B6B5F5C}"/>
            </a:ext>
          </a:extLst>
        </xdr:cNvPr>
        <xdr:cNvSpPr/>
      </xdr:nvSpPr>
      <xdr:spPr>
        <a:xfrm>
          <a:off x="1533842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C3409FC0-9D6A-4834-8D33-BDF8D28DEE0B}"/>
            </a:ext>
          </a:extLst>
        </xdr:cNvPr>
        <xdr:cNvSpPr/>
      </xdr:nvSpPr>
      <xdr:spPr>
        <a:xfrm>
          <a:off x="1533842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88C498BA-AA27-47AA-9EA6-7DD476B7A6DA}"/>
            </a:ext>
          </a:extLst>
        </xdr:cNvPr>
        <xdr:cNvSpPr/>
      </xdr:nvSpPr>
      <xdr:spPr>
        <a:xfrm>
          <a:off x="1681797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67E05182-66A1-4E11-9DB5-DA4DFA9F5B9F}"/>
            </a:ext>
          </a:extLst>
        </xdr:cNvPr>
        <xdr:cNvSpPr/>
      </xdr:nvSpPr>
      <xdr:spPr>
        <a:xfrm>
          <a:off x="1681797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24FDDDD1-4BCB-4069-9A15-ED02E65C76AE}"/>
            </a:ext>
          </a:extLst>
        </xdr:cNvPr>
        <xdr:cNvSpPr/>
      </xdr:nvSpPr>
      <xdr:spPr>
        <a:xfrm>
          <a:off x="10194925" y="4029075"/>
          <a:ext cx="380365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D8D1FE8E-1DDC-4A27-B888-D5F048440997}"/>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A53B8B8B-FD91-441B-850B-019487D99BBE}"/>
            </a:ext>
          </a:extLst>
        </xdr:cNvPr>
        <xdr:cNvSpPr/>
      </xdr:nvSpPr>
      <xdr:spPr>
        <a:xfrm>
          <a:off x="14246225" y="409257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1B06B36D-919A-48FB-A71D-85B0C878D975}"/>
            </a:ext>
          </a:extLst>
        </xdr:cNvPr>
        <xdr:cNvSpPr txBox="1"/>
      </xdr:nvSpPr>
      <xdr:spPr>
        <a:xfrm>
          <a:off x="14322425" y="430847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債務償還比率は、類似団体平均よりも高い水準にあるものの、基金残高の増加により将来負担額に対する充当可能財源が増加</a:t>
          </a:r>
          <a:r>
            <a:rPr lang="ja-JP" altLang="ja-JP" sz="1100">
              <a:solidFill>
                <a:schemeClr val="dk1"/>
              </a:solidFill>
              <a:effectLst/>
              <a:latin typeface="ＭＳ Ｐゴシック"/>
              <a:ea typeface="ＭＳ Ｐゴシック"/>
              <a:cs typeface="+mn-cs"/>
            </a:rPr>
            <a:t>したことが要因で低下した。今後は、老朽化した教育施設の集約化等の大型投資事業の実施に伴い村債残高が増大し、比率の上昇が見込まれるため、</a:t>
          </a:r>
          <a:r>
            <a:rPr kumimoji="1" lang="ja-JP" altLang="ja-JP" sz="1100">
              <a:solidFill>
                <a:schemeClr val="dk1"/>
              </a:solidFill>
              <a:effectLst/>
              <a:latin typeface="ＭＳ Ｐゴシック"/>
              <a:ea typeface="ＭＳ Ｐゴシック"/>
              <a:cs typeface="+mn-cs"/>
            </a:rPr>
            <a:t>事業の見直しや職員数の削減により業務支出の改善を図り、比率の圧縮に取り組んでいく。</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24" name="テキスト ボックス 123">
          <a:extLst>
            <a:ext uri="{FF2B5EF4-FFF2-40B4-BE49-F238E27FC236}">
              <a16:creationId xmlns:a16="http://schemas.microsoft.com/office/drawing/2014/main" id="{6C8D86CB-A363-4EB9-8FB3-B8D22FB8E941}"/>
            </a:ext>
          </a:extLst>
        </xdr:cNvPr>
        <xdr:cNvSpPr txBox="1"/>
      </xdr:nvSpPr>
      <xdr:spPr>
        <a:xfrm>
          <a:off x="10156825" y="38449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C8A5387D-8B92-4474-B3BB-DA30B531B357}"/>
            </a:ext>
          </a:extLst>
        </xdr:cNvPr>
        <xdr:cNvCxnSpPr/>
      </xdr:nvCxnSpPr>
      <xdr:spPr>
        <a:xfrm>
          <a:off x="10194925" y="61055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36</xdr:row>
      <xdr:rowOff>74930</xdr:rowOff>
    </xdr:from>
    <xdr:ext cx="408305" cy="222885"/>
    <xdr:sp macro="" textlink="">
      <xdr:nvSpPr>
        <xdr:cNvPr id="126" name="テキスト ボックス 125">
          <a:extLst>
            <a:ext uri="{FF2B5EF4-FFF2-40B4-BE49-F238E27FC236}">
              <a16:creationId xmlns:a16="http://schemas.microsoft.com/office/drawing/2014/main" id="{27C25994-BC3F-4CB4-8B0E-DD54A039904C}"/>
            </a:ext>
          </a:extLst>
        </xdr:cNvPr>
        <xdr:cNvSpPr txBox="1"/>
      </xdr:nvSpPr>
      <xdr:spPr>
        <a:xfrm>
          <a:off x="9758680" y="601853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4942E735-8AE1-47F2-BF0A-36D7B1321D9F}"/>
            </a:ext>
          </a:extLst>
        </xdr:cNvPr>
        <xdr:cNvCxnSpPr/>
      </xdr:nvCxnSpPr>
      <xdr:spPr>
        <a:xfrm>
          <a:off x="10194925" y="569277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33</xdr:row>
      <xdr:rowOff>156845</xdr:rowOff>
    </xdr:from>
    <xdr:ext cx="408305" cy="222885"/>
    <xdr:sp macro="" textlink="">
      <xdr:nvSpPr>
        <xdr:cNvPr id="128" name="テキスト ボックス 127">
          <a:extLst>
            <a:ext uri="{FF2B5EF4-FFF2-40B4-BE49-F238E27FC236}">
              <a16:creationId xmlns:a16="http://schemas.microsoft.com/office/drawing/2014/main" id="{091142AD-3F1B-42AC-B9DD-9BD3041DADC3}"/>
            </a:ext>
          </a:extLst>
        </xdr:cNvPr>
        <xdr:cNvSpPr txBox="1"/>
      </xdr:nvSpPr>
      <xdr:spPr>
        <a:xfrm>
          <a:off x="9758680" y="560514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E64154A1-E2B1-417F-8A79-C519B743C36B}"/>
            </a:ext>
          </a:extLst>
        </xdr:cNvPr>
        <xdr:cNvCxnSpPr/>
      </xdr:nvCxnSpPr>
      <xdr:spPr>
        <a:xfrm>
          <a:off x="10194925" y="52800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67945</xdr:rowOff>
    </xdr:from>
    <xdr:ext cx="408305" cy="224155"/>
    <xdr:sp macro="" textlink="">
      <xdr:nvSpPr>
        <xdr:cNvPr id="130" name="テキスト ボックス 129">
          <a:extLst>
            <a:ext uri="{FF2B5EF4-FFF2-40B4-BE49-F238E27FC236}">
              <a16:creationId xmlns:a16="http://schemas.microsoft.com/office/drawing/2014/main" id="{1A1668A7-9E0E-4FEF-99C8-26BD05637F17}"/>
            </a:ext>
          </a:extLst>
        </xdr:cNvPr>
        <xdr:cNvSpPr txBox="1"/>
      </xdr:nvSpPr>
      <xdr:spPr>
        <a:xfrm>
          <a:off x="9758680" y="5186045"/>
          <a:ext cx="4083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CE56BE7B-B1AA-4068-A17E-3DDA6B1FB6C2}"/>
            </a:ext>
          </a:extLst>
        </xdr:cNvPr>
        <xdr:cNvCxnSpPr/>
      </xdr:nvCxnSpPr>
      <xdr:spPr>
        <a:xfrm>
          <a:off x="10194925" y="48609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150495</xdr:rowOff>
    </xdr:from>
    <xdr:ext cx="408305" cy="225425"/>
    <xdr:sp macro="" textlink="">
      <xdr:nvSpPr>
        <xdr:cNvPr id="132" name="テキスト ボックス 131">
          <a:extLst>
            <a:ext uri="{FF2B5EF4-FFF2-40B4-BE49-F238E27FC236}">
              <a16:creationId xmlns:a16="http://schemas.microsoft.com/office/drawing/2014/main" id="{DBEF1D47-6C0F-4799-BEED-63169C9C7D8C}"/>
            </a:ext>
          </a:extLst>
        </xdr:cNvPr>
        <xdr:cNvSpPr txBox="1"/>
      </xdr:nvSpPr>
      <xdr:spPr>
        <a:xfrm>
          <a:off x="9758680" y="4773295"/>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0304B2D5-92CD-4357-A5F7-FBA7258D5AA4}"/>
            </a:ext>
          </a:extLst>
        </xdr:cNvPr>
        <xdr:cNvCxnSpPr/>
      </xdr:nvCxnSpPr>
      <xdr:spPr>
        <a:xfrm>
          <a:off x="10194925" y="444817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26</xdr:row>
      <xdr:rowOff>61595</xdr:rowOff>
    </xdr:from>
    <xdr:ext cx="307975" cy="225425"/>
    <xdr:sp macro="" textlink="">
      <xdr:nvSpPr>
        <xdr:cNvPr id="134" name="テキスト ボックス 133">
          <a:extLst>
            <a:ext uri="{FF2B5EF4-FFF2-40B4-BE49-F238E27FC236}">
              <a16:creationId xmlns:a16="http://schemas.microsoft.com/office/drawing/2014/main" id="{204C0A19-E679-4D40-AB10-F5E097B9DD7D}"/>
            </a:ext>
          </a:extLst>
        </xdr:cNvPr>
        <xdr:cNvSpPr txBox="1"/>
      </xdr:nvSpPr>
      <xdr:spPr>
        <a:xfrm>
          <a:off x="9861550" y="435419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91AE0C1E-7BA9-4CA8-9C7E-ACD599AE524A}"/>
            </a:ext>
          </a:extLst>
        </xdr:cNvPr>
        <xdr:cNvCxnSpPr/>
      </xdr:nvCxnSpPr>
      <xdr:spPr>
        <a:xfrm>
          <a:off x="10194925" y="402907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7C475C9E-DD94-42B8-B796-1E5404060EE2}"/>
            </a:ext>
          </a:extLst>
        </xdr:cNvPr>
        <xdr:cNvSpPr/>
      </xdr:nvSpPr>
      <xdr:spPr>
        <a:xfrm>
          <a:off x="10194925" y="4029075"/>
          <a:ext cx="380365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21590</xdr:colOff>
      <xdr:row>34</xdr:row>
      <xdr:rowOff>164465</xdr:rowOff>
    </xdr:to>
    <xdr:cxnSp macro="">
      <xdr:nvCxnSpPr>
        <xdr:cNvPr id="137" name="直線コネクタ 136">
          <a:extLst>
            <a:ext uri="{FF2B5EF4-FFF2-40B4-BE49-F238E27FC236}">
              <a16:creationId xmlns:a16="http://schemas.microsoft.com/office/drawing/2014/main" id="{C5CA171F-3A8F-4CBE-8640-D3538546612B}"/>
            </a:ext>
          </a:extLst>
        </xdr:cNvPr>
        <xdr:cNvCxnSpPr/>
      </xdr:nvCxnSpPr>
      <xdr:spPr>
        <a:xfrm flipV="1">
          <a:off x="13323570" y="4448175"/>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168275</xdr:rowOff>
    </xdr:from>
    <xdr:ext cx="467360" cy="256540"/>
    <xdr:sp macro="" textlink="">
      <xdr:nvSpPr>
        <xdr:cNvPr id="138" name="債務償還比率最小値テキスト">
          <a:extLst>
            <a:ext uri="{FF2B5EF4-FFF2-40B4-BE49-F238E27FC236}">
              <a16:creationId xmlns:a16="http://schemas.microsoft.com/office/drawing/2014/main" id="{529D8344-535E-47DF-9443-B0ED4C3CE658}"/>
            </a:ext>
          </a:extLst>
        </xdr:cNvPr>
        <xdr:cNvSpPr txBox="1"/>
      </xdr:nvSpPr>
      <xdr:spPr>
        <a:xfrm>
          <a:off x="13376275" y="57753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164465</xdr:rowOff>
    </xdr:from>
    <xdr:to>
      <xdr:col>76</xdr:col>
      <xdr:colOff>111125</xdr:colOff>
      <xdr:row>34</xdr:row>
      <xdr:rowOff>164465</xdr:rowOff>
    </xdr:to>
    <xdr:cxnSp macro="">
      <xdr:nvCxnSpPr>
        <xdr:cNvPr id="139" name="直線コネクタ 138">
          <a:extLst>
            <a:ext uri="{FF2B5EF4-FFF2-40B4-BE49-F238E27FC236}">
              <a16:creationId xmlns:a16="http://schemas.microsoft.com/office/drawing/2014/main" id="{9D41AAEB-4358-44CB-8668-F99124A72866}"/>
            </a:ext>
          </a:extLst>
        </xdr:cNvPr>
        <xdr:cNvCxnSpPr/>
      </xdr:nvCxnSpPr>
      <xdr:spPr>
        <a:xfrm>
          <a:off x="13255625" y="5777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102235</xdr:rowOff>
    </xdr:from>
    <xdr:ext cx="337820" cy="258445"/>
    <xdr:sp macro="" textlink="">
      <xdr:nvSpPr>
        <xdr:cNvPr id="140" name="債務償還比率最大値テキスト">
          <a:extLst>
            <a:ext uri="{FF2B5EF4-FFF2-40B4-BE49-F238E27FC236}">
              <a16:creationId xmlns:a16="http://schemas.microsoft.com/office/drawing/2014/main" id="{8608202A-EA60-4C9D-B742-BFABD470D842}"/>
            </a:ext>
          </a:extLst>
        </xdr:cNvPr>
        <xdr:cNvSpPr txBox="1"/>
      </xdr:nvSpPr>
      <xdr:spPr>
        <a:xfrm>
          <a:off x="13376275" y="4229735"/>
          <a:ext cx="337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151AFFAC-A55D-4561-BB20-4BBFE3A4F695}"/>
            </a:ext>
          </a:extLst>
        </xdr:cNvPr>
        <xdr:cNvCxnSpPr/>
      </xdr:nvCxnSpPr>
      <xdr:spPr>
        <a:xfrm>
          <a:off x="13255625" y="44481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15875</xdr:rowOff>
    </xdr:from>
    <xdr:ext cx="467360" cy="259080"/>
    <xdr:sp macro="" textlink="">
      <xdr:nvSpPr>
        <xdr:cNvPr id="142" name="債務償還比率平均値テキスト">
          <a:extLst>
            <a:ext uri="{FF2B5EF4-FFF2-40B4-BE49-F238E27FC236}">
              <a16:creationId xmlns:a16="http://schemas.microsoft.com/office/drawing/2014/main" id="{86D65DAF-E855-441D-9DE3-77E70F5C100A}"/>
            </a:ext>
          </a:extLst>
        </xdr:cNvPr>
        <xdr:cNvSpPr txBox="1"/>
      </xdr:nvSpPr>
      <xdr:spPr>
        <a:xfrm>
          <a:off x="13376275" y="447357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27</xdr:row>
      <xdr:rowOff>164465</xdr:rowOff>
    </xdr:from>
    <xdr:to>
      <xdr:col>76</xdr:col>
      <xdr:colOff>73025</xdr:colOff>
      <xdr:row>28</xdr:row>
      <xdr:rowOff>94615</xdr:rowOff>
    </xdr:to>
    <xdr:sp macro="" textlink="">
      <xdr:nvSpPr>
        <xdr:cNvPr id="143" name="フローチャート: 判断 142">
          <a:extLst>
            <a:ext uri="{FF2B5EF4-FFF2-40B4-BE49-F238E27FC236}">
              <a16:creationId xmlns:a16="http://schemas.microsoft.com/office/drawing/2014/main" id="{3366B2E2-80CE-4F18-B0CD-E8B9A891B262}"/>
            </a:ext>
          </a:extLst>
        </xdr:cNvPr>
        <xdr:cNvSpPr/>
      </xdr:nvSpPr>
      <xdr:spPr>
        <a:xfrm>
          <a:off x="13293725" y="46221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7620</xdr:rowOff>
    </xdr:from>
    <xdr:to>
      <xdr:col>72</xdr:col>
      <xdr:colOff>123825</xdr:colOff>
      <xdr:row>28</xdr:row>
      <xdr:rowOff>109220</xdr:rowOff>
    </xdr:to>
    <xdr:sp macro="" textlink="">
      <xdr:nvSpPr>
        <xdr:cNvPr id="144" name="フローチャート: 判断 143">
          <a:extLst>
            <a:ext uri="{FF2B5EF4-FFF2-40B4-BE49-F238E27FC236}">
              <a16:creationId xmlns:a16="http://schemas.microsoft.com/office/drawing/2014/main" id="{5784E46B-48A0-40CB-BA37-9849466FC0BD}"/>
            </a:ext>
          </a:extLst>
        </xdr:cNvPr>
        <xdr:cNvSpPr/>
      </xdr:nvSpPr>
      <xdr:spPr>
        <a:xfrm>
          <a:off x="12639675" y="46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63500</xdr:rowOff>
    </xdr:from>
    <xdr:to>
      <xdr:col>68</xdr:col>
      <xdr:colOff>123825</xdr:colOff>
      <xdr:row>29</xdr:row>
      <xdr:rowOff>164465</xdr:rowOff>
    </xdr:to>
    <xdr:sp macro="" textlink="">
      <xdr:nvSpPr>
        <xdr:cNvPr id="145" name="フローチャート: 判断 144">
          <a:extLst>
            <a:ext uri="{FF2B5EF4-FFF2-40B4-BE49-F238E27FC236}">
              <a16:creationId xmlns:a16="http://schemas.microsoft.com/office/drawing/2014/main" id="{FB8786F0-AE85-42BE-9F64-D371C2357CB6}"/>
            </a:ext>
          </a:extLst>
        </xdr:cNvPr>
        <xdr:cNvSpPr/>
      </xdr:nvSpPr>
      <xdr:spPr>
        <a:xfrm>
          <a:off x="11953875" y="485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13970</xdr:rowOff>
    </xdr:from>
    <xdr:to>
      <xdr:col>64</xdr:col>
      <xdr:colOff>123825</xdr:colOff>
      <xdr:row>30</xdr:row>
      <xdr:rowOff>115570</xdr:rowOff>
    </xdr:to>
    <xdr:sp macro="" textlink="">
      <xdr:nvSpPr>
        <xdr:cNvPr id="146" name="フローチャート: 判断 145">
          <a:extLst>
            <a:ext uri="{FF2B5EF4-FFF2-40B4-BE49-F238E27FC236}">
              <a16:creationId xmlns:a16="http://schemas.microsoft.com/office/drawing/2014/main" id="{7150B667-513D-41C6-9960-49C24A65FF5B}"/>
            </a:ext>
          </a:extLst>
        </xdr:cNvPr>
        <xdr:cNvSpPr/>
      </xdr:nvSpPr>
      <xdr:spPr>
        <a:xfrm>
          <a:off x="11268075" y="496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93980</xdr:rowOff>
    </xdr:from>
    <xdr:to>
      <xdr:col>60</xdr:col>
      <xdr:colOff>123825</xdr:colOff>
      <xdr:row>30</xdr:row>
      <xdr:rowOff>24130</xdr:rowOff>
    </xdr:to>
    <xdr:sp macro="" textlink="">
      <xdr:nvSpPr>
        <xdr:cNvPr id="147" name="フローチャート: 判断 146">
          <a:extLst>
            <a:ext uri="{FF2B5EF4-FFF2-40B4-BE49-F238E27FC236}">
              <a16:creationId xmlns:a16="http://schemas.microsoft.com/office/drawing/2014/main" id="{03FD6275-6DF6-402E-AEBE-4ADB1766B3BA}"/>
            </a:ext>
          </a:extLst>
        </xdr:cNvPr>
        <xdr:cNvSpPr/>
      </xdr:nvSpPr>
      <xdr:spPr>
        <a:xfrm>
          <a:off x="10582275" y="4881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48" name="テキスト ボックス 147">
          <a:extLst>
            <a:ext uri="{FF2B5EF4-FFF2-40B4-BE49-F238E27FC236}">
              <a16:creationId xmlns:a16="http://schemas.microsoft.com/office/drawing/2014/main" id="{C5CDB995-F42F-4144-8917-E007E618F8E3}"/>
            </a:ext>
          </a:extLst>
        </xdr:cNvPr>
        <xdr:cNvSpPr txBox="1"/>
      </xdr:nvSpPr>
      <xdr:spPr>
        <a:xfrm>
          <a:off x="13166725" y="6151245"/>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49" name="テキスト ボックス 148">
          <a:extLst>
            <a:ext uri="{FF2B5EF4-FFF2-40B4-BE49-F238E27FC236}">
              <a16:creationId xmlns:a16="http://schemas.microsoft.com/office/drawing/2014/main" id="{31C573CD-C790-4DAC-B5DA-3DEFFAA2201D}"/>
            </a:ext>
          </a:extLst>
        </xdr:cNvPr>
        <xdr:cNvSpPr txBox="1"/>
      </xdr:nvSpPr>
      <xdr:spPr>
        <a:xfrm>
          <a:off x="12531725" y="615124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50" name="テキスト ボックス 149">
          <a:extLst>
            <a:ext uri="{FF2B5EF4-FFF2-40B4-BE49-F238E27FC236}">
              <a16:creationId xmlns:a16="http://schemas.microsoft.com/office/drawing/2014/main" id="{F8D66825-3E8C-4CB0-A4A5-A0C07296B809}"/>
            </a:ext>
          </a:extLst>
        </xdr:cNvPr>
        <xdr:cNvSpPr txBox="1"/>
      </xdr:nvSpPr>
      <xdr:spPr>
        <a:xfrm>
          <a:off x="11845925" y="615124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51" name="テキスト ボックス 150">
          <a:extLst>
            <a:ext uri="{FF2B5EF4-FFF2-40B4-BE49-F238E27FC236}">
              <a16:creationId xmlns:a16="http://schemas.microsoft.com/office/drawing/2014/main" id="{46B5F88F-BE0C-4D12-BA12-849B961854A4}"/>
            </a:ext>
          </a:extLst>
        </xdr:cNvPr>
        <xdr:cNvSpPr txBox="1"/>
      </xdr:nvSpPr>
      <xdr:spPr>
        <a:xfrm>
          <a:off x="11160125" y="615124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52" name="テキスト ボックス 151">
          <a:extLst>
            <a:ext uri="{FF2B5EF4-FFF2-40B4-BE49-F238E27FC236}">
              <a16:creationId xmlns:a16="http://schemas.microsoft.com/office/drawing/2014/main" id="{3914D20B-F6B4-44E9-B7D5-272066C12676}"/>
            </a:ext>
          </a:extLst>
        </xdr:cNvPr>
        <xdr:cNvSpPr txBox="1"/>
      </xdr:nvSpPr>
      <xdr:spPr>
        <a:xfrm>
          <a:off x="10474325" y="615124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28</xdr:row>
      <xdr:rowOff>97790</xdr:rowOff>
    </xdr:from>
    <xdr:to>
      <xdr:col>76</xdr:col>
      <xdr:colOff>73025</xdr:colOff>
      <xdr:row>29</xdr:row>
      <xdr:rowOff>27305</xdr:rowOff>
    </xdr:to>
    <xdr:sp macro="" textlink="">
      <xdr:nvSpPr>
        <xdr:cNvPr id="153" name="楕円 152">
          <a:extLst>
            <a:ext uri="{FF2B5EF4-FFF2-40B4-BE49-F238E27FC236}">
              <a16:creationId xmlns:a16="http://schemas.microsoft.com/office/drawing/2014/main" id="{942DCE9B-6088-40B8-843A-5C83706DE5E4}"/>
            </a:ext>
          </a:extLst>
        </xdr:cNvPr>
        <xdr:cNvSpPr/>
      </xdr:nvSpPr>
      <xdr:spPr>
        <a:xfrm>
          <a:off x="13293725" y="4720590"/>
          <a:ext cx="825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75565</xdr:rowOff>
    </xdr:from>
    <xdr:ext cx="467360" cy="256540"/>
    <xdr:sp macro="" textlink="">
      <xdr:nvSpPr>
        <xdr:cNvPr id="154" name="債務償還比率該当値テキスト">
          <a:extLst>
            <a:ext uri="{FF2B5EF4-FFF2-40B4-BE49-F238E27FC236}">
              <a16:creationId xmlns:a16="http://schemas.microsoft.com/office/drawing/2014/main" id="{C8AEBC04-6FAB-437D-A128-264BD431973F}"/>
            </a:ext>
          </a:extLst>
        </xdr:cNvPr>
        <xdr:cNvSpPr txBox="1"/>
      </xdr:nvSpPr>
      <xdr:spPr>
        <a:xfrm>
          <a:off x="13376275" y="46983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15240</xdr:rowOff>
    </xdr:from>
    <xdr:to>
      <xdr:col>72</xdr:col>
      <xdr:colOff>123825</xdr:colOff>
      <xdr:row>29</xdr:row>
      <xdr:rowOff>116840</xdr:rowOff>
    </xdr:to>
    <xdr:sp macro="" textlink="">
      <xdr:nvSpPr>
        <xdr:cNvPr id="155" name="楕円 154">
          <a:extLst>
            <a:ext uri="{FF2B5EF4-FFF2-40B4-BE49-F238E27FC236}">
              <a16:creationId xmlns:a16="http://schemas.microsoft.com/office/drawing/2014/main" id="{702699AD-08B6-428A-9754-629031A0CF84}"/>
            </a:ext>
          </a:extLst>
        </xdr:cNvPr>
        <xdr:cNvSpPr/>
      </xdr:nvSpPr>
      <xdr:spPr>
        <a:xfrm>
          <a:off x="12639675" y="480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147955</xdr:rowOff>
    </xdr:from>
    <xdr:to>
      <xdr:col>76</xdr:col>
      <xdr:colOff>22225</xdr:colOff>
      <xdr:row>29</xdr:row>
      <xdr:rowOff>66040</xdr:rowOff>
    </xdr:to>
    <xdr:cxnSp macro="">
      <xdr:nvCxnSpPr>
        <xdr:cNvPr id="156" name="直線コネクタ 155">
          <a:extLst>
            <a:ext uri="{FF2B5EF4-FFF2-40B4-BE49-F238E27FC236}">
              <a16:creationId xmlns:a16="http://schemas.microsoft.com/office/drawing/2014/main" id="{880DD602-FCA2-40A6-9D76-CDC69652C06A}"/>
            </a:ext>
          </a:extLst>
        </xdr:cNvPr>
        <xdr:cNvCxnSpPr/>
      </xdr:nvCxnSpPr>
      <xdr:spPr>
        <a:xfrm flipV="1">
          <a:off x="12690475" y="4770755"/>
          <a:ext cx="635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99695</xdr:rowOff>
    </xdr:from>
    <xdr:to>
      <xdr:col>68</xdr:col>
      <xdr:colOff>123825</xdr:colOff>
      <xdr:row>31</xdr:row>
      <xdr:rowOff>29845</xdr:rowOff>
    </xdr:to>
    <xdr:sp macro="" textlink="">
      <xdr:nvSpPr>
        <xdr:cNvPr id="157" name="楕円 156">
          <a:extLst>
            <a:ext uri="{FF2B5EF4-FFF2-40B4-BE49-F238E27FC236}">
              <a16:creationId xmlns:a16="http://schemas.microsoft.com/office/drawing/2014/main" id="{4A9BFF36-00B6-4F4D-86C0-CD2E15C1A9F5}"/>
            </a:ext>
          </a:extLst>
        </xdr:cNvPr>
        <xdr:cNvSpPr/>
      </xdr:nvSpPr>
      <xdr:spPr>
        <a:xfrm>
          <a:off x="11953875" y="5052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66040</xdr:rowOff>
    </xdr:from>
    <xdr:to>
      <xdr:col>72</xdr:col>
      <xdr:colOff>73025</xdr:colOff>
      <xdr:row>30</xdr:row>
      <xdr:rowOff>150495</xdr:rowOff>
    </xdr:to>
    <xdr:cxnSp macro="">
      <xdr:nvCxnSpPr>
        <xdr:cNvPr id="158" name="直線コネクタ 157">
          <a:extLst>
            <a:ext uri="{FF2B5EF4-FFF2-40B4-BE49-F238E27FC236}">
              <a16:creationId xmlns:a16="http://schemas.microsoft.com/office/drawing/2014/main" id="{7823481B-A0A1-46F8-9BFE-635D8334E3A6}"/>
            </a:ext>
          </a:extLst>
        </xdr:cNvPr>
        <xdr:cNvCxnSpPr/>
      </xdr:nvCxnSpPr>
      <xdr:spPr>
        <a:xfrm flipV="1">
          <a:off x="12004675" y="4853940"/>
          <a:ext cx="6858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50800</xdr:rowOff>
    </xdr:from>
    <xdr:to>
      <xdr:col>64</xdr:col>
      <xdr:colOff>123825</xdr:colOff>
      <xdr:row>32</xdr:row>
      <xdr:rowOff>152400</xdr:rowOff>
    </xdr:to>
    <xdr:sp macro="" textlink="">
      <xdr:nvSpPr>
        <xdr:cNvPr id="159" name="楕円 158">
          <a:extLst>
            <a:ext uri="{FF2B5EF4-FFF2-40B4-BE49-F238E27FC236}">
              <a16:creationId xmlns:a16="http://schemas.microsoft.com/office/drawing/2014/main" id="{76772E00-9161-44F1-AA15-73B286F05204}"/>
            </a:ext>
          </a:extLst>
        </xdr:cNvPr>
        <xdr:cNvSpPr/>
      </xdr:nvSpPr>
      <xdr:spPr>
        <a:xfrm>
          <a:off x="11268075"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150495</xdr:rowOff>
    </xdr:from>
    <xdr:to>
      <xdr:col>68</xdr:col>
      <xdr:colOff>73025</xdr:colOff>
      <xdr:row>32</xdr:row>
      <xdr:rowOff>101600</xdr:rowOff>
    </xdr:to>
    <xdr:cxnSp macro="">
      <xdr:nvCxnSpPr>
        <xdr:cNvPr id="160" name="直線コネクタ 159">
          <a:extLst>
            <a:ext uri="{FF2B5EF4-FFF2-40B4-BE49-F238E27FC236}">
              <a16:creationId xmlns:a16="http://schemas.microsoft.com/office/drawing/2014/main" id="{97AAAFD6-EC1E-4E4A-AD4B-631881A8AE5E}"/>
            </a:ext>
          </a:extLst>
        </xdr:cNvPr>
        <xdr:cNvCxnSpPr/>
      </xdr:nvCxnSpPr>
      <xdr:spPr>
        <a:xfrm flipV="1">
          <a:off x="11318875" y="5103495"/>
          <a:ext cx="6858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29210</xdr:rowOff>
    </xdr:from>
    <xdr:to>
      <xdr:col>60</xdr:col>
      <xdr:colOff>123825</xdr:colOff>
      <xdr:row>32</xdr:row>
      <xdr:rowOff>130810</xdr:rowOff>
    </xdr:to>
    <xdr:sp macro="" textlink="">
      <xdr:nvSpPr>
        <xdr:cNvPr id="161" name="楕円 160">
          <a:extLst>
            <a:ext uri="{FF2B5EF4-FFF2-40B4-BE49-F238E27FC236}">
              <a16:creationId xmlns:a16="http://schemas.microsoft.com/office/drawing/2014/main" id="{F475D59E-2211-4D74-8021-1ADBECBCC8A4}"/>
            </a:ext>
          </a:extLst>
        </xdr:cNvPr>
        <xdr:cNvSpPr/>
      </xdr:nvSpPr>
      <xdr:spPr>
        <a:xfrm>
          <a:off x="10582275"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80010</xdr:rowOff>
    </xdr:from>
    <xdr:to>
      <xdr:col>64</xdr:col>
      <xdr:colOff>73025</xdr:colOff>
      <xdr:row>32</xdr:row>
      <xdr:rowOff>101600</xdr:rowOff>
    </xdr:to>
    <xdr:cxnSp macro="">
      <xdr:nvCxnSpPr>
        <xdr:cNvPr id="162" name="直線コネクタ 161">
          <a:extLst>
            <a:ext uri="{FF2B5EF4-FFF2-40B4-BE49-F238E27FC236}">
              <a16:creationId xmlns:a16="http://schemas.microsoft.com/office/drawing/2014/main" id="{024B63A1-E72E-438E-A058-DB045A11BDA7}"/>
            </a:ext>
          </a:extLst>
        </xdr:cNvPr>
        <xdr:cNvCxnSpPr/>
      </xdr:nvCxnSpPr>
      <xdr:spPr>
        <a:xfrm>
          <a:off x="10633075" y="5363210"/>
          <a:ext cx="685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26</xdr:row>
      <xdr:rowOff>125730</xdr:rowOff>
    </xdr:from>
    <xdr:ext cx="467360" cy="259080"/>
    <xdr:sp macro="" textlink="">
      <xdr:nvSpPr>
        <xdr:cNvPr id="163" name="n_1aveValue債務償還比率">
          <a:extLst>
            <a:ext uri="{FF2B5EF4-FFF2-40B4-BE49-F238E27FC236}">
              <a16:creationId xmlns:a16="http://schemas.microsoft.com/office/drawing/2014/main" id="{D35DD961-66F9-4114-862F-4B617FD2EACA}"/>
            </a:ext>
          </a:extLst>
        </xdr:cNvPr>
        <xdr:cNvSpPr txBox="1"/>
      </xdr:nvSpPr>
      <xdr:spPr>
        <a:xfrm>
          <a:off x="12461875" y="4418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9525</xdr:rowOff>
    </xdr:from>
    <xdr:ext cx="467360" cy="256540"/>
    <xdr:sp macro="" textlink="">
      <xdr:nvSpPr>
        <xdr:cNvPr id="164" name="n_2aveValue債務償還比率">
          <a:extLst>
            <a:ext uri="{FF2B5EF4-FFF2-40B4-BE49-F238E27FC236}">
              <a16:creationId xmlns:a16="http://schemas.microsoft.com/office/drawing/2014/main" id="{99C21360-588B-4071-944A-63ACCA6FC57B}"/>
            </a:ext>
          </a:extLst>
        </xdr:cNvPr>
        <xdr:cNvSpPr txBox="1"/>
      </xdr:nvSpPr>
      <xdr:spPr>
        <a:xfrm>
          <a:off x="11788775" y="46323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132080</xdr:rowOff>
    </xdr:from>
    <xdr:ext cx="467360" cy="256540"/>
    <xdr:sp macro="" textlink="">
      <xdr:nvSpPr>
        <xdr:cNvPr id="165" name="n_3aveValue債務償還比率">
          <a:extLst>
            <a:ext uri="{FF2B5EF4-FFF2-40B4-BE49-F238E27FC236}">
              <a16:creationId xmlns:a16="http://schemas.microsoft.com/office/drawing/2014/main" id="{4A0D3F1F-8FD1-4ADC-9B1D-F29FAF01C111}"/>
            </a:ext>
          </a:extLst>
        </xdr:cNvPr>
        <xdr:cNvSpPr txBox="1"/>
      </xdr:nvSpPr>
      <xdr:spPr>
        <a:xfrm>
          <a:off x="11102975" y="47548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40640</xdr:rowOff>
    </xdr:from>
    <xdr:ext cx="467360" cy="256540"/>
    <xdr:sp macro="" textlink="">
      <xdr:nvSpPr>
        <xdr:cNvPr id="166" name="n_4aveValue債務償還比率">
          <a:extLst>
            <a:ext uri="{FF2B5EF4-FFF2-40B4-BE49-F238E27FC236}">
              <a16:creationId xmlns:a16="http://schemas.microsoft.com/office/drawing/2014/main" id="{A51B6A5F-EA09-4807-BD91-341D70A066D0}"/>
            </a:ext>
          </a:extLst>
        </xdr:cNvPr>
        <xdr:cNvSpPr txBox="1"/>
      </xdr:nvSpPr>
      <xdr:spPr>
        <a:xfrm>
          <a:off x="10417175" y="46634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107950</xdr:rowOff>
    </xdr:from>
    <xdr:ext cx="467360" cy="259080"/>
    <xdr:sp macro="" textlink="">
      <xdr:nvSpPr>
        <xdr:cNvPr id="167" name="n_1mainValue債務償還比率">
          <a:extLst>
            <a:ext uri="{FF2B5EF4-FFF2-40B4-BE49-F238E27FC236}">
              <a16:creationId xmlns:a16="http://schemas.microsoft.com/office/drawing/2014/main" id="{290E143F-ECE1-4687-AF70-145E5BF1368D}"/>
            </a:ext>
          </a:extLst>
        </xdr:cNvPr>
        <xdr:cNvSpPr txBox="1"/>
      </xdr:nvSpPr>
      <xdr:spPr>
        <a:xfrm>
          <a:off x="12461875" y="4895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20955</xdr:rowOff>
    </xdr:from>
    <xdr:ext cx="467360" cy="256540"/>
    <xdr:sp macro="" textlink="">
      <xdr:nvSpPr>
        <xdr:cNvPr id="168" name="n_2mainValue債務償還比率">
          <a:extLst>
            <a:ext uri="{FF2B5EF4-FFF2-40B4-BE49-F238E27FC236}">
              <a16:creationId xmlns:a16="http://schemas.microsoft.com/office/drawing/2014/main" id="{F11E0A27-47AD-4B60-94CB-82EF505AFAB6}"/>
            </a:ext>
          </a:extLst>
        </xdr:cNvPr>
        <xdr:cNvSpPr txBox="1"/>
      </xdr:nvSpPr>
      <xdr:spPr>
        <a:xfrm>
          <a:off x="11788775" y="51390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143510</xdr:rowOff>
    </xdr:from>
    <xdr:ext cx="467360" cy="256540"/>
    <xdr:sp macro="" textlink="">
      <xdr:nvSpPr>
        <xdr:cNvPr id="169" name="n_3mainValue債務償還比率">
          <a:extLst>
            <a:ext uri="{FF2B5EF4-FFF2-40B4-BE49-F238E27FC236}">
              <a16:creationId xmlns:a16="http://schemas.microsoft.com/office/drawing/2014/main" id="{9E9488B4-348A-4162-8C2B-78C7A50F1FE9}"/>
            </a:ext>
          </a:extLst>
        </xdr:cNvPr>
        <xdr:cNvSpPr txBox="1"/>
      </xdr:nvSpPr>
      <xdr:spPr>
        <a:xfrm>
          <a:off x="11102975" y="54267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121920</xdr:rowOff>
    </xdr:from>
    <xdr:ext cx="467360" cy="256540"/>
    <xdr:sp macro="" textlink="">
      <xdr:nvSpPr>
        <xdr:cNvPr id="170" name="n_4mainValue債務償還比率">
          <a:extLst>
            <a:ext uri="{FF2B5EF4-FFF2-40B4-BE49-F238E27FC236}">
              <a16:creationId xmlns:a16="http://schemas.microsoft.com/office/drawing/2014/main" id="{1B9BB0D2-FF7A-4A00-B298-672A65D6CC21}"/>
            </a:ext>
          </a:extLst>
        </xdr:cNvPr>
        <xdr:cNvSpPr txBox="1"/>
      </xdr:nvSpPr>
      <xdr:spPr>
        <a:xfrm>
          <a:off x="10417175" y="54051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5F18794D-541A-43BC-82A3-C2BDC3CCFF1C}"/>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2" name="正方形/長方形 171">
          <a:extLst>
            <a:ext uri="{FF2B5EF4-FFF2-40B4-BE49-F238E27FC236}">
              <a16:creationId xmlns:a16="http://schemas.microsoft.com/office/drawing/2014/main" id="{E9D702F2-C1F1-4831-8D32-8A6BACB7463E}"/>
            </a:ext>
          </a:extLst>
        </xdr:cNvPr>
        <xdr:cNvSpPr/>
      </xdr:nvSpPr>
      <xdr:spPr>
        <a:xfrm>
          <a:off x="1152525" y="1054481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73" name="テキスト ボックス 172">
          <a:extLst>
            <a:ext uri="{FF2B5EF4-FFF2-40B4-BE49-F238E27FC236}">
              <a16:creationId xmlns:a16="http://schemas.microsoft.com/office/drawing/2014/main" id="{AB74B1CC-2C22-4BBE-8643-1FBAE5ED0140}"/>
            </a:ext>
          </a:extLst>
        </xdr:cNvPr>
        <xdr:cNvSpPr txBox="1"/>
      </xdr:nvSpPr>
      <xdr:spPr>
        <a:xfrm>
          <a:off x="835025" y="71628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74" name="テキスト ボックス 173">
          <a:extLst>
            <a:ext uri="{FF2B5EF4-FFF2-40B4-BE49-F238E27FC236}">
              <a16:creationId xmlns:a16="http://schemas.microsoft.com/office/drawing/2014/main" id="{B3BBCE9B-7291-4284-8433-19A1033E7E30}"/>
            </a:ext>
          </a:extLst>
        </xdr:cNvPr>
        <xdr:cNvSpPr txBox="1"/>
      </xdr:nvSpPr>
      <xdr:spPr>
        <a:xfrm>
          <a:off x="6296025" y="973455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5" name="テキスト ボックス 174">
          <a:extLst>
            <a:ext uri="{FF2B5EF4-FFF2-40B4-BE49-F238E27FC236}">
              <a16:creationId xmlns:a16="http://schemas.microsoft.com/office/drawing/2014/main" id="{098D7DCC-CA91-49C5-9E1B-75A09DC48CF5}"/>
            </a:ext>
          </a:extLst>
        </xdr:cNvPr>
        <xdr:cNvSpPr txBox="1"/>
      </xdr:nvSpPr>
      <xdr:spPr>
        <a:xfrm>
          <a:off x="835025" y="1076071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76" name="テキスト ボックス 175">
          <a:extLst>
            <a:ext uri="{FF2B5EF4-FFF2-40B4-BE49-F238E27FC236}">
              <a16:creationId xmlns:a16="http://schemas.microsoft.com/office/drawing/2014/main" id="{856EE9F5-1341-49C7-82F0-06B331F6A56B}"/>
            </a:ext>
          </a:extLst>
        </xdr:cNvPr>
        <xdr:cNvSpPr txBox="1"/>
      </xdr:nvSpPr>
      <xdr:spPr>
        <a:xfrm>
          <a:off x="6296025" y="13414375"/>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818E08-0912-43CF-8415-F4B2DEDA1376}"/>
            </a:ext>
          </a:extLst>
        </xdr:cNvPr>
        <xdr:cNvSpPr/>
      </xdr:nvSpPr>
      <xdr:spPr>
        <a:xfrm>
          <a:off x="577850" y="127000"/>
          <a:ext cx="1142365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975DB4-B15B-4E2C-B3F8-B83F9DE96883}"/>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42DCB5-9228-4926-BD24-23E28F91A7A0}"/>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819006E-205E-4573-A675-99B91DF14548}"/>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318752-C081-4DDA-B1D9-98BF283658B5}"/>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DE9FE6-1E1D-4155-ABC0-EADD20C61869}"/>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C9F9C88-BDD5-4AFD-BDFA-56E164066468}"/>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66ACD4-615B-4290-8508-51F600A408D3}"/>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7C3C55-F195-46DB-A268-11240C9AB371}"/>
            </a:ext>
          </a:extLst>
        </xdr:cNvPr>
        <xdr:cNvSpPr/>
      </xdr:nvSpPr>
      <xdr:spPr>
        <a:xfrm>
          <a:off x="812800" y="88900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6D17AE-619F-4443-8D84-510530674519}"/>
            </a:ext>
          </a:extLst>
        </xdr:cNvPr>
        <xdr:cNvSpPr/>
      </xdr:nvSpPr>
      <xdr:spPr>
        <a:xfrm>
          <a:off x="2012950" y="88900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1,578
1,570
118.83
2,629,789
2,378,194
192,028
1,548,663
1,811,480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C491E0C-5E73-443E-8318-891886580F5E}"/>
            </a:ext>
          </a:extLst>
        </xdr:cNvPr>
        <xdr:cNvSpPr/>
      </xdr:nvSpPr>
      <xdr:spPr>
        <a:xfrm>
          <a:off x="3213100" y="88900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C9E9FF-ABB6-417D-AE4A-AAF2CAC740D3}"/>
            </a:ext>
          </a:extLst>
        </xdr:cNvPr>
        <xdr:cNvSpPr/>
      </xdr:nvSpPr>
      <xdr:spPr>
        <a:xfrm>
          <a:off x="4584700" y="90805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7EAFE4-D329-4D50-8BED-633A4D5800AD}"/>
            </a:ext>
          </a:extLst>
        </xdr:cNvPr>
        <xdr:cNvSpPr/>
      </xdr:nvSpPr>
      <xdr:spPr>
        <a:xfrm>
          <a:off x="6407150" y="90805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E2808E6-BF45-49F2-A0E6-0F9ACEDEDBDA}"/>
            </a:ext>
          </a:extLst>
        </xdr:cNvPr>
        <xdr:cNvSpPr/>
      </xdr:nvSpPr>
      <xdr:spPr>
        <a:xfrm>
          <a:off x="7607300" y="92075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0F8FCD1-A4C4-4412-A4E8-5680336802DC}"/>
            </a:ext>
          </a:extLst>
        </xdr:cNvPr>
        <xdr:cNvSpPr/>
      </xdr:nvSpPr>
      <xdr:spPr>
        <a:xfrm>
          <a:off x="4584700" y="165100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3DE96AA-E2B9-48A9-9ACB-14B876D9EA84}"/>
            </a:ext>
          </a:extLst>
        </xdr:cNvPr>
        <xdr:cNvSpPr/>
      </xdr:nvSpPr>
      <xdr:spPr>
        <a:xfrm>
          <a:off x="6470650" y="1651000"/>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EADF79-54E2-4EA9-A7B2-587B1A880D0F}"/>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E13181-91EB-4982-9E80-9C491F05DDEF}"/>
            </a:ext>
          </a:extLst>
        </xdr:cNvPr>
        <xdr:cNvSpPr/>
      </xdr:nvSpPr>
      <xdr:spPr>
        <a:xfrm>
          <a:off x="10210800" y="92075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F2C9AF6-1A9C-488F-B337-0968E2214AAF}"/>
            </a:ext>
          </a:extLst>
        </xdr:cNvPr>
        <xdr:cNvSpPr/>
      </xdr:nvSpPr>
      <xdr:spPr>
        <a:xfrm>
          <a:off x="10210800" y="117475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B7DEA98-057F-4019-B339-CBEC1FA6B2B6}"/>
            </a:ext>
          </a:extLst>
        </xdr:cNvPr>
        <xdr:cNvSpPr/>
      </xdr:nvSpPr>
      <xdr:spPr>
        <a:xfrm>
          <a:off x="10210800" y="149225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0B4717D-8C27-4613-AEE0-60BF8B27BBA0}"/>
            </a:ext>
          </a:extLst>
        </xdr:cNvPr>
        <xdr:cNvCxnSpPr/>
      </xdr:nvCxnSpPr>
      <xdr:spPr>
        <a:xfrm flipH="1">
          <a:off x="10052050" y="10033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4A653DF-B281-4E7A-A373-2FC1AAC2910E}"/>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0CE2430-916C-458A-B40F-3232C0BE1D66}"/>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3291AE-4262-4427-BFE4-4D783FAC095F}"/>
            </a:ext>
          </a:extLst>
        </xdr:cNvPr>
        <xdr:cNvCxnSpPr/>
      </xdr:nvCxnSpPr>
      <xdr:spPr>
        <a:xfrm>
          <a:off x="10131425" y="14732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C57266-BC09-46B2-A1E2-32D26DB0947C}"/>
            </a:ext>
          </a:extLst>
        </xdr:cNvPr>
        <xdr:cNvCxnSpPr/>
      </xdr:nvCxnSpPr>
      <xdr:spPr>
        <a:xfrm>
          <a:off x="10071100" y="14732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13D89A-85B4-4CAB-AEFD-91FB29CADC79}"/>
            </a:ext>
          </a:extLst>
        </xdr:cNvPr>
        <xdr:cNvCxnSpPr/>
      </xdr:nvCxnSpPr>
      <xdr:spPr>
        <a:xfrm flipV="1">
          <a:off x="10131425" y="16986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B7511C2-3E4D-43F5-B7CB-98D000650602}"/>
            </a:ext>
          </a:extLst>
        </xdr:cNvPr>
        <xdr:cNvCxnSpPr/>
      </xdr:nvCxnSpPr>
      <xdr:spPr>
        <a:xfrm>
          <a:off x="10071100" y="18351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CC2CB37-F4C2-4BCF-9DC0-DE628D68108C}"/>
            </a:ext>
          </a:extLst>
        </xdr:cNvPr>
        <xdr:cNvSpPr txBox="1"/>
      </xdr:nvSpPr>
      <xdr:spPr>
        <a:xfrm>
          <a:off x="641350" y="26924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305F078F-E42F-43F5-A010-AB2F9E11596E}"/>
            </a:ext>
          </a:extLst>
        </xdr:cNvPr>
        <xdr:cNvSpPr txBox="1"/>
      </xdr:nvSpPr>
      <xdr:spPr>
        <a:xfrm>
          <a:off x="641350" y="29972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CD0F2776-AB61-43FA-936C-5E3A4E0FAC41}"/>
            </a:ext>
          </a:extLst>
        </xdr:cNvPr>
        <xdr:cNvSpPr txBox="1"/>
      </xdr:nvSpPr>
      <xdr:spPr>
        <a:xfrm>
          <a:off x="641350" y="3302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4181E1C9-D04A-4A75-A05C-B062234638A9}"/>
            </a:ext>
          </a:extLst>
        </xdr:cNvPr>
        <xdr:cNvSpPr txBox="1"/>
      </xdr:nvSpPr>
      <xdr:spPr>
        <a:xfrm>
          <a:off x="641350" y="361315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207F74F-F4BC-4451-92C0-CDF6A777FE92}"/>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378F98-A78A-4CF7-8893-0CFCD2CB21F2}"/>
            </a:ext>
          </a:extLst>
        </xdr:cNvPr>
        <xdr:cNvSpPr/>
      </xdr:nvSpPr>
      <xdr:spPr>
        <a:xfrm>
          <a:off x="8128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D7B428-CC2F-49C6-88BB-48D2E36B55B3}"/>
            </a:ext>
          </a:extLst>
        </xdr:cNvPr>
        <xdr:cNvSpPr/>
      </xdr:nvSpPr>
      <xdr:spPr>
        <a:xfrm>
          <a:off x="8128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B865D58-220B-4498-B7D1-85D52F545BB7}"/>
            </a:ext>
          </a:extLst>
        </xdr:cNvPr>
        <xdr:cNvSpPr/>
      </xdr:nvSpPr>
      <xdr:spPr>
        <a:xfrm>
          <a:off x="17145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F1C75D3-F409-49DB-8874-CDC701285960}"/>
            </a:ext>
          </a:extLst>
        </xdr:cNvPr>
        <xdr:cNvSpPr/>
      </xdr:nvSpPr>
      <xdr:spPr>
        <a:xfrm>
          <a:off x="17145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2282AE8-24FC-4F69-86B7-F10AB48D391B}"/>
            </a:ext>
          </a:extLst>
        </xdr:cNvPr>
        <xdr:cNvSpPr/>
      </xdr:nvSpPr>
      <xdr:spPr>
        <a:xfrm>
          <a:off x="27432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77EEC1E-E03A-4525-B0C3-371063421462}"/>
            </a:ext>
          </a:extLst>
        </xdr:cNvPr>
        <xdr:cNvSpPr/>
      </xdr:nvSpPr>
      <xdr:spPr>
        <a:xfrm>
          <a:off x="27432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8B78B4-420F-405B-8D02-CE77A2E68991}"/>
            </a:ext>
          </a:extLst>
        </xdr:cNvPr>
        <xdr:cNvSpPr/>
      </xdr:nvSpPr>
      <xdr:spPr>
        <a:xfrm>
          <a:off x="685800" y="51371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7FCDBE77-ED41-4DD9-B717-54922024572D}"/>
            </a:ext>
          </a:extLst>
        </xdr:cNvPr>
        <xdr:cNvSpPr txBox="1"/>
      </xdr:nvSpPr>
      <xdr:spPr>
        <a:xfrm>
          <a:off x="666750" y="4953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E395E31-E0D3-4079-B01D-8412A494B5AA}"/>
            </a:ext>
          </a:extLst>
        </xdr:cNvPr>
        <xdr:cNvCxnSpPr/>
      </xdr:nvCxnSpPr>
      <xdr:spPr>
        <a:xfrm>
          <a:off x="685800" y="7340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42FC9197-E9DA-4057-AB15-727CD089622A}"/>
            </a:ext>
          </a:extLst>
        </xdr:cNvPr>
        <xdr:cNvSpPr txBox="1"/>
      </xdr:nvSpPr>
      <xdr:spPr>
        <a:xfrm>
          <a:off x="275590" y="7204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68747DA-49BE-4DB9-A28E-134945BFC11B}"/>
            </a:ext>
          </a:extLst>
        </xdr:cNvPr>
        <xdr:cNvCxnSpPr/>
      </xdr:nvCxnSpPr>
      <xdr:spPr>
        <a:xfrm>
          <a:off x="685800" y="6902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4820" cy="259080"/>
    <xdr:sp macro="" textlink="">
      <xdr:nvSpPr>
        <xdr:cNvPr id="45" name="テキスト ボックス 44">
          <a:extLst>
            <a:ext uri="{FF2B5EF4-FFF2-40B4-BE49-F238E27FC236}">
              <a16:creationId xmlns:a16="http://schemas.microsoft.com/office/drawing/2014/main" id="{D41DFF1B-EEE1-42E7-ADF4-79BCA105BEDF}"/>
            </a:ext>
          </a:extLst>
        </xdr:cNvPr>
        <xdr:cNvSpPr txBox="1"/>
      </xdr:nvSpPr>
      <xdr:spPr>
        <a:xfrm>
          <a:off x="275590" y="6766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E246F96-0662-40CC-AE47-61E4ED711F31}"/>
            </a:ext>
          </a:extLst>
        </xdr:cNvPr>
        <xdr:cNvCxnSpPr/>
      </xdr:nvCxnSpPr>
      <xdr:spPr>
        <a:xfrm>
          <a:off x="685800" y="6457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a:extLst>
            <a:ext uri="{FF2B5EF4-FFF2-40B4-BE49-F238E27FC236}">
              <a16:creationId xmlns:a16="http://schemas.microsoft.com/office/drawing/2014/main" id="{0CC5EFEE-1126-4489-BE63-6DE9F9FE30C5}"/>
            </a:ext>
          </a:extLst>
        </xdr:cNvPr>
        <xdr:cNvSpPr txBox="1"/>
      </xdr:nvSpPr>
      <xdr:spPr>
        <a:xfrm>
          <a:off x="339725" y="6322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C649DBE-137F-49B9-A4FB-4BDA69A0DEB2}"/>
            </a:ext>
          </a:extLst>
        </xdr:cNvPr>
        <xdr:cNvCxnSpPr/>
      </xdr:nvCxnSpPr>
      <xdr:spPr>
        <a:xfrm>
          <a:off x="685800" y="6019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a:extLst>
            <a:ext uri="{FF2B5EF4-FFF2-40B4-BE49-F238E27FC236}">
              <a16:creationId xmlns:a16="http://schemas.microsoft.com/office/drawing/2014/main" id="{C36DCD04-7F33-4AB8-B29E-31632EBF8E6E}"/>
            </a:ext>
          </a:extLst>
        </xdr:cNvPr>
        <xdr:cNvSpPr txBox="1"/>
      </xdr:nvSpPr>
      <xdr:spPr>
        <a:xfrm>
          <a:off x="339725" y="58839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C53678B-5E69-4E9B-BB42-A94CD6E2CFB2}"/>
            </a:ext>
          </a:extLst>
        </xdr:cNvPr>
        <xdr:cNvCxnSpPr/>
      </xdr:nvCxnSpPr>
      <xdr:spPr>
        <a:xfrm>
          <a:off x="685800" y="558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a:extLst>
            <a:ext uri="{FF2B5EF4-FFF2-40B4-BE49-F238E27FC236}">
              <a16:creationId xmlns:a16="http://schemas.microsoft.com/office/drawing/2014/main" id="{6CA27835-E8CB-472C-9A4C-487B1CC2A656}"/>
            </a:ext>
          </a:extLst>
        </xdr:cNvPr>
        <xdr:cNvSpPr txBox="1"/>
      </xdr:nvSpPr>
      <xdr:spPr>
        <a:xfrm>
          <a:off x="339725" y="544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8D8530B-9BE9-4386-A39B-0E41DD72D59A}"/>
            </a:ext>
          </a:extLst>
        </xdr:cNvPr>
        <xdr:cNvCxnSpPr/>
      </xdr:nvCxnSpPr>
      <xdr:spPr>
        <a:xfrm>
          <a:off x="685800" y="5137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a:extLst>
            <a:ext uri="{FF2B5EF4-FFF2-40B4-BE49-F238E27FC236}">
              <a16:creationId xmlns:a16="http://schemas.microsoft.com/office/drawing/2014/main" id="{C909BCF1-5E19-4CFC-AC22-C58D8A4C7307}"/>
            </a:ext>
          </a:extLst>
        </xdr:cNvPr>
        <xdr:cNvSpPr txBox="1"/>
      </xdr:nvSpPr>
      <xdr:spPr>
        <a:xfrm>
          <a:off x="339725" y="5001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2B71127-6AAE-4D29-90E4-05924E018FE9}"/>
            </a:ext>
          </a:extLst>
        </xdr:cNvPr>
        <xdr:cNvSpPr/>
      </xdr:nvSpPr>
      <xdr:spPr>
        <a:xfrm>
          <a:off x="685800" y="51371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48895</xdr:rowOff>
    </xdr:from>
    <xdr:to>
      <xdr:col>24</xdr:col>
      <xdr:colOff>62865</xdr:colOff>
      <xdr:row>41</xdr:row>
      <xdr:rowOff>44450</xdr:rowOff>
    </xdr:to>
    <xdr:cxnSp macro="">
      <xdr:nvCxnSpPr>
        <xdr:cNvPr id="55" name="直線コネクタ 54">
          <a:extLst>
            <a:ext uri="{FF2B5EF4-FFF2-40B4-BE49-F238E27FC236}">
              <a16:creationId xmlns:a16="http://schemas.microsoft.com/office/drawing/2014/main" id="{5509BC9B-7D4F-48B7-AFFF-C30156762F86}"/>
            </a:ext>
          </a:extLst>
        </xdr:cNvPr>
        <xdr:cNvCxnSpPr/>
      </xdr:nvCxnSpPr>
      <xdr:spPr>
        <a:xfrm flipV="1">
          <a:off x="4177665" y="549719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48260</xdr:rowOff>
    </xdr:from>
    <xdr:ext cx="405130" cy="259080"/>
    <xdr:sp macro="" textlink="">
      <xdr:nvSpPr>
        <xdr:cNvPr id="56" name="【道路】&#10;有形固定資産減価償却率最小値テキスト">
          <a:extLst>
            <a:ext uri="{FF2B5EF4-FFF2-40B4-BE49-F238E27FC236}">
              <a16:creationId xmlns:a16="http://schemas.microsoft.com/office/drawing/2014/main" id="{BA183100-E221-4B09-9CFF-D926C7C10761}"/>
            </a:ext>
          </a:extLst>
        </xdr:cNvPr>
        <xdr:cNvSpPr txBox="1"/>
      </xdr:nvSpPr>
      <xdr:spPr>
        <a:xfrm>
          <a:off x="4216400" y="6817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44450</xdr:rowOff>
    </xdr:from>
    <xdr:to>
      <xdr:col>24</xdr:col>
      <xdr:colOff>152400</xdr:colOff>
      <xdr:row>41</xdr:row>
      <xdr:rowOff>44450</xdr:rowOff>
    </xdr:to>
    <xdr:cxnSp macro="">
      <xdr:nvCxnSpPr>
        <xdr:cNvPr id="57" name="直線コネクタ 56">
          <a:extLst>
            <a:ext uri="{FF2B5EF4-FFF2-40B4-BE49-F238E27FC236}">
              <a16:creationId xmlns:a16="http://schemas.microsoft.com/office/drawing/2014/main" id="{07067788-ACD0-49DB-A4AC-D463D893EE68}"/>
            </a:ext>
          </a:extLst>
        </xdr:cNvPr>
        <xdr:cNvCxnSpPr/>
      </xdr:nvCxnSpPr>
      <xdr:spPr>
        <a:xfrm>
          <a:off x="4108450" y="6813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167005</xdr:rowOff>
    </xdr:from>
    <xdr:ext cx="405130" cy="256540"/>
    <xdr:sp macro="" textlink="">
      <xdr:nvSpPr>
        <xdr:cNvPr id="58" name="【道路】&#10;有形固定資産減価償却率最大値テキスト">
          <a:extLst>
            <a:ext uri="{FF2B5EF4-FFF2-40B4-BE49-F238E27FC236}">
              <a16:creationId xmlns:a16="http://schemas.microsoft.com/office/drawing/2014/main" id="{AA8E52D5-0C01-47A9-81BD-0C03664501A4}"/>
            </a:ext>
          </a:extLst>
        </xdr:cNvPr>
        <xdr:cNvSpPr txBox="1"/>
      </xdr:nvSpPr>
      <xdr:spPr>
        <a:xfrm>
          <a:off x="4216400" y="52851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48895</xdr:rowOff>
    </xdr:from>
    <xdr:to>
      <xdr:col>24</xdr:col>
      <xdr:colOff>152400</xdr:colOff>
      <xdr:row>33</xdr:row>
      <xdr:rowOff>48895</xdr:rowOff>
    </xdr:to>
    <xdr:cxnSp macro="">
      <xdr:nvCxnSpPr>
        <xdr:cNvPr id="59" name="直線コネクタ 58">
          <a:extLst>
            <a:ext uri="{FF2B5EF4-FFF2-40B4-BE49-F238E27FC236}">
              <a16:creationId xmlns:a16="http://schemas.microsoft.com/office/drawing/2014/main" id="{9DBF9AB6-D3DE-4D1B-801F-6FEC18D0091D}"/>
            </a:ext>
          </a:extLst>
        </xdr:cNvPr>
        <xdr:cNvCxnSpPr/>
      </xdr:nvCxnSpPr>
      <xdr:spPr>
        <a:xfrm>
          <a:off x="4108450" y="5497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6350</xdr:rowOff>
    </xdr:from>
    <xdr:ext cx="405130" cy="256540"/>
    <xdr:sp macro="" textlink="">
      <xdr:nvSpPr>
        <xdr:cNvPr id="60" name="【道路】&#10;有形固定資産減価償却率平均値テキスト">
          <a:extLst>
            <a:ext uri="{FF2B5EF4-FFF2-40B4-BE49-F238E27FC236}">
              <a16:creationId xmlns:a16="http://schemas.microsoft.com/office/drawing/2014/main" id="{F737C8A3-001E-415F-BE93-A499CBD41A84}"/>
            </a:ext>
          </a:extLst>
        </xdr:cNvPr>
        <xdr:cNvSpPr txBox="1"/>
      </xdr:nvSpPr>
      <xdr:spPr>
        <a:xfrm>
          <a:off x="4216400" y="61150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27940</xdr:rowOff>
    </xdr:from>
    <xdr:to>
      <xdr:col>24</xdr:col>
      <xdr:colOff>114300</xdr:colOff>
      <xdr:row>37</xdr:row>
      <xdr:rowOff>129540</xdr:rowOff>
    </xdr:to>
    <xdr:sp macro="" textlink="">
      <xdr:nvSpPr>
        <xdr:cNvPr id="61" name="フローチャート: 判断 60">
          <a:extLst>
            <a:ext uri="{FF2B5EF4-FFF2-40B4-BE49-F238E27FC236}">
              <a16:creationId xmlns:a16="http://schemas.microsoft.com/office/drawing/2014/main" id="{7B0DC524-A85E-4C78-B947-04A412F8417A}"/>
            </a:ext>
          </a:extLst>
        </xdr:cNvPr>
        <xdr:cNvSpPr/>
      </xdr:nvSpPr>
      <xdr:spPr>
        <a:xfrm>
          <a:off x="4127500" y="61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16510</xdr:rowOff>
    </xdr:from>
    <xdr:to>
      <xdr:col>20</xdr:col>
      <xdr:colOff>38100</xdr:colOff>
      <xdr:row>37</xdr:row>
      <xdr:rowOff>118110</xdr:rowOff>
    </xdr:to>
    <xdr:sp macro="" textlink="">
      <xdr:nvSpPr>
        <xdr:cNvPr id="62" name="フローチャート: 判断 61">
          <a:extLst>
            <a:ext uri="{FF2B5EF4-FFF2-40B4-BE49-F238E27FC236}">
              <a16:creationId xmlns:a16="http://schemas.microsoft.com/office/drawing/2014/main" id="{7CA35ED5-B4D7-4747-B51A-4860BD7D2371}"/>
            </a:ext>
          </a:extLst>
        </xdr:cNvPr>
        <xdr:cNvSpPr/>
      </xdr:nvSpPr>
      <xdr:spPr>
        <a:xfrm>
          <a:off x="3384550" y="6125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144145</xdr:rowOff>
    </xdr:from>
    <xdr:to>
      <xdr:col>15</xdr:col>
      <xdr:colOff>101600</xdr:colOff>
      <xdr:row>37</xdr:row>
      <xdr:rowOff>74930</xdr:rowOff>
    </xdr:to>
    <xdr:sp macro="" textlink="">
      <xdr:nvSpPr>
        <xdr:cNvPr id="63" name="フローチャート: 判断 62">
          <a:extLst>
            <a:ext uri="{FF2B5EF4-FFF2-40B4-BE49-F238E27FC236}">
              <a16:creationId xmlns:a16="http://schemas.microsoft.com/office/drawing/2014/main" id="{C17C20BE-C052-4CA8-A306-C2FA1A94A7E3}"/>
            </a:ext>
          </a:extLst>
        </xdr:cNvPr>
        <xdr:cNvSpPr/>
      </xdr:nvSpPr>
      <xdr:spPr>
        <a:xfrm>
          <a:off x="2571750" y="60877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109855</xdr:rowOff>
    </xdr:from>
    <xdr:to>
      <xdr:col>10</xdr:col>
      <xdr:colOff>165100</xdr:colOff>
      <xdr:row>37</xdr:row>
      <xdr:rowOff>40640</xdr:rowOff>
    </xdr:to>
    <xdr:sp macro="" textlink="">
      <xdr:nvSpPr>
        <xdr:cNvPr id="64" name="フローチャート: 判断 63">
          <a:extLst>
            <a:ext uri="{FF2B5EF4-FFF2-40B4-BE49-F238E27FC236}">
              <a16:creationId xmlns:a16="http://schemas.microsoft.com/office/drawing/2014/main" id="{59045F9E-5575-4791-B2B9-94CF7CC20E85}"/>
            </a:ext>
          </a:extLst>
        </xdr:cNvPr>
        <xdr:cNvSpPr/>
      </xdr:nvSpPr>
      <xdr:spPr>
        <a:xfrm>
          <a:off x="1778000" y="60534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a:extLst>
            <a:ext uri="{FF2B5EF4-FFF2-40B4-BE49-F238E27FC236}">
              <a16:creationId xmlns:a16="http://schemas.microsoft.com/office/drawing/2014/main" id="{4647C5D7-3A6D-4E66-BDAF-E8B1CDB3EEFE}"/>
            </a:ext>
          </a:extLst>
        </xdr:cNvPr>
        <xdr:cNvSpPr/>
      </xdr:nvSpPr>
      <xdr:spPr>
        <a:xfrm>
          <a:off x="984250" y="602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9395C853-66A6-4283-8491-100F2B66C7DC}"/>
            </a:ext>
          </a:extLst>
        </xdr:cNvPr>
        <xdr:cNvSpPr txBox="1"/>
      </xdr:nvSpPr>
      <xdr:spPr>
        <a:xfrm>
          <a:off x="40068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74601880-6D36-4038-9CF1-2E04E5946163}"/>
            </a:ext>
          </a:extLst>
        </xdr:cNvPr>
        <xdr:cNvSpPr txBox="1"/>
      </xdr:nvSpPr>
      <xdr:spPr>
        <a:xfrm>
          <a:off x="32575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E2CB3DF3-153B-4CB3-98AA-AB84863F4C18}"/>
            </a:ext>
          </a:extLst>
        </xdr:cNvPr>
        <xdr:cNvSpPr txBox="1"/>
      </xdr:nvSpPr>
      <xdr:spPr>
        <a:xfrm>
          <a:off x="24511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A5A4C7D-23EF-46F7-AA26-9F170C9E1188}"/>
            </a:ext>
          </a:extLst>
        </xdr:cNvPr>
        <xdr:cNvSpPr txBox="1"/>
      </xdr:nvSpPr>
      <xdr:spPr>
        <a:xfrm>
          <a:off x="16573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42352EAF-F0B9-4685-9202-C9D9AC31AAB1}"/>
            </a:ext>
          </a:extLst>
        </xdr:cNvPr>
        <xdr:cNvSpPr txBox="1"/>
      </xdr:nvSpPr>
      <xdr:spPr>
        <a:xfrm>
          <a:off x="8572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100965</xdr:rowOff>
    </xdr:from>
    <xdr:to>
      <xdr:col>24</xdr:col>
      <xdr:colOff>114300</xdr:colOff>
      <xdr:row>36</xdr:row>
      <xdr:rowOff>31115</xdr:rowOff>
    </xdr:to>
    <xdr:sp macro="" textlink="">
      <xdr:nvSpPr>
        <xdr:cNvPr id="71" name="楕円 70">
          <a:extLst>
            <a:ext uri="{FF2B5EF4-FFF2-40B4-BE49-F238E27FC236}">
              <a16:creationId xmlns:a16="http://schemas.microsoft.com/office/drawing/2014/main" id="{223F8503-3848-47D9-B52B-1FB4FF81EE96}"/>
            </a:ext>
          </a:extLst>
        </xdr:cNvPr>
        <xdr:cNvSpPr/>
      </xdr:nvSpPr>
      <xdr:spPr>
        <a:xfrm>
          <a:off x="4127500" y="5879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123825</xdr:rowOff>
    </xdr:from>
    <xdr:ext cx="405130" cy="256540"/>
    <xdr:sp macro="" textlink="">
      <xdr:nvSpPr>
        <xdr:cNvPr id="72" name="【道路】&#10;有形固定資産減価償却率該当値テキスト">
          <a:extLst>
            <a:ext uri="{FF2B5EF4-FFF2-40B4-BE49-F238E27FC236}">
              <a16:creationId xmlns:a16="http://schemas.microsoft.com/office/drawing/2014/main" id="{D7E620B7-6791-4640-B620-EBDAE57E081C}"/>
            </a:ext>
          </a:extLst>
        </xdr:cNvPr>
        <xdr:cNvSpPr txBox="1"/>
      </xdr:nvSpPr>
      <xdr:spPr>
        <a:xfrm>
          <a:off x="4216400" y="57372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68580</xdr:rowOff>
    </xdr:from>
    <xdr:to>
      <xdr:col>20</xdr:col>
      <xdr:colOff>38100</xdr:colOff>
      <xdr:row>35</xdr:row>
      <xdr:rowOff>170180</xdr:rowOff>
    </xdr:to>
    <xdr:sp macro="" textlink="">
      <xdr:nvSpPr>
        <xdr:cNvPr id="73" name="楕円 72">
          <a:extLst>
            <a:ext uri="{FF2B5EF4-FFF2-40B4-BE49-F238E27FC236}">
              <a16:creationId xmlns:a16="http://schemas.microsoft.com/office/drawing/2014/main" id="{5F6DC821-1BE3-4327-BCE6-DEE0B40F8B40}"/>
            </a:ext>
          </a:extLst>
        </xdr:cNvPr>
        <xdr:cNvSpPr/>
      </xdr:nvSpPr>
      <xdr:spPr>
        <a:xfrm>
          <a:off x="3384550" y="58470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119380</xdr:rowOff>
    </xdr:from>
    <xdr:to>
      <xdr:col>24</xdr:col>
      <xdr:colOff>63500</xdr:colOff>
      <xdr:row>35</xdr:row>
      <xdr:rowOff>151765</xdr:rowOff>
    </xdr:to>
    <xdr:cxnSp macro="">
      <xdr:nvCxnSpPr>
        <xdr:cNvPr id="74" name="直線コネクタ 73">
          <a:extLst>
            <a:ext uri="{FF2B5EF4-FFF2-40B4-BE49-F238E27FC236}">
              <a16:creationId xmlns:a16="http://schemas.microsoft.com/office/drawing/2014/main" id="{C9C322F1-BEEE-4248-A4F9-204C37754B4E}"/>
            </a:ext>
          </a:extLst>
        </xdr:cNvPr>
        <xdr:cNvCxnSpPr/>
      </xdr:nvCxnSpPr>
      <xdr:spPr>
        <a:xfrm>
          <a:off x="3429000" y="5897880"/>
          <a:ext cx="7493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32385</xdr:rowOff>
    </xdr:from>
    <xdr:to>
      <xdr:col>15</xdr:col>
      <xdr:colOff>101600</xdr:colOff>
      <xdr:row>35</xdr:row>
      <xdr:rowOff>133985</xdr:rowOff>
    </xdr:to>
    <xdr:sp macro="" textlink="">
      <xdr:nvSpPr>
        <xdr:cNvPr id="75" name="楕円 74">
          <a:extLst>
            <a:ext uri="{FF2B5EF4-FFF2-40B4-BE49-F238E27FC236}">
              <a16:creationId xmlns:a16="http://schemas.microsoft.com/office/drawing/2014/main" id="{DFA862C2-979D-47D3-A7C5-55771A33B9BD}"/>
            </a:ext>
          </a:extLst>
        </xdr:cNvPr>
        <xdr:cNvSpPr/>
      </xdr:nvSpPr>
      <xdr:spPr>
        <a:xfrm>
          <a:off x="257175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83185</xdr:rowOff>
    </xdr:from>
    <xdr:to>
      <xdr:col>19</xdr:col>
      <xdr:colOff>177800</xdr:colOff>
      <xdr:row>35</xdr:row>
      <xdr:rowOff>119380</xdr:rowOff>
    </xdr:to>
    <xdr:cxnSp macro="">
      <xdr:nvCxnSpPr>
        <xdr:cNvPr id="76" name="直線コネクタ 75">
          <a:extLst>
            <a:ext uri="{FF2B5EF4-FFF2-40B4-BE49-F238E27FC236}">
              <a16:creationId xmlns:a16="http://schemas.microsoft.com/office/drawing/2014/main" id="{B345C351-8DC3-42DE-A160-80589AA184C2}"/>
            </a:ext>
          </a:extLst>
        </xdr:cNvPr>
        <xdr:cNvCxnSpPr/>
      </xdr:nvCxnSpPr>
      <xdr:spPr>
        <a:xfrm>
          <a:off x="2622550" y="5861685"/>
          <a:ext cx="8064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167005</xdr:rowOff>
    </xdr:from>
    <xdr:to>
      <xdr:col>10</xdr:col>
      <xdr:colOff>165100</xdr:colOff>
      <xdr:row>35</xdr:row>
      <xdr:rowOff>97790</xdr:rowOff>
    </xdr:to>
    <xdr:sp macro="" textlink="">
      <xdr:nvSpPr>
        <xdr:cNvPr id="77" name="楕円 76">
          <a:extLst>
            <a:ext uri="{FF2B5EF4-FFF2-40B4-BE49-F238E27FC236}">
              <a16:creationId xmlns:a16="http://schemas.microsoft.com/office/drawing/2014/main" id="{6F513E3D-E445-4F8D-93D4-A5EE6679E3AA}"/>
            </a:ext>
          </a:extLst>
        </xdr:cNvPr>
        <xdr:cNvSpPr/>
      </xdr:nvSpPr>
      <xdr:spPr>
        <a:xfrm>
          <a:off x="1778000" y="57804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46355</xdr:rowOff>
    </xdr:from>
    <xdr:to>
      <xdr:col>15</xdr:col>
      <xdr:colOff>50800</xdr:colOff>
      <xdr:row>35</xdr:row>
      <xdr:rowOff>83185</xdr:rowOff>
    </xdr:to>
    <xdr:cxnSp macro="">
      <xdr:nvCxnSpPr>
        <xdr:cNvPr id="78" name="直線コネクタ 77">
          <a:extLst>
            <a:ext uri="{FF2B5EF4-FFF2-40B4-BE49-F238E27FC236}">
              <a16:creationId xmlns:a16="http://schemas.microsoft.com/office/drawing/2014/main" id="{F47BDDFC-522F-4A88-90AE-D43DA11D9FF8}"/>
            </a:ext>
          </a:extLst>
        </xdr:cNvPr>
        <xdr:cNvCxnSpPr/>
      </xdr:nvCxnSpPr>
      <xdr:spPr>
        <a:xfrm>
          <a:off x="1828800" y="5824855"/>
          <a:ext cx="7937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137160</xdr:rowOff>
    </xdr:from>
    <xdr:to>
      <xdr:col>6</xdr:col>
      <xdr:colOff>38100</xdr:colOff>
      <xdr:row>35</xdr:row>
      <xdr:rowOff>67310</xdr:rowOff>
    </xdr:to>
    <xdr:sp macro="" textlink="">
      <xdr:nvSpPr>
        <xdr:cNvPr id="79" name="楕円 78">
          <a:extLst>
            <a:ext uri="{FF2B5EF4-FFF2-40B4-BE49-F238E27FC236}">
              <a16:creationId xmlns:a16="http://schemas.microsoft.com/office/drawing/2014/main" id="{F134263B-5864-4B14-8579-23C639F938E8}"/>
            </a:ext>
          </a:extLst>
        </xdr:cNvPr>
        <xdr:cNvSpPr/>
      </xdr:nvSpPr>
      <xdr:spPr>
        <a:xfrm>
          <a:off x="984250" y="57505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16510</xdr:rowOff>
    </xdr:from>
    <xdr:to>
      <xdr:col>10</xdr:col>
      <xdr:colOff>114300</xdr:colOff>
      <xdr:row>35</xdr:row>
      <xdr:rowOff>46355</xdr:rowOff>
    </xdr:to>
    <xdr:cxnSp macro="">
      <xdr:nvCxnSpPr>
        <xdr:cNvPr id="80" name="直線コネクタ 79">
          <a:extLst>
            <a:ext uri="{FF2B5EF4-FFF2-40B4-BE49-F238E27FC236}">
              <a16:creationId xmlns:a16="http://schemas.microsoft.com/office/drawing/2014/main" id="{5859819A-3C0D-4B80-901C-E53813B33456}"/>
            </a:ext>
          </a:extLst>
        </xdr:cNvPr>
        <xdr:cNvCxnSpPr/>
      </xdr:nvCxnSpPr>
      <xdr:spPr>
        <a:xfrm>
          <a:off x="1028700" y="5795010"/>
          <a:ext cx="8001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109220</xdr:rowOff>
    </xdr:from>
    <xdr:ext cx="405130" cy="256540"/>
    <xdr:sp macro="" textlink="">
      <xdr:nvSpPr>
        <xdr:cNvPr id="81" name="n_1aveValue【道路】&#10;有形固定資産減価償却率">
          <a:extLst>
            <a:ext uri="{FF2B5EF4-FFF2-40B4-BE49-F238E27FC236}">
              <a16:creationId xmlns:a16="http://schemas.microsoft.com/office/drawing/2014/main" id="{C7E65820-C98B-4DE7-B7AF-6FFF5425697D}"/>
            </a:ext>
          </a:extLst>
        </xdr:cNvPr>
        <xdr:cNvSpPr txBox="1"/>
      </xdr:nvSpPr>
      <xdr:spPr>
        <a:xfrm>
          <a:off x="3239135" y="62179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65405</xdr:rowOff>
    </xdr:from>
    <xdr:ext cx="402590" cy="256540"/>
    <xdr:sp macro="" textlink="">
      <xdr:nvSpPr>
        <xdr:cNvPr id="82" name="n_2aveValue【道路】&#10;有形固定資産減価償却率">
          <a:extLst>
            <a:ext uri="{FF2B5EF4-FFF2-40B4-BE49-F238E27FC236}">
              <a16:creationId xmlns:a16="http://schemas.microsoft.com/office/drawing/2014/main" id="{10F371F0-2ED5-4CBE-8D72-114D34607109}"/>
            </a:ext>
          </a:extLst>
        </xdr:cNvPr>
        <xdr:cNvSpPr txBox="1"/>
      </xdr:nvSpPr>
      <xdr:spPr>
        <a:xfrm>
          <a:off x="2439035" y="61741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31115</xdr:rowOff>
    </xdr:from>
    <xdr:ext cx="402590" cy="256540"/>
    <xdr:sp macro="" textlink="">
      <xdr:nvSpPr>
        <xdr:cNvPr id="83" name="n_3aveValue【道路】&#10;有形固定資産減価償却率">
          <a:extLst>
            <a:ext uri="{FF2B5EF4-FFF2-40B4-BE49-F238E27FC236}">
              <a16:creationId xmlns:a16="http://schemas.microsoft.com/office/drawing/2014/main" id="{A8378821-F2FB-47DE-B34F-68F241D9C1E1}"/>
            </a:ext>
          </a:extLst>
        </xdr:cNvPr>
        <xdr:cNvSpPr txBox="1"/>
      </xdr:nvSpPr>
      <xdr:spPr>
        <a:xfrm>
          <a:off x="1645285" y="61398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3810</xdr:rowOff>
    </xdr:from>
    <xdr:ext cx="402590" cy="259080"/>
    <xdr:sp macro="" textlink="">
      <xdr:nvSpPr>
        <xdr:cNvPr id="84" name="n_4aveValue【道路】&#10;有形固定資産減価償却率">
          <a:extLst>
            <a:ext uri="{FF2B5EF4-FFF2-40B4-BE49-F238E27FC236}">
              <a16:creationId xmlns:a16="http://schemas.microsoft.com/office/drawing/2014/main" id="{F880EC28-757D-4E84-889A-34F214A2A73C}"/>
            </a:ext>
          </a:extLst>
        </xdr:cNvPr>
        <xdr:cNvSpPr txBox="1"/>
      </xdr:nvSpPr>
      <xdr:spPr>
        <a:xfrm>
          <a:off x="851535" y="6112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15240</xdr:rowOff>
    </xdr:from>
    <xdr:ext cx="405130" cy="259080"/>
    <xdr:sp macro="" textlink="">
      <xdr:nvSpPr>
        <xdr:cNvPr id="85" name="n_1mainValue【道路】&#10;有形固定資産減価償却率">
          <a:extLst>
            <a:ext uri="{FF2B5EF4-FFF2-40B4-BE49-F238E27FC236}">
              <a16:creationId xmlns:a16="http://schemas.microsoft.com/office/drawing/2014/main" id="{46AB1C4D-B88A-45E0-B6AC-F2160C534279}"/>
            </a:ext>
          </a:extLst>
        </xdr:cNvPr>
        <xdr:cNvSpPr txBox="1"/>
      </xdr:nvSpPr>
      <xdr:spPr>
        <a:xfrm>
          <a:off x="3239135" y="5628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33</xdr:row>
      <xdr:rowOff>150495</xdr:rowOff>
    </xdr:from>
    <xdr:ext cx="402590" cy="259080"/>
    <xdr:sp macro="" textlink="">
      <xdr:nvSpPr>
        <xdr:cNvPr id="86" name="n_2mainValue【道路】&#10;有形固定資産減価償却率">
          <a:extLst>
            <a:ext uri="{FF2B5EF4-FFF2-40B4-BE49-F238E27FC236}">
              <a16:creationId xmlns:a16="http://schemas.microsoft.com/office/drawing/2014/main" id="{FEF4DBCB-B96E-4AE1-91BF-3B397D7E71CC}"/>
            </a:ext>
          </a:extLst>
        </xdr:cNvPr>
        <xdr:cNvSpPr txBox="1"/>
      </xdr:nvSpPr>
      <xdr:spPr>
        <a:xfrm>
          <a:off x="2439035" y="55987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33</xdr:row>
      <xdr:rowOff>113665</xdr:rowOff>
    </xdr:from>
    <xdr:ext cx="402590" cy="258445"/>
    <xdr:sp macro="" textlink="">
      <xdr:nvSpPr>
        <xdr:cNvPr id="87" name="n_3mainValue【道路】&#10;有形固定資産減価償却率">
          <a:extLst>
            <a:ext uri="{FF2B5EF4-FFF2-40B4-BE49-F238E27FC236}">
              <a16:creationId xmlns:a16="http://schemas.microsoft.com/office/drawing/2014/main" id="{C8CB4EA2-8C43-417C-9A5A-2B4491C93720}"/>
            </a:ext>
          </a:extLst>
        </xdr:cNvPr>
        <xdr:cNvSpPr txBox="1"/>
      </xdr:nvSpPr>
      <xdr:spPr>
        <a:xfrm>
          <a:off x="1645285" y="55619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83820</xdr:rowOff>
    </xdr:from>
    <xdr:ext cx="402590" cy="259080"/>
    <xdr:sp macro="" textlink="">
      <xdr:nvSpPr>
        <xdr:cNvPr id="88" name="n_4mainValue【道路】&#10;有形固定資産減価償却率">
          <a:extLst>
            <a:ext uri="{FF2B5EF4-FFF2-40B4-BE49-F238E27FC236}">
              <a16:creationId xmlns:a16="http://schemas.microsoft.com/office/drawing/2014/main" id="{5B0B86C4-3DF6-4AE4-98D9-87E995F707A5}"/>
            </a:ext>
          </a:extLst>
        </xdr:cNvPr>
        <xdr:cNvSpPr txBox="1"/>
      </xdr:nvSpPr>
      <xdr:spPr>
        <a:xfrm>
          <a:off x="851535" y="55321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97C9EE9-334A-4766-BF9E-42FB569FD75A}"/>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1CF44FB-28BF-46B8-BBDA-BA270BE4EFCA}"/>
            </a:ext>
          </a:extLst>
        </xdr:cNvPr>
        <xdr:cNvSpPr/>
      </xdr:nvSpPr>
      <xdr:spPr>
        <a:xfrm>
          <a:off x="60642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D98F0DC-5DFC-46CC-8192-5B7F918AE50F}"/>
            </a:ext>
          </a:extLst>
        </xdr:cNvPr>
        <xdr:cNvSpPr/>
      </xdr:nvSpPr>
      <xdr:spPr>
        <a:xfrm>
          <a:off x="60642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A8ED286-E8A3-4E35-AEFD-AB9F63F2FCF8}"/>
            </a:ext>
          </a:extLst>
        </xdr:cNvPr>
        <xdr:cNvSpPr/>
      </xdr:nvSpPr>
      <xdr:spPr>
        <a:xfrm>
          <a:off x="69850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5022EEF-B91F-4AA6-B076-7786D965D121}"/>
            </a:ext>
          </a:extLst>
        </xdr:cNvPr>
        <xdr:cNvSpPr/>
      </xdr:nvSpPr>
      <xdr:spPr>
        <a:xfrm>
          <a:off x="69850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FAFF64D-DB53-423A-8C36-172CB64C1226}"/>
            </a:ext>
          </a:extLst>
        </xdr:cNvPr>
        <xdr:cNvSpPr/>
      </xdr:nvSpPr>
      <xdr:spPr>
        <a:xfrm>
          <a:off x="80137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94CE2D6-B653-41F4-A35A-F6BA007E60E9}"/>
            </a:ext>
          </a:extLst>
        </xdr:cNvPr>
        <xdr:cNvSpPr/>
      </xdr:nvSpPr>
      <xdr:spPr>
        <a:xfrm>
          <a:off x="80137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42AD9C2-A426-469B-A226-B6617D7D1CD4}"/>
            </a:ext>
          </a:extLst>
        </xdr:cNvPr>
        <xdr:cNvSpPr/>
      </xdr:nvSpPr>
      <xdr:spPr>
        <a:xfrm>
          <a:off x="5956300" y="51371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7" name="テキスト ボックス 96">
          <a:extLst>
            <a:ext uri="{FF2B5EF4-FFF2-40B4-BE49-F238E27FC236}">
              <a16:creationId xmlns:a16="http://schemas.microsoft.com/office/drawing/2014/main" id="{FBB77178-EBED-46AB-AAA0-BFBD4A54D055}"/>
            </a:ext>
          </a:extLst>
        </xdr:cNvPr>
        <xdr:cNvSpPr txBox="1"/>
      </xdr:nvSpPr>
      <xdr:spPr>
        <a:xfrm>
          <a:off x="5918200" y="49530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5291C7A-3701-4B03-B94A-36F758AD0D0A}"/>
            </a:ext>
          </a:extLst>
        </xdr:cNvPr>
        <xdr:cNvCxnSpPr/>
      </xdr:nvCxnSpPr>
      <xdr:spPr>
        <a:xfrm>
          <a:off x="5956300" y="7340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8FC1E86-977E-46D4-9A07-D21679167D08}"/>
            </a:ext>
          </a:extLst>
        </xdr:cNvPr>
        <xdr:cNvCxnSpPr/>
      </xdr:nvCxnSpPr>
      <xdr:spPr>
        <a:xfrm>
          <a:off x="5956300" y="6972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0" name="テキスト ボックス 99">
          <a:extLst>
            <a:ext uri="{FF2B5EF4-FFF2-40B4-BE49-F238E27FC236}">
              <a16:creationId xmlns:a16="http://schemas.microsoft.com/office/drawing/2014/main" id="{CB5D2C68-66D9-4412-9521-5F94B0269D68}"/>
            </a:ext>
          </a:extLst>
        </xdr:cNvPr>
        <xdr:cNvSpPr txBox="1"/>
      </xdr:nvSpPr>
      <xdr:spPr>
        <a:xfrm>
          <a:off x="5527040" y="68364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91DD9E2-8D94-4C34-8030-93052D297E09}"/>
            </a:ext>
          </a:extLst>
        </xdr:cNvPr>
        <xdr:cNvCxnSpPr/>
      </xdr:nvCxnSpPr>
      <xdr:spPr>
        <a:xfrm>
          <a:off x="5956300" y="660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6540"/>
    <xdr:sp macro="" textlink="">
      <xdr:nvSpPr>
        <xdr:cNvPr id="102" name="テキスト ボックス 101">
          <a:extLst>
            <a:ext uri="{FF2B5EF4-FFF2-40B4-BE49-F238E27FC236}">
              <a16:creationId xmlns:a16="http://schemas.microsoft.com/office/drawing/2014/main" id="{C36B1EED-F87C-4A32-B061-AE8076AF7AA0}"/>
            </a:ext>
          </a:extLst>
        </xdr:cNvPr>
        <xdr:cNvSpPr txBox="1"/>
      </xdr:nvSpPr>
      <xdr:spPr>
        <a:xfrm>
          <a:off x="5481955" y="64681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DE17AFD-3831-49E1-AC10-437C90181902}"/>
            </a:ext>
          </a:extLst>
        </xdr:cNvPr>
        <xdr:cNvCxnSpPr/>
      </xdr:nvCxnSpPr>
      <xdr:spPr>
        <a:xfrm>
          <a:off x="5956300" y="62420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3090" cy="259080"/>
    <xdr:sp macro="" textlink="">
      <xdr:nvSpPr>
        <xdr:cNvPr id="104" name="テキスト ボックス 103">
          <a:extLst>
            <a:ext uri="{FF2B5EF4-FFF2-40B4-BE49-F238E27FC236}">
              <a16:creationId xmlns:a16="http://schemas.microsoft.com/office/drawing/2014/main" id="{C19D2ECB-29AD-4C6F-8209-F8EBAD90AF1A}"/>
            </a:ext>
          </a:extLst>
        </xdr:cNvPr>
        <xdr:cNvSpPr txBox="1"/>
      </xdr:nvSpPr>
      <xdr:spPr>
        <a:xfrm>
          <a:off x="541782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A749E61D-E2E2-4D21-8BB0-031615BE0FB0}"/>
            </a:ext>
          </a:extLst>
        </xdr:cNvPr>
        <xdr:cNvCxnSpPr/>
      </xdr:nvCxnSpPr>
      <xdr:spPr>
        <a:xfrm>
          <a:off x="5956300" y="5873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3090" cy="259080"/>
    <xdr:sp macro="" textlink="">
      <xdr:nvSpPr>
        <xdr:cNvPr id="106" name="テキスト ボックス 105">
          <a:extLst>
            <a:ext uri="{FF2B5EF4-FFF2-40B4-BE49-F238E27FC236}">
              <a16:creationId xmlns:a16="http://schemas.microsoft.com/office/drawing/2014/main" id="{62972086-C175-42EE-8AC2-AA890A6613A5}"/>
            </a:ext>
          </a:extLst>
        </xdr:cNvPr>
        <xdr:cNvSpPr txBox="1"/>
      </xdr:nvSpPr>
      <xdr:spPr>
        <a:xfrm>
          <a:off x="5417820" y="57378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5B3B4EC4-A28C-4F13-BF32-176666FBCAA9}"/>
            </a:ext>
          </a:extLst>
        </xdr:cNvPr>
        <xdr:cNvCxnSpPr/>
      </xdr:nvCxnSpPr>
      <xdr:spPr>
        <a:xfrm>
          <a:off x="5956300" y="5505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3090" cy="256540"/>
    <xdr:sp macro="" textlink="">
      <xdr:nvSpPr>
        <xdr:cNvPr id="108" name="テキスト ボックス 107">
          <a:extLst>
            <a:ext uri="{FF2B5EF4-FFF2-40B4-BE49-F238E27FC236}">
              <a16:creationId xmlns:a16="http://schemas.microsoft.com/office/drawing/2014/main" id="{33903C22-6904-4B51-9D75-62E036B939B4}"/>
            </a:ext>
          </a:extLst>
        </xdr:cNvPr>
        <xdr:cNvSpPr txBox="1"/>
      </xdr:nvSpPr>
      <xdr:spPr>
        <a:xfrm>
          <a:off x="5417820" y="53695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B80B32D-390C-412A-8491-DF00B65FE5AB}"/>
            </a:ext>
          </a:extLst>
        </xdr:cNvPr>
        <xdr:cNvCxnSpPr/>
      </xdr:nvCxnSpPr>
      <xdr:spPr>
        <a:xfrm>
          <a:off x="5956300" y="5137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090" cy="259080"/>
    <xdr:sp macro="" textlink="">
      <xdr:nvSpPr>
        <xdr:cNvPr id="110" name="テキスト ボックス 109">
          <a:extLst>
            <a:ext uri="{FF2B5EF4-FFF2-40B4-BE49-F238E27FC236}">
              <a16:creationId xmlns:a16="http://schemas.microsoft.com/office/drawing/2014/main" id="{43F18915-B71C-4901-BB34-4A0BCFF65BED}"/>
            </a:ext>
          </a:extLst>
        </xdr:cNvPr>
        <xdr:cNvSpPr txBox="1"/>
      </xdr:nvSpPr>
      <xdr:spPr>
        <a:xfrm>
          <a:off x="5417820" y="50012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3C52B86-2971-4AD2-97D9-14AD5855ED33}"/>
            </a:ext>
          </a:extLst>
        </xdr:cNvPr>
        <xdr:cNvSpPr/>
      </xdr:nvSpPr>
      <xdr:spPr>
        <a:xfrm>
          <a:off x="5956300" y="51371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10160</xdr:rowOff>
    </xdr:from>
    <xdr:to>
      <xdr:col>54</xdr:col>
      <xdr:colOff>189865</xdr:colOff>
      <xdr:row>41</xdr:row>
      <xdr:rowOff>144145</xdr:rowOff>
    </xdr:to>
    <xdr:cxnSp macro="">
      <xdr:nvCxnSpPr>
        <xdr:cNvPr id="112" name="直線コネクタ 111">
          <a:extLst>
            <a:ext uri="{FF2B5EF4-FFF2-40B4-BE49-F238E27FC236}">
              <a16:creationId xmlns:a16="http://schemas.microsoft.com/office/drawing/2014/main" id="{7C6AD00C-8F89-4777-B99C-6B05FCABD164}"/>
            </a:ext>
          </a:extLst>
        </xdr:cNvPr>
        <xdr:cNvCxnSpPr/>
      </xdr:nvCxnSpPr>
      <xdr:spPr>
        <a:xfrm flipV="1">
          <a:off x="9429115" y="545846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147955</xdr:rowOff>
    </xdr:from>
    <xdr:ext cx="469900" cy="258445"/>
    <xdr:sp macro="" textlink="">
      <xdr:nvSpPr>
        <xdr:cNvPr id="113" name="【道路】&#10;一人当たり延長最小値テキスト">
          <a:extLst>
            <a:ext uri="{FF2B5EF4-FFF2-40B4-BE49-F238E27FC236}">
              <a16:creationId xmlns:a16="http://schemas.microsoft.com/office/drawing/2014/main" id="{4BC24FC3-D7FD-4C3C-AC82-129175F7939E}"/>
            </a:ext>
          </a:extLst>
        </xdr:cNvPr>
        <xdr:cNvSpPr txBox="1"/>
      </xdr:nvSpPr>
      <xdr:spPr>
        <a:xfrm>
          <a:off x="9467850" y="6917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144145</xdr:rowOff>
    </xdr:from>
    <xdr:to>
      <xdr:col>55</xdr:col>
      <xdr:colOff>88900</xdr:colOff>
      <xdr:row>41</xdr:row>
      <xdr:rowOff>144145</xdr:rowOff>
    </xdr:to>
    <xdr:cxnSp macro="">
      <xdr:nvCxnSpPr>
        <xdr:cNvPr id="114" name="直線コネクタ 113">
          <a:extLst>
            <a:ext uri="{FF2B5EF4-FFF2-40B4-BE49-F238E27FC236}">
              <a16:creationId xmlns:a16="http://schemas.microsoft.com/office/drawing/2014/main" id="{6FDB7AFB-9C47-45B6-9375-2A9713B1EA5C}"/>
            </a:ext>
          </a:extLst>
        </xdr:cNvPr>
        <xdr:cNvCxnSpPr/>
      </xdr:nvCxnSpPr>
      <xdr:spPr>
        <a:xfrm>
          <a:off x="9359900" y="69132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128270</xdr:rowOff>
    </xdr:from>
    <xdr:ext cx="598805" cy="259080"/>
    <xdr:sp macro="" textlink="">
      <xdr:nvSpPr>
        <xdr:cNvPr id="115" name="【道路】&#10;一人当たり延長最大値テキスト">
          <a:extLst>
            <a:ext uri="{FF2B5EF4-FFF2-40B4-BE49-F238E27FC236}">
              <a16:creationId xmlns:a16="http://schemas.microsoft.com/office/drawing/2014/main" id="{21D7A6F4-036C-4EBE-A174-744B18D85118}"/>
            </a:ext>
          </a:extLst>
        </xdr:cNvPr>
        <xdr:cNvSpPr txBox="1"/>
      </xdr:nvSpPr>
      <xdr:spPr>
        <a:xfrm>
          <a:off x="9467850" y="5246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206.197</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10160</xdr:rowOff>
    </xdr:from>
    <xdr:to>
      <xdr:col>55</xdr:col>
      <xdr:colOff>88900</xdr:colOff>
      <xdr:row>33</xdr:row>
      <xdr:rowOff>10160</xdr:rowOff>
    </xdr:to>
    <xdr:cxnSp macro="">
      <xdr:nvCxnSpPr>
        <xdr:cNvPr id="116" name="直線コネクタ 115">
          <a:extLst>
            <a:ext uri="{FF2B5EF4-FFF2-40B4-BE49-F238E27FC236}">
              <a16:creationId xmlns:a16="http://schemas.microsoft.com/office/drawing/2014/main" id="{DAB34DE0-8C41-4532-9542-97AB7107FA31}"/>
            </a:ext>
          </a:extLst>
        </xdr:cNvPr>
        <xdr:cNvCxnSpPr/>
      </xdr:nvCxnSpPr>
      <xdr:spPr>
        <a:xfrm>
          <a:off x="9359900" y="5458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170815</xdr:rowOff>
    </xdr:from>
    <xdr:ext cx="534670" cy="258445"/>
    <xdr:sp macro="" textlink="">
      <xdr:nvSpPr>
        <xdr:cNvPr id="117" name="【道路】&#10;一人当たり延長平均値テキスト">
          <a:extLst>
            <a:ext uri="{FF2B5EF4-FFF2-40B4-BE49-F238E27FC236}">
              <a16:creationId xmlns:a16="http://schemas.microsoft.com/office/drawing/2014/main" id="{E6D5C656-54AA-437D-A776-619C38F083D6}"/>
            </a:ext>
          </a:extLst>
        </xdr:cNvPr>
        <xdr:cNvSpPr txBox="1"/>
      </xdr:nvSpPr>
      <xdr:spPr>
        <a:xfrm>
          <a:off x="9467850" y="6438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20955</xdr:rowOff>
    </xdr:from>
    <xdr:to>
      <xdr:col>55</xdr:col>
      <xdr:colOff>50800</xdr:colOff>
      <xdr:row>39</xdr:row>
      <xdr:rowOff>122555</xdr:rowOff>
    </xdr:to>
    <xdr:sp macro="" textlink="">
      <xdr:nvSpPr>
        <xdr:cNvPr id="118" name="フローチャート: 判断 117">
          <a:extLst>
            <a:ext uri="{FF2B5EF4-FFF2-40B4-BE49-F238E27FC236}">
              <a16:creationId xmlns:a16="http://schemas.microsoft.com/office/drawing/2014/main" id="{103ABB2E-45C3-4A96-A208-2A686BDB3D7E}"/>
            </a:ext>
          </a:extLst>
        </xdr:cNvPr>
        <xdr:cNvSpPr/>
      </xdr:nvSpPr>
      <xdr:spPr>
        <a:xfrm>
          <a:off x="9398000" y="64598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37465</xdr:rowOff>
    </xdr:from>
    <xdr:to>
      <xdr:col>50</xdr:col>
      <xdr:colOff>165100</xdr:colOff>
      <xdr:row>39</xdr:row>
      <xdr:rowOff>139065</xdr:rowOff>
    </xdr:to>
    <xdr:sp macro="" textlink="">
      <xdr:nvSpPr>
        <xdr:cNvPr id="119" name="フローチャート: 判断 118">
          <a:extLst>
            <a:ext uri="{FF2B5EF4-FFF2-40B4-BE49-F238E27FC236}">
              <a16:creationId xmlns:a16="http://schemas.microsoft.com/office/drawing/2014/main" id="{4E2097A2-A387-48C5-9476-5B505F67191F}"/>
            </a:ext>
          </a:extLst>
        </xdr:cNvPr>
        <xdr:cNvSpPr/>
      </xdr:nvSpPr>
      <xdr:spPr>
        <a:xfrm>
          <a:off x="86360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86360</xdr:rowOff>
    </xdr:from>
    <xdr:to>
      <xdr:col>46</xdr:col>
      <xdr:colOff>38100</xdr:colOff>
      <xdr:row>40</xdr:row>
      <xdr:rowOff>16510</xdr:rowOff>
    </xdr:to>
    <xdr:sp macro="" textlink="">
      <xdr:nvSpPr>
        <xdr:cNvPr id="120" name="フローチャート: 判断 119">
          <a:extLst>
            <a:ext uri="{FF2B5EF4-FFF2-40B4-BE49-F238E27FC236}">
              <a16:creationId xmlns:a16="http://schemas.microsoft.com/office/drawing/2014/main" id="{649572A4-B874-4E49-BC67-91B32EB46F1C}"/>
            </a:ext>
          </a:extLst>
        </xdr:cNvPr>
        <xdr:cNvSpPr/>
      </xdr:nvSpPr>
      <xdr:spPr>
        <a:xfrm>
          <a:off x="7842250" y="65252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92075</xdr:rowOff>
    </xdr:from>
    <xdr:to>
      <xdr:col>41</xdr:col>
      <xdr:colOff>101600</xdr:colOff>
      <xdr:row>40</xdr:row>
      <xdr:rowOff>22225</xdr:rowOff>
    </xdr:to>
    <xdr:sp macro="" textlink="">
      <xdr:nvSpPr>
        <xdr:cNvPr id="121" name="フローチャート: 判断 120">
          <a:extLst>
            <a:ext uri="{FF2B5EF4-FFF2-40B4-BE49-F238E27FC236}">
              <a16:creationId xmlns:a16="http://schemas.microsoft.com/office/drawing/2014/main" id="{9D1F0EE3-08CB-41CB-B644-8FB1FA6B27D7}"/>
            </a:ext>
          </a:extLst>
        </xdr:cNvPr>
        <xdr:cNvSpPr/>
      </xdr:nvSpPr>
      <xdr:spPr>
        <a:xfrm>
          <a:off x="7029450" y="6530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99060</xdr:rowOff>
    </xdr:from>
    <xdr:to>
      <xdr:col>36</xdr:col>
      <xdr:colOff>165100</xdr:colOff>
      <xdr:row>40</xdr:row>
      <xdr:rowOff>29210</xdr:rowOff>
    </xdr:to>
    <xdr:sp macro="" textlink="">
      <xdr:nvSpPr>
        <xdr:cNvPr id="122" name="フローチャート: 判断 121">
          <a:extLst>
            <a:ext uri="{FF2B5EF4-FFF2-40B4-BE49-F238E27FC236}">
              <a16:creationId xmlns:a16="http://schemas.microsoft.com/office/drawing/2014/main" id="{D70B0301-91B3-4B40-A37C-6BF36D140F3D}"/>
            </a:ext>
          </a:extLst>
        </xdr:cNvPr>
        <xdr:cNvSpPr/>
      </xdr:nvSpPr>
      <xdr:spPr>
        <a:xfrm>
          <a:off x="6235700" y="6537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962B433F-CA99-4A3F-B166-B20BC71C7879}"/>
            </a:ext>
          </a:extLst>
        </xdr:cNvPr>
        <xdr:cNvSpPr txBox="1"/>
      </xdr:nvSpPr>
      <xdr:spPr>
        <a:xfrm>
          <a:off x="92583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7E767ADF-83AE-4223-91F9-1649E30299AD}"/>
            </a:ext>
          </a:extLst>
        </xdr:cNvPr>
        <xdr:cNvSpPr txBox="1"/>
      </xdr:nvSpPr>
      <xdr:spPr>
        <a:xfrm>
          <a:off x="85153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1E0A5DA-9B4F-402B-9FC7-F6B57F0812DD}"/>
            </a:ext>
          </a:extLst>
        </xdr:cNvPr>
        <xdr:cNvSpPr txBox="1"/>
      </xdr:nvSpPr>
      <xdr:spPr>
        <a:xfrm>
          <a:off x="77152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55C7FAC5-4278-4944-8B20-2540C11B7843}"/>
            </a:ext>
          </a:extLst>
        </xdr:cNvPr>
        <xdr:cNvSpPr txBox="1"/>
      </xdr:nvSpPr>
      <xdr:spPr>
        <a:xfrm>
          <a:off x="69088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6B750A02-78E1-42A7-941F-70F7C5570851}"/>
            </a:ext>
          </a:extLst>
        </xdr:cNvPr>
        <xdr:cNvSpPr txBox="1"/>
      </xdr:nvSpPr>
      <xdr:spPr>
        <a:xfrm>
          <a:off x="61150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60960</xdr:rowOff>
    </xdr:from>
    <xdr:to>
      <xdr:col>55</xdr:col>
      <xdr:colOff>50800</xdr:colOff>
      <xdr:row>37</xdr:row>
      <xdr:rowOff>162560</xdr:rowOff>
    </xdr:to>
    <xdr:sp macro="" textlink="">
      <xdr:nvSpPr>
        <xdr:cNvPr id="128" name="楕円 127">
          <a:extLst>
            <a:ext uri="{FF2B5EF4-FFF2-40B4-BE49-F238E27FC236}">
              <a16:creationId xmlns:a16="http://schemas.microsoft.com/office/drawing/2014/main" id="{050A7866-4136-46BC-92D5-CF5A28526ADD}"/>
            </a:ext>
          </a:extLst>
        </xdr:cNvPr>
        <xdr:cNvSpPr/>
      </xdr:nvSpPr>
      <xdr:spPr>
        <a:xfrm>
          <a:off x="9398000" y="6169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83820</xdr:rowOff>
    </xdr:from>
    <xdr:ext cx="598805" cy="259080"/>
    <xdr:sp macro="" textlink="">
      <xdr:nvSpPr>
        <xdr:cNvPr id="129" name="【道路】&#10;一人当たり延長該当値テキスト">
          <a:extLst>
            <a:ext uri="{FF2B5EF4-FFF2-40B4-BE49-F238E27FC236}">
              <a16:creationId xmlns:a16="http://schemas.microsoft.com/office/drawing/2014/main" id="{574E21B2-0DF8-4247-BBBF-A5D57B7A7FE6}"/>
            </a:ext>
          </a:extLst>
        </xdr:cNvPr>
        <xdr:cNvSpPr txBox="1"/>
      </xdr:nvSpPr>
      <xdr:spPr>
        <a:xfrm>
          <a:off x="9467850" y="6027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102.820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137795</xdr:rowOff>
    </xdr:from>
    <xdr:to>
      <xdr:col>50</xdr:col>
      <xdr:colOff>165100</xdr:colOff>
      <xdr:row>38</xdr:row>
      <xdr:rowOff>67945</xdr:rowOff>
    </xdr:to>
    <xdr:sp macro="" textlink="">
      <xdr:nvSpPr>
        <xdr:cNvPr id="130" name="楕円 129">
          <a:extLst>
            <a:ext uri="{FF2B5EF4-FFF2-40B4-BE49-F238E27FC236}">
              <a16:creationId xmlns:a16="http://schemas.microsoft.com/office/drawing/2014/main" id="{3EB9A575-7BCF-47C5-A20A-84A9367E26B3}"/>
            </a:ext>
          </a:extLst>
        </xdr:cNvPr>
        <xdr:cNvSpPr/>
      </xdr:nvSpPr>
      <xdr:spPr>
        <a:xfrm>
          <a:off x="8636000" y="6246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111760</xdr:rowOff>
    </xdr:from>
    <xdr:to>
      <xdr:col>55</xdr:col>
      <xdr:colOff>0</xdr:colOff>
      <xdr:row>38</xdr:row>
      <xdr:rowOff>17780</xdr:rowOff>
    </xdr:to>
    <xdr:cxnSp macro="">
      <xdr:nvCxnSpPr>
        <xdr:cNvPr id="131" name="直線コネクタ 130">
          <a:extLst>
            <a:ext uri="{FF2B5EF4-FFF2-40B4-BE49-F238E27FC236}">
              <a16:creationId xmlns:a16="http://schemas.microsoft.com/office/drawing/2014/main" id="{76968E34-C7DB-4F6C-829D-DCC7B3F349DC}"/>
            </a:ext>
          </a:extLst>
        </xdr:cNvPr>
        <xdr:cNvCxnSpPr/>
      </xdr:nvCxnSpPr>
      <xdr:spPr>
        <a:xfrm flipV="1">
          <a:off x="8686800" y="6220460"/>
          <a:ext cx="7429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171450</xdr:rowOff>
    </xdr:from>
    <xdr:to>
      <xdr:col>46</xdr:col>
      <xdr:colOff>38100</xdr:colOff>
      <xdr:row>38</xdr:row>
      <xdr:rowOff>101600</xdr:rowOff>
    </xdr:to>
    <xdr:sp macro="" textlink="">
      <xdr:nvSpPr>
        <xdr:cNvPr id="132" name="楕円 131">
          <a:extLst>
            <a:ext uri="{FF2B5EF4-FFF2-40B4-BE49-F238E27FC236}">
              <a16:creationId xmlns:a16="http://schemas.microsoft.com/office/drawing/2014/main" id="{C1A80FF5-2BD4-4929-90AD-FD4F2811FC36}"/>
            </a:ext>
          </a:extLst>
        </xdr:cNvPr>
        <xdr:cNvSpPr/>
      </xdr:nvSpPr>
      <xdr:spPr>
        <a:xfrm>
          <a:off x="7842250" y="6273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17780</xdr:rowOff>
    </xdr:from>
    <xdr:to>
      <xdr:col>50</xdr:col>
      <xdr:colOff>114300</xdr:colOff>
      <xdr:row>38</xdr:row>
      <xdr:rowOff>50800</xdr:rowOff>
    </xdr:to>
    <xdr:cxnSp macro="">
      <xdr:nvCxnSpPr>
        <xdr:cNvPr id="133" name="直線コネクタ 132">
          <a:extLst>
            <a:ext uri="{FF2B5EF4-FFF2-40B4-BE49-F238E27FC236}">
              <a16:creationId xmlns:a16="http://schemas.microsoft.com/office/drawing/2014/main" id="{0102B66C-D72F-4A2E-BA81-59F3D30325F0}"/>
            </a:ext>
          </a:extLst>
        </xdr:cNvPr>
        <xdr:cNvCxnSpPr/>
      </xdr:nvCxnSpPr>
      <xdr:spPr>
        <a:xfrm flipV="1">
          <a:off x="7886700" y="6291580"/>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26670</xdr:rowOff>
    </xdr:from>
    <xdr:to>
      <xdr:col>41</xdr:col>
      <xdr:colOff>101600</xdr:colOff>
      <xdr:row>38</xdr:row>
      <xdr:rowOff>128270</xdr:rowOff>
    </xdr:to>
    <xdr:sp macro="" textlink="">
      <xdr:nvSpPr>
        <xdr:cNvPr id="134" name="楕円 133">
          <a:extLst>
            <a:ext uri="{FF2B5EF4-FFF2-40B4-BE49-F238E27FC236}">
              <a16:creationId xmlns:a16="http://schemas.microsoft.com/office/drawing/2014/main" id="{37DC380F-A3C2-4E01-AFDC-48E9FB3B9189}"/>
            </a:ext>
          </a:extLst>
        </xdr:cNvPr>
        <xdr:cNvSpPr/>
      </xdr:nvSpPr>
      <xdr:spPr>
        <a:xfrm>
          <a:off x="702945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50800</xdr:rowOff>
    </xdr:from>
    <xdr:to>
      <xdr:col>45</xdr:col>
      <xdr:colOff>177800</xdr:colOff>
      <xdr:row>38</xdr:row>
      <xdr:rowOff>77470</xdr:rowOff>
    </xdr:to>
    <xdr:cxnSp macro="">
      <xdr:nvCxnSpPr>
        <xdr:cNvPr id="135" name="直線コネクタ 134">
          <a:extLst>
            <a:ext uri="{FF2B5EF4-FFF2-40B4-BE49-F238E27FC236}">
              <a16:creationId xmlns:a16="http://schemas.microsoft.com/office/drawing/2014/main" id="{D8A147AE-B057-4DA3-93C5-9C882153A1C4}"/>
            </a:ext>
          </a:extLst>
        </xdr:cNvPr>
        <xdr:cNvCxnSpPr/>
      </xdr:nvCxnSpPr>
      <xdr:spPr>
        <a:xfrm flipV="1">
          <a:off x="7080250" y="6324600"/>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59055</xdr:rowOff>
    </xdr:from>
    <xdr:to>
      <xdr:col>36</xdr:col>
      <xdr:colOff>165100</xdr:colOff>
      <xdr:row>38</xdr:row>
      <xdr:rowOff>160655</xdr:rowOff>
    </xdr:to>
    <xdr:sp macro="" textlink="">
      <xdr:nvSpPr>
        <xdr:cNvPr id="136" name="楕円 135">
          <a:extLst>
            <a:ext uri="{FF2B5EF4-FFF2-40B4-BE49-F238E27FC236}">
              <a16:creationId xmlns:a16="http://schemas.microsoft.com/office/drawing/2014/main" id="{6D8E9A81-FA05-48A5-8355-D98153214BBC}"/>
            </a:ext>
          </a:extLst>
        </xdr:cNvPr>
        <xdr:cNvSpPr/>
      </xdr:nvSpPr>
      <xdr:spPr>
        <a:xfrm>
          <a:off x="6235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77470</xdr:rowOff>
    </xdr:from>
    <xdr:to>
      <xdr:col>41</xdr:col>
      <xdr:colOff>50800</xdr:colOff>
      <xdr:row>38</xdr:row>
      <xdr:rowOff>109855</xdr:rowOff>
    </xdr:to>
    <xdr:cxnSp macro="">
      <xdr:nvCxnSpPr>
        <xdr:cNvPr id="137" name="直線コネクタ 136">
          <a:extLst>
            <a:ext uri="{FF2B5EF4-FFF2-40B4-BE49-F238E27FC236}">
              <a16:creationId xmlns:a16="http://schemas.microsoft.com/office/drawing/2014/main" id="{C704E948-699F-40C6-AA55-EC8843D01D4F}"/>
            </a:ext>
          </a:extLst>
        </xdr:cNvPr>
        <xdr:cNvCxnSpPr/>
      </xdr:nvCxnSpPr>
      <xdr:spPr>
        <a:xfrm flipV="1">
          <a:off x="6286500" y="6351270"/>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130810</xdr:rowOff>
    </xdr:from>
    <xdr:ext cx="534670" cy="259080"/>
    <xdr:sp macro="" textlink="">
      <xdr:nvSpPr>
        <xdr:cNvPr id="138" name="n_1aveValue【道路】&#10;一人当たり延長">
          <a:extLst>
            <a:ext uri="{FF2B5EF4-FFF2-40B4-BE49-F238E27FC236}">
              <a16:creationId xmlns:a16="http://schemas.microsoft.com/office/drawing/2014/main" id="{714EF434-8665-4408-B61B-45B022223C4A}"/>
            </a:ext>
          </a:extLst>
        </xdr:cNvPr>
        <xdr:cNvSpPr txBox="1"/>
      </xdr:nvSpPr>
      <xdr:spPr>
        <a:xfrm>
          <a:off x="8425815" y="6569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60.877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7620</xdr:rowOff>
    </xdr:from>
    <xdr:ext cx="532130" cy="256540"/>
    <xdr:sp macro="" textlink="">
      <xdr:nvSpPr>
        <xdr:cNvPr id="139" name="n_2aveValue【道路】&#10;一人当たり延長">
          <a:extLst>
            <a:ext uri="{FF2B5EF4-FFF2-40B4-BE49-F238E27FC236}">
              <a16:creationId xmlns:a16="http://schemas.microsoft.com/office/drawing/2014/main" id="{36AE757D-5AE8-4D65-B874-F14265A0EDFD}"/>
            </a:ext>
          </a:extLst>
        </xdr:cNvPr>
        <xdr:cNvSpPr txBox="1"/>
      </xdr:nvSpPr>
      <xdr:spPr>
        <a:xfrm>
          <a:off x="7644765" y="66116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54.488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13335</xdr:rowOff>
    </xdr:from>
    <xdr:ext cx="532130" cy="259080"/>
    <xdr:sp macro="" textlink="">
      <xdr:nvSpPr>
        <xdr:cNvPr id="140" name="n_3aveValue【道路】&#10;一人当たり延長">
          <a:extLst>
            <a:ext uri="{FF2B5EF4-FFF2-40B4-BE49-F238E27FC236}">
              <a16:creationId xmlns:a16="http://schemas.microsoft.com/office/drawing/2014/main" id="{18FB5A67-38D9-4F12-AA45-119F3218A0EF}"/>
            </a:ext>
          </a:extLst>
        </xdr:cNvPr>
        <xdr:cNvSpPr txBox="1"/>
      </xdr:nvSpPr>
      <xdr:spPr>
        <a:xfrm>
          <a:off x="6851015" y="66173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20320</xdr:rowOff>
    </xdr:from>
    <xdr:ext cx="532130" cy="256540"/>
    <xdr:sp macro="" textlink="">
      <xdr:nvSpPr>
        <xdr:cNvPr id="141" name="n_4aveValue【道路】&#10;一人当たり延長">
          <a:extLst>
            <a:ext uri="{FF2B5EF4-FFF2-40B4-BE49-F238E27FC236}">
              <a16:creationId xmlns:a16="http://schemas.microsoft.com/office/drawing/2014/main" id="{1D773201-6442-4497-8A4E-46FB5A7E4CBD}"/>
            </a:ext>
          </a:extLst>
        </xdr:cNvPr>
        <xdr:cNvSpPr txBox="1"/>
      </xdr:nvSpPr>
      <xdr:spPr>
        <a:xfrm>
          <a:off x="6038215" y="66243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52.839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84455</xdr:rowOff>
    </xdr:from>
    <xdr:ext cx="534670" cy="259080"/>
    <xdr:sp macro="" textlink="">
      <xdr:nvSpPr>
        <xdr:cNvPr id="142" name="n_1mainValue【道路】&#10;一人当たり延長">
          <a:extLst>
            <a:ext uri="{FF2B5EF4-FFF2-40B4-BE49-F238E27FC236}">
              <a16:creationId xmlns:a16="http://schemas.microsoft.com/office/drawing/2014/main" id="{B284794F-5548-4518-B536-ABB7B97790C3}"/>
            </a:ext>
          </a:extLst>
        </xdr:cNvPr>
        <xdr:cNvSpPr txBox="1"/>
      </xdr:nvSpPr>
      <xdr:spPr>
        <a:xfrm>
          <a:off x="8425815" y="6028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92.726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118110</xdr:rowOff>
    </xdr:from>
    <xdr:ext cx="532130" cy="259080"/>
    <xdr:sp macro="" textlink="">
      <xdr:nvSpPr>
        <xdr:cNvPr id="143" name="n_2mainValue【道路】&#10;一人当たり延長">
          <a:extLst>
            <a:ext uri="{FF2B5EF4-FFF2-40B4-BE49-F238E27FC236}">
              <a16:creationId xmlns:a16="http://schemas.microsoft.com/office/drawing/2014/main" id="{7D679CE6-F412-4542-99CD-D375A33E08A5}"/>
            </a:ext>
          </a:extLst>
        </xdr:cNvPr>
        <xdr:cNvSpPr txBox="1"/>
      </xdr:nvSpPr>
      <xdr:spPr>
        <a:xfrm>
          <a:off x="7644765" y="60617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88.352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36</xdr:row>
      <xdr:rowOff>144780</xdr:rowOff>
    </xdr:from>
    <xdr:ext cx="532130" cy="256540"/>
    <xdr:sp macro="" textlink="">
      <xdr:nvSpPr>
        <xdr:cNvPr id="144" name="n_3mainValue【道路】&#10;一人当たり延長">
          <a:extLst>
            <a:ext uri="{FF2B5EF4-FFF2-40B4-BE49-F238E27FC236}">
              <a16:creationId xmlns:a16="http://schemas.microsoft.com/office/drawing/2014/main" id="{0B46E3AE-7027-43F9-84E5-8C9D9D5FC12F}"/>
            </a:ext>
          </a:extLst>
        </xdr:cNvPr>
        <xdr:cNvSpPr txBox="1"/>
      </xdr:nvSpPr>
      <xdr:spPr>
        <a:xfrm>
          <a:off x="6851015" y="6088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84.826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37</xdr:row>
      <xdr:rowOff>6350</xdr:rowOff>
    </xdr:from>
    <xdr:ext cx="532130" cy="256540"/>
    <xdr:sp macro="" textlink="">
      <xdr:nvSpPr>
        <xdr:cNvPr id="145" name="n_4mainValue【道路】&#10;一人当たり延長">
          <a:extLst>
            <a:ext uri="{FF2B5EF4-FFF2-40B4-BE49-F238E27FC236}">
              <a16:creationId xmlns:a16="http://schemas.microsoft.com/office/drawing/2014/main" id="{41401EA7-A5F0-404A-8A02-6F3E2C87353E}"/>
            </a:ext>
          </a:extLst>
        </xdr:cNvPr>
        <xdr:cNvSpPr txBox="1"/>
      </xdr:nvSpPr>
      <xdr:spPr>
        <a:xfrm>
          <a:off x="6038215" y="61150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47E91C2-97D5-46A9-BA8F-CCC71598C205}"/>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F511A91-ADCD-4AE3-A94F-2A489A286BFB}"/>
            </a:ext>
          </a:extLst>
        </xdr:cNvPr>
        <xdr:cNvSpPr/>
      </xdr:nvSpPr>
      <xdr:spPr>
        <a:xfrm>
          <a:off x="8128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343F742-52E8-4897-8835-E744B02989DC}"/>
            </a:ext>
          </a:extLst>
        </xdr:cNvPr>
        <xdr:cNvSpPr/>
      </xdr:nvSpPr>
      <xdr:spPr>
        <a:xfrm>
          <a:off x="8128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BF59219-D557-4141-AB42-AC39134D2E72}"/>
            </a:ext>
          </a:extLst>
        </xdr:cNvPr>
        <xdr:cNvSpPr/>
      </xdr:nvSpPr>
      <xdr:spPr>
        <a:xfrm>
          <a:off x="17145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0E367E8-5FB5-4060-A92A-040952161BE3}"/>
            </a:ext>
          </a:extLst>
        </xdr:cNvPr>
        <xdr:cNvSpPr/>
      </xdr:nvSpPr>
      <xdr:spPr>
        <a:xfrm>
          <a:off x="17145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A26CB6D-A79D-4D22-BB2D-FC185E796A67}"/>
            </a:ext>
          </a:extLst>
        </xdr:cNvPr>
        <xdr:cNvSpPr/>
      </xdr:nvSpPr>
      <xdr:spPr>
        <a:xfrm>
          <a:off x="2743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280C20A-C939-4DC4-8B8D-D03E825FA433}"/>
            </a:ext>
          </a:extLst>
        </xdr:cNvPr>
        <xdr:cNvSpPr/>
      </xdr:nvSpPr>
      <xdr:spPr>
        <a:xfrm>
          <a:off x="27432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ADC8FC5-006D-4BA4-A20B-93B070C48389}"/>
            </a:ext>
          </a:extLst>
        </xdr:cNvPr>
        <xdr:cNvSpPr/>
      </xdr:nvSpPr>
      <xdr:spPr>
        <a:xfrm>
          <a:off x="685800" y="88074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4" name="テキスト ボックス 153">
          <a:extLst>
            <a:ext uri="{FF2B5EF4-FFF2-40B4-BE49-F238E27FC236}">
              <a16:creationId xmlns:a16="http://schemas.microsoft.com/office/drawing/2014/main" id="{2FB874B7-E940-4162-9E61-D7FF902AC00D}"/>
            </a:ext>
          </a:extLst>
        </xdr:cNvPr>
        <xdr:cNvSpPr txBox="1"/>
      </xdr:nvSpPr>
      <xdr:spPr>
        <a:xfrm>
          <a:off x="666750" y="86233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744AEF8-450F-4E4B-989C-6F435600246E}"/>
            </a:ext>
          </a:extLst>
        </xdr:cNvPr>
        <xdr:cNvCxnSpPr/>
      </xdr:nvCxnSpPr>
      <xdr:spPr>
        <a:xfrm>
          <a:off x="685800" y="1101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6" name="テキスト ボックス 155">
          <a:extLst>
            <a:ext uri="{FF2B5EF4-FFF2-40B4-BE49-F238E27FC236}">
              <a16:creationId xmlns:a16="http://schemas.microsoft.com/office/drawing/2014/main" id="{AD5A847B-7C10-436C-B2F4-79B54D87DF1F}"/>
            </a:ext>
          </a:extLst>
        </xdr:cNvPr>
        <xdr:cNvSpPr txBox="1"/>
      </xdr:nvSpPr>
      <xdr:spPr>
        <a:xfrm>
          <a:off x="275590" y="10875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a:extLst>
            <a:ext uri="{FF2B5EF4-FFF2-40B4-BE49-F238E27FC236}">
              <a16:creationId xmlns:a16="http://schemas.microsoft.com/office/drawing/2014/main" id="{05176722-E176-487E-A9B8-FF0DBF60EE1E}"/>
            </a:ext>
          </a:extLst>
        </xdr:cNvPr>
        <xdr:cNvCxnSpPr/>
      </xdr:nvCxnSpPr>
      <xdr:spPr>
        <a:xfrm>
          <a:off x="685800" y="10697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58" name="テキスト ボックス 157">
          <a:extLst>
            <a:ext uri="{FF2B5EF4-FFF2-40B4-BE49-F238E27FC236}">
              <a16:creationId xmlns:a16="http://schemas.microsoft.com/office/drawing/2014/main" id="{339061C2-A471-4C7F-A0C9-6D750AD37283}"/>
            </a:ext>
          </a:extLst>
        </xdr:cNvPr>
        <xdr:cNvSpPr txBox="1"/>
      </xdr:nvSpPr>
      <xdr:spPr>
        <a:xfrm>
          <a:off x="275590" y="105613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a:extLst>
            <a:ext uri="{FF2B5EF4-FFF2-40B4-BE49-F238E27FC236}">
              <a16:creationId xmlns:a16="http://schemas.microsoft.com/office/drawing/2014/main" id="{B8EF36C5-32C9-4BE6-9119-6F61EE8755EF}"/>
            </a:ext>
          </a:extLst>
        </xdr:cNvPr>
        <xdr:cNvCxnSpPr/>
      </xdr:nvCxnSpPr>
      <xdr:spPr>
        <a:xfrm>
          <a:off x="685800" y="10382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a:extLst>
            <a:ext uri="{FF2B5EF4-FFF2-40B4-BE49-F238E27FC236}">
              <a16:creationId xmlns:a16="http://schemas.microsoft.com/office/drawing/2014/main" id="{E666BC2E-C961-4C31-B401-67191C596993}"/>
            </a:ext>
          </a:extLst>
        </xdr:cNvPr>
        <xdr:cNvSpPr txBox="1"/>
      </xdr:nvSpPr>
      <xdr:spPr>
        <a:xfrm>
          <a:off x="339725" y="102406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a:extLst>
            <a:ext uri="{FF2B5EF4-FFF2-40B4-BE49-F238E27FC236}">
              <a16:creationId xmlns:a16="http://schemas.microsoft.com/office/drawing/2014/main" id="{B3F179CD-B52F-48AE-BD34-820568A85DCD}"/>
            </a:ext>
          </a:extLst>
        </xdr:cNvPr>
        <xdr:cNvCxnSpPr/>
      </xdr:nvCxnSpPr>
      <xdr:spPr>
        <a:xfrm>
          <a:off x="685800" y="10069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62" name="テキスト ボックス 161">
          <a:extLst>
            <a:ext uri="{FF2B5EF4-FFF2-40B4-BE49-F238E27FC236}">
              <a16:creationId xmlns:a16="http://schemas.microsoft.com/office/drawing/2014/main" id="{F9499417-C64D-49E1-8E77-378411303AFB}"/>
            </a:ext>
          </a:extLst>
        </xdr:cNvPr>
        <xdr:cNvSpPr txBox="1"/>
      </xdr:nvSpPr>
      <xdr:spPr>
        <a:xfrm>
          <a:off x="339725" y="9926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a:extLst>
            <a:ext uri="{FF2B5EF4-FFF2-40B4-BE49-F238E27FC236}">
              <a16:creationId xmlns:a16="http://schemas.microsoft.com/office/drawing/2014/main" id="{619662EF-4C8B-46AC-92C3-AD0E45376C19}"/>
            </a:ext>
          </a:extLst>
        </xdr:cNvPr>
        <xdr:cNvCxnSpPr/>
      </xdr:nvCxnSpPr>
      <xdr:spPr>
        <a:xfrm>
          <a:off x="685800" y="9749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a:extLst>
            <a:ext uri="{FF2B5EF4-FFF2-40B4-BE49-F238E27FC236}">
              <a16:creationId xmlns:a16="http://schemas.microsoft.com/office/drawing/2014/main" id="{4D4DCD79-A3B1-427B-9B29-9642BC5B19A5}"/>
            </a:ext>
          </a:extLst>
        </xdr:cNvPr>
        <xdr:cNvSpPr txBox="1"/>
      </xdr:nvSpPr>
      <xdr:spPr>
        <a:xfrm>
          <a:off x="339725" y="96132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a:extLst>
            <a:ext uri="{FF2B5EF4-FFF2-40B4-BE49-F238E27FC236}">
              <a16:creationId xmlns:a16="http://schemas.microsoft.com/office/drawing/2014/main" id="{9D7D97B3-53DA-468F-BB6C-F2B049EF958E}"/>
            </a:ext>
          </a:extLst>
        </xdr:cNvPr>
        <xdr:cNvCxnSpPr/>
      </xdr:nvCxnSpPr>
      <xdr:spPr>
        <a:xfrm>
          <a:off x="685800" y="9435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66" name="テキスト ボックス 165">
          <a:extLst>
            <a:ext uri="{FF2B5EF4-FFF2-40B4-BE49-F238E27FC236}">
              <a16:creationId xmlns:a16="http://schemas.microsoft.com/office/drawing/2014/main" id="{36DDA85D-A6B8-4A15-94A6-8527C87012F7}"/>
            </a:ext>
          </a:extLst>
        </xdr:cNvPr>
        <xdr:cNvSpPr txBox="1"/>
      </xdr:nvSpPr>
      <xdr:spPr>
        <a:xfrm>
          <a:off x="339725" y="92995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a:extLst>
            <a:ext uri="{FF2B5EF4-FFF2-40B4-BE49-F238E27FC236}">
              <a16:creationId xmlns:a16="http://schemas.microsoft.com/office/drawing/2014/main" id="{B31950A6-DE6A-4FF2-BE55-2C2FDDA0986C}"/>
            </a:ext>
          </a:extLst>
        </xdr:cNvPr>
        <xdr:cNvCxnSpPr/>
      </xdr:nvCxnSpPr>
      <xdr:spPr>
        <a:xfrm>
          <a:off x="685800" y="9121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68" name="テキスト ボックス 167">
          <a:extLst>
            <a:ext uri="{FF2B5EF4-FFF2-40B4-BE49-F238E27FC236}">
              <a16:creationId xmlns:a16="http://schemas.microsoft.com/office/drawing/2014/main" id="{B191E9EE-D242-47AD-B26C-CA7F0537292C}"/>
            </a:ext>
          </a:extLst>
        </xdr:cNvPr>
        <xdr:cNvSpPr txBox="1"/>
      </xdr:nvSpPr>
      <xdr:spPr>
        <a:xfrm>
          <a:off x="384810" y="89852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899B706-EA15-4FB8-8A82-A51887015F17}"/>
            </a:ext>
          </a:extLst>
        </xdr:cNvPr>
        <xdr:cNvCxnSpPr/>
      </xdr:nvCxnSpPr>
      <xdr:spPr>
        <a:xfrm>
          <a:off x="685800" y="880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FAE3605B-906B-44C0-81B0-C418F7B5F065}"/>
            </a:ext>
          </a:extLst>
        </xdr:cNvPr>
        <xdr:cNvSpPr/>
      </xdr:nvSpPr>
      <xdr:spPr>
        <a:xfrm>
          <a:off x="685800" y="88074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63</xdr:row>
      <xdr:rowOff>142240</xdr:rowOff>
    </xdr:to>
    <xdr:cxnSp macro="">
      <xdr:nvCxnSpPr>
        <xdr:cNvPr id="171" name="直線コネクタ 170">
          <a:extLst>
            <a:ext uri="{FF2B5EF4-FFF2-40B4-BE49-F238E27FC236}">
              <a16:creationId xmlns:a16="http://schemas.microsoft.com/office/drawing/2014/main" id="{EC5A5A08-0946-4CA2-801B-7ED3CB82B5E3}"/>
            </a:ext>
          </a:extLst>
        </xdr:cNvPr>
        <xdr:cNvCxnSpPr/>
      </xdr:nvCxnSpPr>
      <xdr:spPr>
        <a:xfrm flipV="1">
          <a:off x="4177665" y="9247505"/>
          <a:ext cx="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146050</xdr:rowOff>
    </xdr:from>
    <xdr:ext cx="405130" cy="256540"/>
    <xdr:sp macro="" textlink="">
      <xdr:nvSpPr>
        <xdr:cNvPr id="172" name="【橋りょう・トンネル】&#10;有形固定資産減価償却率最小値テキスト">
          <a:extLst>
            <a:ext uri="{FF2B5EF4-FFF2-40B4-BE49-F238E27FC236}">
              <a16:creationId xmlns:a16="http://schemas.microsoft.com/office/drawing/2014/main" id="{95E0D096-E782-4B4E-8896-2C0A9AB8B167}"/>
            </a:ext>
          </a:extLst>
        </xdr:cNvPr>
        <xdr:cNvSpPr txBox="1"/>
      </xdr:nvSpPr>
      <xdr:spPr>
        <a:xfrm>
          <a:off x="4216400" y="105473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142240</xdr:rowOff>
    </xdr:from>
    <xdr:to>
      <xdr:col>24</xdr:col>
      <xdr:colOff>152400</xdr:colOff>
      <xdr:row>63</xdr:row>
      <xdr:rowOff>142240</xdr:rowOff>
    </xdr:to>
    <xdr:cxnSp macro="">
      <xdr:nvCxnSpPr>
        <xdr:cNvPr id="173" name="直線コネクタ 172">
          <a:extLst>
            <a:ext uri="{FF2B5EF4-FFF2-40B4-BE49-F238E27FC236}">
              <a16:creationId xmlns:a16="http://schemas.microsoft.com/office/drawing/2014/main" id="{4A3E0073-4D89-4BA9-84AC-127B877215C0}"/>
            </a:ext>
          </a:extLst>
        </xdr:cNvPr>
        <xdr:cNvCxnSpPr/>
      </xdr:nvCxnSpPr>
      <xdr:spPr>
        <a:xfrm>
          <a:off x="4108450" y="10543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120650</xdr:rowOff>
    </xdr:from>
    <xdr:ext cx="340360" cy="256540"/>
    <xdr:sp macro="" textlink="">
      <xdr:nvSpPr>
        <xdr:cNvPr id="174" name="【橋りょう・トンネル】&#10;有形固定資産減価償却率最大値テキスト">
          <a:extLst>
            <a:ext uri="{FF2B5EF4-FFF2-40B4-BE49-F238E27FC236}">
              <a16:creationId xmlns:a16="http://schemas.microsoft.com/office/drawing/2014/main" id="{FD7775F8-3DAF-4D4E-82BE-FF95AC6A66EC}"/>
            </a:ext>
          </a:extLst>
        </xdr:cNvPr>
        <xdr:cNvSpPr txBox="1"/>
      </xdr:nvSpPr>
      <xdr:spPr>
        <a:xfrm>
          <a:off x="4216400" y="903605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5" name="直線コネクタ 174">
          <a:extLst>
            <a:ext uri="{FF2B5EF4-FFF2-40B4-BE49-F238E27FC236}">
              <a16:creationId xmlns:a16="http://schemas.microsoft.com/office/drawing/2014/main" id="{F35D8A2E-F483-4571-90F7-356209019125}"/>
            </a:ext>
          </a:extLst>
        </xdr:cNvPr>
        <xdr:cNvCxnSpPr/>
      </xdr:nvCxnSpPr>
      <xdr:spPr>
        <a:xfrm>
          <a:off x="4108450" y="9247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82550</xdr:rowOff>
    </xdr:from>
    <xdr:ext cx="405130" cy="259080"/>
    <xdr:sp macro="" textlink="">
      <xdr:nvSpPr>
        <xdr:cNvPr id="176" name="【橋りょう・トンネル】&#10;有形固定資産減価償却率平均値テキスト">
          <a:extLst>
            <a:ext uri="{FF2B5EF4-FFF2-40B4-BE49-F238E27FC236}">
              <a16:creationId xmlns:a16="http://schemas.microsoft.com/office/drawing/2014/main" id="{CDCA8B59-C1D7-4390-AE02-3F69CFB85277}"/>
            </a:ext>
          </a:extLst>
        </xdr:cNvPr>
        <xdr:cNvSpPr txBox="1"/>
      </xdr:nvSpPr>
      <xdr:spPr>
        <a:xfrm>
          <a:off x="4216400" y="101536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104140</xdr:rowOff>
    </xdr:from>
    <xdr:to>
      <xdr:col>24</xdr:col>
      <xdr:colOff>114300</xdr:colOff>
      <xdr:row>62</xdr:row>
      <xdr:rowOff>34290</xdr:rowOff>
    </xdr:to>
    <xdr:sp macro="" textlink="">
      <xdr:nvSpPr>
        <xdr:cNvPr id="177" name="フローチャート: 判断 176">
          <a:extLst>
            <a:ext uri="{FF2B5EF4-FFF2-40B4-BE49-F238E27FC236}">
              <a16:creationId xmlns:a16="http://schemas.microsoft.com/office/drawing/2014/main" id="{EABC62A3-987A-449E-A6BC-87C248B776E1}"/>
            </a:ext>
          </a:extLst>
        </xdr:cNvPr>
        <xdr:cNvSpPr/>
      </xdr:nvSpPr>
      <xdr:spPr>
        <a:xfrm>
          <a:off x="41275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a:extLst>
            <a:ext uri="{FF2B5EF4-FFF2-40B4-BE49-F238E27FC236}">
              <a16:creationId xmlns:a16="http://schemas.microsoft.com/office/drawing/2014/main" id="{0BC131A3-5D6C-4B8D-A23A-07555045B7D4}"/>
            </a:ext>
          </a:extLst>
        </xdr:cNvPr>
        <xdr:cNvSpPr/>
      </xdr:nvSpPr>
      <xdr:spPr>
        <a:xfrm>
          <a:off x="3384550" y="10168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43815</xdr:rowOff>
    </xdr:from>
    <xdr:to>
      <xdr:col>15</xdr:col>
      <xdr:colOff>101600</xdr:colOff>
      <xdr:row>61</xdr:row>
      <xdr:rowOff>145415</xdr:rowOff>
    </xdr:to>
    <xdr:sp macro="" textlink="">
      <xdr:nvSpPr>
        <xdr:cNvPr id="179" name="フローチャート: 判断 178">
          <a:extLst>
            <a:ext uri="{FF2B5EF4-FFF2-40B4-BE49-F238E27FC236}">
              <a16:creationId xmlns:a16="http://schemas.microsoft.com/office/drawing/2014/main" id="{76D6FF33-84AB-4845-8997-921DA6015549}"/>
            </a:ext>
          </a:extLst>
        </xdr:cNvPr>
        <xdr:cNvSpPr/>
      </xdr:nvSpPr>
      <xdr:spPr>
        <a:xfrm>
          <a:off x="2571750" y="101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26035</xdr:rowOff>
    </xdr:from>
    <xdr:to>
      <xdr:col>10</xdr:col>
      <xdr:colOff>165100</xdr:colOff>
      <xdr:row>61</xdr:row>
      <xdr:rowOff>127635</xdr:rowOff>
    </xdr:to>
    <xdr:sp macro="" textlink="">
      <xdr:nvSpPr>
        <xdr:cNvPr id="180" name="フローチャート: 判断 179">
          <a:extLst>
            <a:ext uri="{FF2B5EF4-FFF2-40B4-BE49-F238E27FC236}">
              <a16:creationId xmlns:a16="http://schemas.microsoft.com/office/drawing/2014/main" id="{69C58891-8FB7-4AB8-8FEC-536B55E06937}"/>
            </a:ext>
          </a:extLst>
        </xdr:cNvPr>
        <xdr:cNvSpPr/>
      </xdr:nvSpPr>
      <xdr:spPr>
        <a:xfrm>
          <a:off x="17780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145415</xdr:rowOff>
    </xdr:from>
    <xdr:to>
      <xdr:col>6</xdr:col>
      <xdr:colOff>38100</xdr:colOff>
      <xdr:row>61</xdr:row>
      <xdr:rowOff>75565</xdr:rowOff>
    </xdr:to>
    <xdr:sp macro="" textlink="">
      <xdr:nvSpPr>
        <xdr:cNvPr id="181" name="フローチャート: 判断 180">
          <a:extLst>
            <a:ext uri="{FF2B5EF4-FFF2-40B4-BE49-F238E27FC236}">
              <a16:creationId xmlns:a16="http://schemas.microsoft.com/office/drawing/2014/main" id="{73373AA1-3301-4D05-B036-F61AAEB9939A}"/>
            </a:ext>
          </a:extLst>
        </xdr:cNvPr>
        <xdr:cNvSpPr/>
      </xdr:nvSpPr>
      <xdr:spPr>
        <a:xfrm>
          <a:off x="984250" y="100514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2" name="テキスト ボックス 181">
          <a:extLst>
            <a:ext uri="{FF2B5EF4-FFF2-40B4-BE49-F238E27FC236}">
              <a16:creationId xmlns:a16="http://schemas.microsoft.com/office/drawing/2014/main" id="{03C71CE9-F3F4-4537-BC52-EF936973D9AF}"/>
            </a:ext>
          </a:extLst>
        </xdr:cNvPr>
        <xdr:cNvSpPr txBox="1"/>
      </xdr:nvSpPr>
      <xdr:spPr>
        <a:xfrm>
          <a:off x="40068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3" name="テキスト ボックス 182">
          <a:extLst>
            <a:ext uri="{FF2B5EF4-FFF2-40B4-BE49-F238E27FC236}">
              <a16:creationId xmlns:a16="http://schemas.microsoft.com/office/drawing/2014/main" id="{FFA33DBC-73A3-43CA-8B34-C13870EDA776}"/>
            </a:ext>
          </a:extLst>
        </xdr:cNvPr>
        <xdr:cNvSpPr txBox="1"/>
      </xdr:nvSpPr>
      <xdr:spPr>
        <a:xfrm>
          <a:off x="32575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4" name="テキスト ボックス 183">
          <a:extLst>
            <a:ext uri="{FF2B5EF4-FFF2-40B4-BE49-F238E27FC236}">
              <a16:creationId xmlns:a16="http://schemas.microsoft.com/office/drawing/2014/main" id="{BA644986-920D-4BE6-B3C6-0085862D14FC}"/>
            </a:ext>
          </a:extLst>
        </xdr:cNvPr>
        <xdr:cNvSpPr txBox="1"/>
      </xdr:nvSpPr>
      <xdr:spPr>
        <a:xfrm>
          <a:off x="24511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A2D9B7C6-8F6A-4168-BA90-ABFE104ECB4C}"/>
            </a:ext>
          </a:extLst>
        </xdr:cNvPr>
        <xdr:cNvSpPr txBox="1"/>
      </xdr:nvSpPr>
      <xdr:spPr>
        <a:xfrm>
          <a:off x="16573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AB378E30-CDDA-42CB-B62B-4DBB08A68852}"/>
            </a:ext>
          </a:extLst>
        </xdr:cNvPr>
        <xdr:cNvSpPr txBox="1"/>
      </xdr:nvSpPr>
      <xdr:spPr>
        <a:xfrm>
          <a:off x="8572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3175</xdr:rowOff>
    </xdr:from>
    <xdr:to>
      <xdr:col>24</xdr:col>
      <xdr:colOff>114300</xdr:colOff>
      <xdr:row>60</xdr:row>
      <xdr:rowOff>104775</xdr:rowOff>
    </xdr:to>
    <xdr:sp macro="" textlink="">
      <xdr:nvSpPr>
        <xdr:cNvPr id="187" name="楕円 186">
          <a:extLst>
            <a:ext uri="{FF2B5EF4-FFF2-40B4-BE49-F238E27FC236}">
              <a16:creationId xmlns:a16="http://schemas.microsoft.com/office/drawing/2014/main" id="{5544C85C-BC7D-4E16-BB58-BA37D2BB1AF3}"/>
            </a:ext>
          </a:extLst>
        </xdr:cNvPr>
        <xdr:cNvSpPr/>
      </xdr:nvSpPr>
      <xdr:spPr>
        <a:xfrm>
          <a:off x="4127500" y="99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26035</xdr:rowOff>
    </xdr:from>
    <xdr:ext cx="405130" cy="259080"/>
    <xdr:sp macro="" textlink="">
      <xdr:nvSpPr>
        <xdr:cNvPr id="188" name="【橋りょう・トンネル】&#10;有形固定資産減価償却率該当値テキスト">
          <a:extLst>
            <a:ext uri="{FF2B5EF4-FFF2-40B4-BE49-F238E27FC236}">
              <a16:creationId xmlns:a16="http://schemas.microsoft.com/office/drawing/2014/main" id="{BB2CA6F0-4371-4840-A46D-C401CA2B3F00}"/>
            </a:ext>
          </a:extLst>
        </xdr:cNvPr>
        <xdr:cNvSpPr txBox="1"/>
      </xdr:nvSpPr>
      <xdr:spPr>
        <a:xfrm>
          <a:off x="4216400" y="9766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146685</xdr:rowOff>
    </xdr:from>
    <xdr:to>
      <xdr:col>20</xdr:col>
      <xdr:colOff>38100</xdr:colOff>
      <xdr:row>60</xdr:row>
      <xdr:rowOff>76835</xdr:rowOff>
    </xdr:to>
    <xdr:sp macro="" textlink="">
      <xdr:nvSpPr>
        <xdr:cNvPr id="189" name="楕円 188">
          <a:extLst>
            <a:ext uri="{FF2B5EF4-FFF2-40B4-BE49-F238E27FC236}">
              <a16:creationId xmlns:a16="http://schemas.microsoft.com/office/drawing/2014/main" id="{659C5D6D-874D-4F1D-AED3-3E10724405D8}"/>
            </a:ext>
          </a:extLst>
        </xdr:cNvPr>
        <xdr:cNvSpPr/>
      </xdr:nvSpPr>
      <xdr:spPr>
        <a:xfrm>
          <a:off x="3384550" y="98875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26035</xdr:rowOff>
    </xdr:from>
    <xdr:to>
      <xdr:col>24</xdr:col>
      <xdr:colOff>63500</xdr:colOff>
      <xdr:row>60</xdr:row>
      <xdr:rowOff>53975</xdr:rowOff>
    </xdr:to>
    <xdr:cxnSp macro="">
      <xdr:nvCxnSpPr>
        <xdr:cNvPr id="190" name="直線コネクタ 189">
          <a:extLst>
            <a:ext uri="{FF2B5EF4-FFF2-40B4-BE49-F238E27FC236}">
              <a16:creationId xmlns:a16="http://schemas.microsoft.com/office/drawing/2014/main" id="{29C02CE8-04E0-4EC5-B63D-71951D856113}"/>
            </a:ext>
          </a:extLst>
        </xdr:cNvPr>
        <xdr:cNvCxnSpPr/>
      </xdr:nvCxnSpPr>
      <xdr:spPr>
        <a:xfrm>
          <a:off x="3429000" y="9932035"/>
          <a:ext cx="7493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118745</xdr:rowOff>
    </xdr:from>
    <xdr:to>
      <xdr:col>15</xdr:col>
      <xdr:colOff>101600</xdr:colOff>
      <xdr:row>60</xdr:row>
      <xdr:rowOff>48895</xdr:rowOff>
    </xdr:to>
    <xdr:sp macro="" textlink="">
      <xdr:nvSpPr>
        <xdr:cNvPr id="191" name="楕円 190">
          <a:extLst>
            <a:ext uri="{FF2B5EF4-FFF2-40B4-BE49-F238E27FC236}">
              <a16:creationId xmlns:a16="http://schemas.microsoft.com/office/drawing/2014/main" id="{10B22B98-9202-42D1-9AD5-5BBFF54BE347}"/>
            </a:ext>
          </a:extLst>
        </xdr:cNvPr>
        <xdr:cNvSpPr/>
      </xdr:nvSpPr>
      <xdr:spPr>
        <a:xfrm>
          <a:off x="2571750" y="98596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169545</xdr:rowOff>
    </xdr:from>
    <xdr:to>
      <xdr:col>19</xdr:col>
      <xdr:colOff>177800</xdr:colOff>
      <xdr:row>60</xdr:row>
      <xdr:rowOff>26035</xdr:rowOff>
    </xdr:to>
    <xdr:cxnSp macro="">
      <xdr:nvCxnSpPr>
        <xdr:cNvPr id="192" name="直線コネクタ 191">
          <a:extLst>
            <a:ext uri="{FF2B5EF4-FFF2-40B4-BE49-F238E27FC236}">
              <a16:creationId xmlns:a16="http://schemas.microsoft.com/office/drawing/2014/main" id="{4F39498D-5DA7-4C13-A989-349FAE0F6F70}"/>
            </a:ext>
          </a:extLst>
        </xdr:cNvPr>
        <xdr:cNvCxnSpPr/>
      </xdr:nvCxnSpPr>
      <xdr:spPr>
        <a:xfrm>
          <a:off x="2622550" y="9904095"/>
          <a:ext cx="8064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92710</xdr:rowOff>
    </xdr:from>
    <xdr:to>
      <xdr:col>10</xdr:col>
      <xdr:colOff>165100</xdr:colOff>
      <xdr:row>60</xdr:row>
      <xdr:rowOff>22860</xdr:rowOff>
    </xdr:to>
    <xdr:sp macro="" textlink="">
      <xdr:nvSpPr>
        <xdr:cNvPr id="193" name="楕円 192">
          <a:extLst>
            <a:ext uri="{FF2B5EF4-FFF2-40B4-BE49-F238E27FC236}">
              <a16:creationId xmlns:a16="http://schemas.microsoft.com/office/drawing/2014/main" id="{273FA153-C542-453F-BF38-A156A57516EF}"/>
            </a:ext>
          </a:extLst>
        </xdr:cNvPr>
        <xdr:cNvSpPr/>
      </xdr:nvSpPr>
      <xdr:spPr>
        <a:xfrm>
          <a:off x="1778000" y="9833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143510</xdr:rowOff>
    </xdr:from>
    <xdr:to>
      <xdr:col>15</xdr:col>
      <xdr:colOff>50800</xdr:colOff>
      <xdr:row>59</xdr:row>
      <xdr:rowOff>169545</xdr:rowOff>
    </xdr:to>
    <xdr:cxnSp macro="">
      <xdr:nvCxnSpPr>
        <xdr:cNvPr id="194" name="直線コネクタ 193">
          <a:extLst>
            <a:ext uri="{FF2B5EF4-FFF2-40B4-BE49-F238E27FC236}">
              <a16:creationId xmlns:a16="http://schemas.microsoft.com/office/drawing/2014/main" id="{A9A1A887-37D3-43A4-B328-E5BBC444DB98}"/>
            </a:ext>
          </a:extLst>
        </xdr:cNvPr>
        <xdr:cNvCxnSpPr/>
      </xdr:nvCxnSpPr>
      <xdr:spPr>
        <a:xfrm>
          <a:off x="1828800" y="9884410"/>
          <a:ext cx="7937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65405</xdr:rowOff>
    </xdr:from>
    <xdr:to>
      <xdr:col>6</xdr:col>
      <xdr:colOff>38100</xdr:colOff>
      <xdr:row>59</xdr:row>
      <xdr:rowOff>167005</xdr:rowOff>
    </xdr:to>
    <xdr:sp macro="" textlink="">
      <xdr:nvSpPr>
        <xdr:cNvPr id="195" name="楕円 194">
          <a:extLst>
            <a:ext uri="{FF2B5EF4-FFF2-40B4-BE49-F238E27FC236}">
              <a16:creationId xmlns:a16="http://schemas.microsoft.com/office/drawing/2014/main" id="{520D20CE-9D46-4F99-B154-07450DB48A4D}"/>
            </a:ext>
          </a:extLst>
        </xdr:cNvPr>
        <xdr:cNvSpPr/>
      </xdr:nvSpPr>
      <xdr:spPr>
        <a:xfrm>
          <a:off x="984250" y="98063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116205</xdr:rowOff>
    </xdr:from>
    <xdr:to>
      <xdr:col>10</xdr:col>
      <xdr:colOff>114300</xdr:colOff>
      <xdr:row>59</xdr:row>
      <xdr:rowOff>143510</xdr:rowOff>
    </xdr:to>
    <xdr:cxnSp macro="">
      <xdr:nvCxnSpPr>
        <xdr:cNvPr id="196" name="直線コネクタ 195">
          <a:extLst>
            <a:ext uri="{FF2B5EF4-FFF2-40B4-BE49-F238E27FC236}">
              <a16:creationId xmlns:a16="http://schemas.microsoft.com/office/drawing/2014/main" id="{01FDD18E-0A23-4372-B2CB-CF01831A3071}"/>
            </a:ext>
          </a:extLst>
        </xdr:cNvPr>
        <xdr:cNvCxnSpPr/>
      </xdr:nvCxnSpPr>
      <xdr:spPr>
        <a:xfrm>
          <a:off x="1028700" y="9857105"/>
          <a:ext cx="8001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19050</xdr:rowOff>
    </xdr:from>
    <xdr:ext cx="405130" cy="256540"/>
    <xdr:sp macro="" textlink="">
      <xdr:nvSpPr>
        <xdr:cNvPr id="197" name="n_1aveValue【橋りょう・トンネル】&#10;有形固定資産減価償却率">
          <a:extLst>
            <a:ext uri="{FF2B5EF4-FFF2-40B4-BE49-F238E27FC236}">
              <a16:creationId xmlns:a16="http://schemas.microsoft.com/office/drawing/2014/main" id="{65A21643-7D48-482D-9DA1-A9E172619DB2}"/>
            </a:ext>
          </a:extLst>
        </xdr:cNvPr>
        <xdr:cNvSpPr txBox="1"/>
      </xdr:nvSpPr>
      <xdr:spPr>
        <a:xfrm>
          <a:off x="3239135" y="102552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136525</xdr:rowOff>
    </xdr:from>
    <xdr:ext cx="402590" cy="258445"/>
    <xdr:sp macro="" textlink="">
      <xdr:nvSpPr>
        <xdr:cNvPr id="198" name="n_2aveValue【橋りょう・トンネル】&#10;有形固定資産減価償却率">
          <a:extLst>
            <a:ext uri="{FF2B5EF4-FFF2-40B4-BE49-F238E27FC236}">
              <a16:creationId xmlns:a16="http://schemas.microsoft.com/office/drawing/2014/main" id="{B9894540-5837-4132-B21A-8C5F5239D8E4}"/>
            </a:ext>
          </a:extLst>
        </xdr:cNvPr>
        <xdr:cNvSpPr txBox="1"/>
      </xdr:nvSpPr>
      <xdr:spPr>
        <a:xfrm>
          <a:off x="2439035" y="102076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118745</xdr:rowOff>
    </xdr:from>
    <xdr:ext cx="402590" cy="259080"/>
    <xdr:sp macro="" textlink="">
      <xdr:nvSpPr>
        <xdr:cNvPr id="199" name="n_3aveValue【橋りょう・トンネル】&#10;有形固定資産減価償却率">
          <a:extLst>
            <a:ext uri="{FF2B5EF4-FFF2-40B4-BE49-F238E27FC236}">
              <a16:creationId xmlns:a16="http://schemas.microsoft.com/office/drawing/2014/main" id="{FEDD4A51-625C-4005-B00A-B6BCA68E5FD5}"/>
            </a:ext>
          </a:extLst>
        </xdr:cNvPr>
        <xdr:cNvSpPr txBox="1"/>
      </xdr:nvSpPr>
      <xdr:spPr>
        <a:xfrm>
          <a:off x="1645285" y="10189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66675</xdr:rowOff>
    </xdr:from>
    <xdr:ext cx="402590" cy="256540"/>
    <xdr:sp macro="" textlink="">
      <xdr:nvSpPr>
        <xdr:cNvPr id="200" name="n_4aveValue【橋りょう・トンネル】&#10;有形固定資産減価償却率">
          <a:extLst>
            <a:ext uri="{FF2B5EF4-FFF2-40B4-BE49-F238E27FC236}">
              <a16:creationId xmlns:a16="http://schemas.microsoft.com/office/drawing/2014/main" id="{AD3FB3B4-85E5-4D88-9A97-AA082834F844}"/>
            </a:ext>
          </a:extLst>
        </xdr:cNvPr>
        <xdr:cNvSpPr txBox="1"/>
      </xdr:nvSpPr>
      <xdr:spPr>
        <a:xfrm>
          <a:off x="851535" y="101377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93345</xdr:rowOff>
    </xdr:from>
    <xdr:ext cx="405130" cy="259080"/>
    <xdr:sp macro="" textlink="">
      <xdr:nvSpPr>
        <xdr:cNvPr id="201" name="n_1mainValue【橋りょう・トンネル】&#10;有形固定資産減価償却率">
          <a:extLst>
            <a:ext uri="{FF2B5EF4-FFF2-40B4-BE49-F238E27FC236}">
              <a16:creationId xmlns:a16="http://schemas.microsoft.com/office/drawing/2014/main" id="{9CE77A49-2352-477D-B4F6-7826C9CEB954}"/>
            </a:ext>
          </a:extLst>
        </xdr:cNvPr>
        <xdr:cNvSpPr txBox="1"/>
      </xdr:nvSpPr>
      <xdr:spPr>
        <a:xfrm>
          <a:off x="3239135" y="9669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65405</xdr:rowOff>
    </xdr:from>
    <xdr:ext cx="402590" cy="256540"/>
    <xdr:sp macro="" textlink="">
      <xdr:nvSpPr>
        <xdr:cNvPr id="202" name="n_2mainValue【橋りょう・トンネル】&#10;有形固定資産減価償却率">
          <a:extLst>
            <a:ext uri="{FF2B5EF4-FFF2-40B4-BE49-F238E27FC236}">
              <a16:creationId xmlns:a16="http://schemas.microsoft.com/office/drawing/2014/main" id="{00DCBB21-2210-4659-A8BE-DF40FF411F50}"/>
            </a:ext>
          </a:extLst>
        </xdr:cNvPr>
        <xdr:cNvSpPr txBox="1"/>
      </xdr:nvSpPr>
      <xdr:spPr>
        <a:xfrm>
          <a:off x="2439035" y="96412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39370</xdr:rowOff>
    </xdr:from>
    <xdr:ext cx="402590" cy="259080"/>
    <xdr:sp macro="" textlink="">
      <xdr:nvSpPr>
        <xdr:cNvPr id="203" name="n_3mainValue【橋りょう・トンネル】&#10;有形固定資産減価償却率">
          <a:extLst>
            <a:ext uri="{FF2B5EF4-FFF2-40B4-BE49-F238E27FC236}">
              <a16:creationId xmlns:a16="http://schemas.microsoft.com/office/drawing/2014/main" id="{22817B47-295D-4FB5-939F-2D702E65AC61}"/>
            </a:ext>
          </a:extLst>
        </xdr:cNvPr>
        <xdr:cNvSpPr txBox="1"/>
      </xdr:nvSpPr>
      <xdr:spPr>
        <a:xfrm>
          <a:off x="1645285" y="9615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12065</xdr:rowOff>
    </xdr:from>
    <xdr:ext cx="402590" cy="259080"/>
    <xdr:sp macro="" textlink="">
      <xdr:nvSpPr>
        <xdr:cNvPr id="204" name="n_4mainValue【橋りょう・トンネル】&#10;有形固定資産減価償却率">
          <a:extLst>
            <a:ext uri="{FF2B5EF4-FFF2-40B4-BE49-F238E27FC236}">
              <a16:creationId xmlns:a16="http://schemas.microsoft.com/office/drawing/2014/main" id="{C1C2D70B-5A86-4131-B0A5-A20CDD01BD88}"/>
            </a:ext>
          </a:extLst>
        </xdr:cNvPr>
        <xdr:cNvSpPr txBox="1"/>
      </xdr:nvSpPr>
      <xdr:spPr>
        <a:xfrm>
          <a:off x="851535" y="9587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A90638A-705E-4580-BD9A-85893189F057}"/>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5A3A68D-F0E6-4954-9F64-E67B873623C7}"/>
            </a:ext>
          </a:extLst>
        </xdr:cNvPr>
        <xdr:cNvSpPr/>
      </xdr:nvSpPr>
      <xdr:spPr>
        <a:xfrm>
          <a:off x="60642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DC348EB-01E2-43A9-873F-F7077A263FBC}"/>
            </a:ext>
          </a:extLst>
        </xdr:cNvPr>
        <xdr:cNvSpPr/>
      </xdr:nvSpPr>
      <xdr:spPr>
        <a:xfrm>
          <a:off x="60642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54FF696-69DF-4759-A238-399CCDBD9C05}"/>
            </a:ext>
          </a:extLst>
        </xdr:cNvPr>
        <xdr:cNvSpPr/>
      </xdr:nvSpPr>
      <xdr:spPr>
        <a:xfrm>
          <a:off x="69850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0480376-7CFA-4310-9516-8C612A284E66}"/>
            </a:ext>
          </a:extLst>
        </xdr:cNvPr>
        <xdr:cNvSpPr/>
      </xdr:nvSpPr>
      <xdr:spPr>
        <a:xfrm>
          <a:off x="69850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049F7B6-4209-4797-9395-93843CC959EF}"/>
            </a:ext>
          </a:extLst>
        </xdr:cNvPr>
        <xdr:cNvSpPr/>
      </xdr:nvSpPr>
      <xdr:spPr>
        <a:xfrm>
          <a:off x="8013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9934472-C7BB-4662-8964-9C1A3D14FF2D}"/>
            </a:ext>
          </a:extLst>
        </xdr:cNvPr>
        <xdr:cNvSpPr/>
      </xdr:nvSpPr>
      <xdr:spPr>
        <a:xfrm>
          <a:off x="80137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218,510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D6DA256-3171-4542-BB3E-7057AEC2EE4B}"/>
            </a:ext>
          </a:extLst>
        </xdr:cNvPr>
        <xdr:cNvSpPr/>
      </xdr:nvSpPr>
      <xdr:spPr>
        <a:xfrm>
          <a:off x="5956300" y="88074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3" name="テキスト ボックス 212">
          <a:extLst>
            <a:ext uri="{FF2B5EF4-FFF2-40B4-BE49-F238E27FC236}">
              <a16:creationId xmlns:a16="http://schemas.microsoft.com/office/drawing/2014/main" id="{4685B77A-D6AD-48EA-ACF3-3F93B2FBD541}"/>
            </a:ext>
          </a:extLst>
        </xdr:cNvPr>
        <xdr:cNvSpPr txBox="1"/>
      </xdr:nvSpPr>
      <xdr:spPr>
        <a:xfrm>
          <a:off x="5918200" y="86233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6A2E74D-2001-40B4-A0A2-C0FB60493889}"/>
            </a:ext>
          </a:extLst>
        </xdr:cNvPr>
        <xdr:cNvCxnSpPr/>
      </xdr:nvCxnSpPr>
      <xdr:spPr>
        <a:xfrm>
          <a:off x="5956300" y="1101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5" name="直線コネクタ 214">
          <a:extLst>
            <a:ext uri="{FF2B5EF4-FFF2-40B4-BE49-F238E27FC236}">
              <a16:creationId xmlns:a16="http://schemas.microsoft.com/office/drawing/2014/main" id="{753DC76C-3E8C-469B-A385-BDA09541479B}"/>
            </a:ext>
          </a:extLst>
        </xdr:cNvPr>
        <xdr:cNvCxnSpPr/>
      </xdr:nvCxnSpPr>
      <xdr:spPr>
        <a:xfrm>
          <a:off x="5956300" y="10697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6380" cy="259080"/>
    <xdr:sp macro="" textlink="">
      <xdr:nvSpPr>
        <xdr:cNvPr id="216" name="テキスト ボックス 215">
          <a:extLst>
            <a:ext uri="{FF2B5EF4-FFF2-40B4-BE49-F238E27FC236}">
              <a16:creationId xmlns:a16="http://schemas.microsoft.com/office/drawing/2014/main" id="{155855E6-1581-4FAB-9199-153123830B86}"/>
            </a:ext>
          </a:extLst>
        </xdr:cNvPr>
        <xdr:cNvSpPr txBox="1"/>
      </xdr:nvSpPr>
      <xdr:spPr>
        <a:xfrm>
          <a:off x="5726430" y="105613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7" name="直線コネクタ 216">
          <a:extLst>
            <a:ext uri="{FF2B5EF4-FFF2-40B4-BE49-F238E27FC236}">
              <a16:creationId xmlns:a16="http://schemas.microsoft.com/office/drawing/2014/main" id="{619B4E9B-F98E-4EC5-B346-42060E1EC3F5}"/>
            </a:ext>
          </a:extLst>
        </xdr:cNvPr>
        <xdr:cNvCxnSpPr/>
      </xdr:nvCxnSpPr>
      <xdr:spPr>
        <a:xfrm>
          <a:off x="5956300" y="10382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62</xdr:row>
      <xdr:rowOff>4445</xdr:rowOff>
    </xdr:from>
    <xdr:ext cx="683260" cy="259080"/>
    <xdr:sp macro="" textlink="">
      <xdr:nvSpPr>
        <xdr:cNvPr id="218" name="テキスト ボックス 217">
          <a:extLst>
            <a:ext uri="{FF2B5EF4-FFF2-40B4-BE49-F238E27FC236}">
              <a16:creationId xmlns:a16="http://schemas.microsoft.com/office/drawing/2014/main" id="{38F40BD9-8909-4F7F-8B0E-48D203A624FC}"/>
            </a:ext>
          </a:extLst>
        </xdr:cNvPr>
        <xdr:cNvSpPr txBox="1"/>
      </xdr:nvSpPr>
      <xdr:spPr>
        <a:xfrm>
          <a:off x="5327650" y="10240645"/>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9" name="直線コネクタ 218">
          <a:extLst>
            <a:ext uri="{FF2B5EF4-FFF2-40B4-BE49-F238E27FC236}">
              <a16:creationId xmlns:a16="http://schemas.microsoft.com/office/drawing/2014/main" id="{78F17C3B-613D-4768-BF1B-0B1B9A7FF42B}"/>
            </a:ext>
          </a:extLst>
        </xdr:cNvPr>
        <xdr:cNvCxnSpPr/>
      </xdr:nvCxnSpPr>
      <xdr:spPr>
        <a:xfrm>
          <a:off x="5956300" y="100691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20955</xdr:rowOff>
    </xdr:from>
    <xdr:ext cx="683260" cy="256540"/>
    <xdr:sp macro="" textlink="">
      <xdr:nvSpPr>
        <xdr:cNvPr id="220" name="テキスト ボックス 219">
          <a:extLst>
            <a:ext uri="{FF2B5EF4-FFF2-40B4-BE49-F238E27FC236}">
              <a16:creationId xmlns:a16="http://schemas.microsoft.com/office/drawing/2014/main" id="{C3119C90-94B0-4E2D-A31E-A1EB7BF9DC00}"/>
            </a:ext>
          </a:extLst>
        </xdr:cNvPr>
        <xdr:cNvSpPr txBox="1"/>
      </xdr:nvSpPr>
      <xdr:spPr>
        <a:xfrm>
          <a:off x="5327650" y="9926955"/>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1" name="直線コネクタ 220">
          <a:extLst>
            <a:ext uri="{FF2B5EF4-FFF2-40B4-BE49-F238E27FC236}">
              <a16:creationId xmlns:a16="http://schemas.microsoft.com/office/drawing/2014/main" id="{A34B776B-98F9-4406-B010-B25CB601D724}"/>
            </a:ext>
          </a:extLst>
        </xdr:cNvPr>
        <xdr:cNvCxnSpPr/>
      </xdr:nvCxnSpPr>
      <xdr:spPr>
        <a:xfrm>
          <a:off x="5956300" y="9749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58</xdr:row>
      <xdr:rowOff>37465</xdr:rowOff>
    </xdr:from>
    <xdr:ext cx="683260" cy="259080"/>
    <xdr:sp macro="" textlink="">
      <xdr:nvSpPr>
        <xdr:cNvPr id="222" name="テキスト ボックス 221">
          <a:extLst>
            <a:ext uri="{FF2B5EF4-FFF2-40B4-BE49-F238E27FC236}">
              <a16:creationId xmlns:a16="http://schemas.microsoft.com/office/drawing/2014/main" id="{E8AD4E1F-2B30-4E4B-9F35-100B41DA3DB6}"/>
            </a:ext>
          </a:extLst>
        </xdr:cNvPr>
        <xdr:cNvSpPr txBox="1"/>
      </xdr:nvSpPr>
      <xdr:spPr>
        <a:xfrm>
          <a:off x="5327650" y="9613265"/>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3" name="直線コネクタ 222">
          <a:extLst>
            <a:ext uri="{FF2B5EF4-FFF2-40B4-BE49-F238E27FC236}">
              <a16:creationId xmlns:a16="http://schemas.microsoft.com/office/drawing/2014/main" id="{B82B5C0B-1520-4576-B107-D83622DA59B6}"/>
            </a:ext>
          </a:extLst>
        </xdr:cNvPr>
        <xdr:cNvCxnSpPr/>
      </xdr:nvCxnSpPr>
      <xdr:spPr>
        <a:xfrm>
          <a:off x="5956300" y="9435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3260" cy="256540"/>
    <xdr:sp macro="" textlink="">
      <xdr:nvSpPr>
        <xdr:cNvPr id="224" name="テキスト ボックス 223">
          <a:extLst>
            <a:ext uri="{FF2B5EF4-FFF2-40B4-BE49-F238E27FC236}">
              <a16:creationId xmlns:a16="http://schemas.microsoft.com/office/drawing/2014/main" id="{0939064B-D98F-4AAA-81C1-24EBDE9EAF63}"/>
            </a:ext>
          </a:extLst>
        </xdr:cNvPr>
        <xdr:cNvSpPr txBox="1"/>
      </xdr:nvSpPr>
      <xdr:spPr>
        <a:xfrm>
          <a:off x="5327650" y="9299575"/>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5" name="直線コネクタ 224">
          <a:extLst>
            <a:ext uri="{FF2B5EF4-FFF2-40B4-BE49-F238E27FC236}">
              <a16:creationId xmlns:a16="http://schemas.microsoft.com/office/drawing/2014/main" id="{ADDCCAD9-223A-4D01-AB68-D0C5A912D3F7}"/>
            </a:ext>
          </a:extLst>
        </xdr:cNvPr>
        <xdr:cNvCxnSpPr/>
      </xdr:nvCxnSpPr>
      <xdr:spPr>
        <a:xfrm>
          <a:off x="5956300" y="91211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54</xdr:row>
      <xdr:rowOff>69850</xdr:rowOff>
    </xdr:from>
    <xdr:ext cx="749935" cy="259080"/>
    <xdr:sp macro="" textlink="">
      <xdr:nvSpPr>
        <xdr:cNvPr id="226" name="テキスト ボックス 225">
          <a:extLst>
            <a:ext uri="{FF2B5EF4-FFF2-40B4-BE49-F238E27FC236}">
              <a16:creationId xmlns:a16="http://schemas.microsoft.com/office/drawing/2014/main" id="{D5462F7B-903A-4A6D-989A-2675D12DC46B}"/>
            </a:ext>
          </a:extLst>
        </xdr:cNvPr>
        <xdr:cNvSpPr txBox="1"/>
      </xdr:nvSpPr>
      <xdr:spPr>
        <a:xfrm>
          <a:off x="5282565" y="898525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3093006-64E9-43AB-8C47-8E702DA29826}"/>
            </a:ext>
          </a:extLst>
        </xdr:cNvPr>
        <xdr:cNvCxnSpPr/>
      </xdr:nvCxnSpPr>
      <xdr:spPr>
        <a:xfrm>
          <a:off x="5956300" y="880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52</xdr:row>
      <xdr:rowOff>86360</xdr:rowOff>
    </xdr:from>
    <xdr:ext cx="749935" cy="256540"/>
    <xdr:sp macro="" textlink="">
      <xdr:nvSpPr>
        <xdr:cNvPr id="228" name="テキスト ボックス 227">
          <a:extLst>
            <a:ext uri="{FF2B5EF4-FFF2-40B4-BE49-F238E27FC236}">
              <a16:creationId xmlns:a16="http://schemas.microsoft.com/office/drawing/2014/main" id="{E51CC69D-385B-4557-86AC-A896853EB40B}"/>
            </a:ext>
          </a:extLst>
        </xdr:cNvPr>
        <xdr:cNvSpPr txBox="1"/>
      </xdr:nvSpPr>
      <xdr:spPr>
        <a:xfrm>
          <a:off x="5282565" y="8671560"/>
          <a:ext cx="7499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F08B76A-BAFA-49CD-800E-0C0E39B57193}"/>
            </a:ext>
          </a:extLst>
        </xdr:cNvPr>
        <xdr:cNvSpPr/>
      </xdr:nvSpPr>
      <xdr:spPr>
        <a:xfrm>
          <a:off x="5956300" y="88074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165100</xdr:rowOff>
    </xdr:from>
    <xdr:to>
      <xdr:col>54</xdr:col>
      <xdr:colOff>189865</xdr:colOff>
      <xdr:row>64</xdr:row>
      <xdr:rowOff>123825</xdr:rowOff>
    </xdr:to>
    <xdr:cxnSp macro="">
      <xdr:nvCxnSpPr>
        <xdr:cNvPr id="230" name="直線コネクタ 229">
          <a:extLst>
            <a:ext uri="{FF2B5EF4-FFF2-40B4-BE49-F238E27FC236}">
              <a16:creationId xmlns:a16="http://schemas.microsoft.com/office/drawing/2014/main" id="{8227FA39-591E-48EB-A2FF-D21530B31F5E}"/>
            </a:ext>
          </a:extLst>
        </xdr:cNvPr>
        <xdr:cNvCxnSpPr/>
      </xdr:nvCxnSpPr>
      <xdr:spPr>
        <a:xfrm flipV="1">
          <a:off x="9429115" y="9245600"/>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127635</xdr:rowOff>
    </xdr:from>
    <xdr:ext cx="534670" cy="259080"/>
    <xdr:sp macro="" textlink="">
      <xdr:nvSpPr>
        <xdr:cNvPr id="231" name="【橋りょう・トンネル】&#10;一人当たり有形固定資産（償却資産）額最小値テキスト">
          <a:extLst>
            <a:ext uri="{FF2B5EF4-FFF2-40B4-BE49-F238E27FC236}">
              <a16:creationId xmlns:a16="http://schemas.microsoft.com/office/drawing/2014/main" id="{B47F5511-E4A6-4434-A437-458D833B6D80}"/>
            </a:ext>
          </a:extLst>
        </xdr:cNvPr>
        <xdr:cNvSpPr txBox="1"/>
      </xdr:nvSpPr>
      <xdr:spPr>
        <a:xfrm>
          <a:off x="9467850" y="10694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41,637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123825</xdr:rowOff>
    </xdr:from>
    <xdr:to>
      <xdr:col>55</xdr:col>
      <xdr:colOff>88900</xdr:colOff>
      <xdr:row>64</xdr:row>
      <xdr:rowOff>123825</xdr:rowOff>
    </xdr:to>
    <xdr:cxnSp macro="">
      <xdr:nvCxnSpPr>
        <xdr:cNvPr id="232" name="直線コネクタ 231">
          <a:extLst>
            <a:ext uri="{FF2B5EF4-FFF2-40B4-BE49-F238E27FC236}">
              <a16:creationId xmlns:a16="http://schemas.microsoft.com/office/drawing/2014/main" id="{B160AF9E-BCD4-4328-96D3-B7339822BDC3}"/>
            </a:ext>
          </a:extLst>
        </xdr:cNvPr>
        <xdr:cNvCxnSpPr/>
      </xdr:nvCxnSpPr>
      <xdr:spPr>
        <a:xfrm>
          <a:off x="9359900" y="10690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112395</xdr:rowOff>
    </xdr:from>
    <xdr:ext cx="690245" cy="256540"/>
    <xdr:sp macro="" textlink="">
      <xdr:nvSpPr>
        <xdr:cNvPr id="233" name="【橋りょう・トンネル】&#10;一人当たり有形固定資産（償却資産）額最大値テキスト">
          <a:extLst>
            <a:ext uri="{FF2B5EF4-FFF2-40B4-BE49-F238E27FC236}">
              <a16:creationId xmlns:a16="http://schemas.microsoft.com/office/drawing/2014/main" id="{F0ADC06F-BD36-4005-9E43-A014F2462E17}"/>
            </a:ext>
          </a:extLst>
        </xdr:cNvPr>
        <xdr:cNvSpPr txBox="1"/>
      </xdr:nvSpPr>
      <xdr:spPr>
        <a:xfrm>
          <a:off x="9467850" y="902779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9,237,040</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165100</xdr:rowOff>
    </xdr:from>
    <xdr:to>
      <xdr:col>55</xdr:col>
      <xdr:colOff>88900</xdr:colOff>
      <xdr:row>55</xdr:row>
      <xdr:rowOff>165100</xdr:rowOff>
    </xdr:to>
    <xdr:cxnSp macro="">
      <xdr:nvCxnSpPr>
        <xdr:cNvPr id="234" name="直線コネクタ 233">
          <a:extLst>
            <a:ext uri="{FF2B5EF4-FFF2-40B4-BE49-F238E27FC236}">
              <a16:creationId xmlns:a16="http://schemas.microsoft.com/office/drawing/2014/main" id="{21C01B11-2354-4040-A8F8-29F69E1AFF0B}"/>
            </a:ext>
          </a:extLst>
        </xdr:cNvPr>
        <xdr:cNvCxnSpPr/>
      </xdr:nvCxnSpPr>
      <xdr:spPr>
        <a:xfrm>
          <a:off x="9359900" y="9245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24765</xdr:rowOff>
    </xdr:from>
    <xdr:ext cx="690245" cy="259080"/>
    <xdr:sp macro="" textlink="">
      <xdr:nvSpPr>
        <xdr:cNvPr id="235" name="【橋りょう・トンネル】&#10;一人当たり有形固定資産（償却資産）額平均値テキスト">
          <a:extLst>
            <a:ext uri="{FF2B5EF4-FFF2-40B4-BE49-F238E27FC236}">
              <a16:creationId xmlns:a16="http://schemas.microsoft.com/office/drawing/2014/main" id="{AF0BF1BC-28D4-4724-93C5-0AF3C86E73AB}"/>
            </a:ext>
          </a:extLst>
        </xdr:cNvPr>
        <xdr:cNvSpPr txBox="1"/>
      </xdr:nvSpPr>
      <xdr:spPr>
        <a:xfrm>
          <a:off x="9467850" y="10426065"/>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1,256,728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46355</xdr:rowOff>
    </xdr:from>
    <xdr:to>
      <xdr:col>55</xdr:col>
      <xdr:colOff>50800</xdr:colOff>
      <xdr:row>63</xdr:row>
      <xdr:rowOff>147955</xdr:rowOff>
    </xdr:to>
    <xdr:sp macro="" textlink="">
      <xdr:nvSpPr>
        <xdr:cNvPr id="236" name="フローチャート: 判断 235">
          <a:extLst>
            <a:ext uri="{FF2B5EF4-FFF2-40B4-BE49-F238E27FC236}">
              <a16:creationId xmlns:a16="http://schemas.microsoft.com/office/drawing/2014/main" id="{5CDF9AFC-2314-4804-9064-F9A5273AC2CE}"/>
            </a:ext>
          </a:extLst>
        </xdr:cNvPr>
        <xdr:cNvSpPr/>
      </xdr:nvSpPr>
      <xdr:spPr>
        <a:xfrm>
          <a:off x="9398000" y="10447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45085</xdr:rowOff>
    </xdr:from>
    <xdr:to>
      <xdr:col>50</xdr:col>
      <xdr:colOff>165100</xdr:colOff>
      <xdr:row>63</xdr:row>
      <xdr:rowOff>146685</xdr:rowOff>
    </xdr:to>
    <xdr:sp macro="" textlink="">
      <xdr:nvSpPr>
        <xdr:cNvPr id="237" name="フローチャート: 判断 236">
          <a:extLst>
            <a:ext uri="{FF2B5EF4-FFF2-40B4-BE49-F238E27FC236}">
              <a16:creationId xmlns:a16="http://schemas.microsoft.com/office/drawing/2014/main" id="{ABAA1BF8-F06E-43EA-B392-A9C0DF8AD497}"/>
            </a:ext>
          </a:extLst>
        </xdr:cNvPr>
        <xdr:cNvSpPr/>
      </xdr:nvSpPr>
      <xdr:spPr>
        <a:xfrm>
          <a:off x="8636000" y="10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65405</xdr:rowOff>
    </xdr:from>
    <xdr:to>
      <xdr:col>46</xdr:col>
      <xdr:colOff>38100</xdr:colOff>
      <xdr:row>63</xdr:row>
      <xdr:rowOff>167005</xdr:rowOff>
    </xdr:to>
    <xdr:sp macro="" textlink="">
      <xdr:nvSpPr>
        <xdr:cNvPr id="238" name="フローチャート: 判断 237">
          <a:extLst>
            <a:ext uri="{FF2B5EF4-FFF2-40B4-BE49-F238E27FC236}">
              <a16:creationId xmlns:a16="http://schemas.microsoft.com/office/drawing/2014/main" id="{6A5FA162-2F19-4B3E-8F22-65D3FC0C4F3B}"/>
            </a:ext>
          </a:extLst>
        </xdr:cNvPr>
        <xdr:cNvSpPr/>
      </xdr:nvSpPr>
      <xdr:spPr>
        <a:xfrm>
          <a:off x="7842250" y="104667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59055</xdr:rowOff>
    </xdr:from>
    <xdr:to>
      <xdr:col>41</xdr:col>
      <xdr:colOff>101600</xdr:colOff>
      <xdr:row>63</xdr:row>
      <xdr:rowOff>160655</xdr:rowOff>
    </xdr:to>
    <xdr:sp macro="" textlink="">
      <xdr:nvSpPr>
        <xdr:cNvPr id="239" name="フローチャート: 判断 238">
          <a:extLst>
            <a:ext uri="{FF2B5EF4-FFF2-40B4-BE49-F238E27FC236}">
              <a16:creationId xmlns:a16="http://schemas.microsoft.com/office/drawing/2014/main" id="{9C2228BC-A59A-49D9-A3B4-9DBF8B578B14}"/>
            </a:ext>
          </a:extLst>
        </xdr:cNvPr>
        <xdr:cNvSpPr/>
      </xdr:nvSpPr>
      <xdr:spPr>
        <a:xfrm>
          <a:off x="702945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95885</xdr:rowOff>
    </xdr:from>
    <xdr:to>
      <xdr:col>36</xdr:col>
      <xdr:colOff>165100</xdr:colOff>
      <xdr:row>64</xdr:row>
      <xdr:rowOff>26035</xdr:rowOff>
    </xdr:to>
    <xdr:sp macro="" textlink="">
      <xdr:nvSpPr>
        <xdr:cNvPr id="240" name="フローチャート: 判断 239">
          <a:extLst>
            <a:ext uri="{FF2B5EF4-FFF2-40B4-BE49-F238E27FC236}">
              <a16:creationId xmlns:a16="http://schemas.microsoft.com/office/drawing/2014/main" id="{E4057ECD-7FF1-4DE7-8E72-3A0D90864A3C}"/>
            </a:ext>
          </a:extLst>
        </xdr:cNvPr>
        <xdr:cNvSpPr/>
      </xdr:nvSpPr>
      <xdr:spPr>
        <a:xfrm>
          <a:off x="6235700" y="10497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1" name="テキスト ボックス 240">
          <a:extLst>
            <a:ext uri="{FF2B5EF4-FFF2-40B4-BE49-F238E27FC236}">
              <a16:creationId xmlns:a16="http://schemas.microsoft.com/office/drawing/2014/main" id="{7DC14E83-B9DE-430E-92B3-FB352F0AD907}"/>
            </a:ext>
          </a:extLst>
        </xdr:cNvPr>
        <xdr:cNvSpPr txBox="1"/>
      </xdr:nvSpPr>
      <xdr:spPr>
        <a:xfrm>
          <a:off x="92583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2" name="テキスト ボックス 241">
          <a:extLst>
            <a:ext uri="{FF2B5EF4-FFF2-40B4-BE49-F238E27FC236}">
              <a16:creationId xmlns:a16="http://schemas.microsoft.com/office/drawing/2014/main" id="{1CE92F94-E79C-48AD-AA30-F144CA6A6666}"/>
            </a:ext>
          </a:extLst>
        </xdr:cNvPr>
        <xdr:cNvSpPr txBox="1"/>
      </xdr:nvSpPr>
      <xdr:spPr>
        <a:xfrm>
          <a:off x="85153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468E405D-D88E-4951-ADD3-1D2C5E0CA580}"/>
            </a:ext>
          </a:extLst>
        </xdr:cNvPr>
        <xdr:cNvSpPr txBox="1"/>
      </xdr:nvSpPr>
      <xdr:spPr>
        <a:xfrm>
          <a:off x="77152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4" name="テキスト ボックス 243">
          <a:extLst>
            <a:ext uri="{FF2B5EF4-FFF2-40B4-BE49-F238E27FC236}">
              <a16:creationId xmlns:a16="http://schemas.microsoft.com/office/drawing/2014/main" id="{A149E269-427E-49A3-8E43-A2626F89775E}"/>
            </a:ext>
          </a:extLst>
        </xdr:cNvPr>
        <xdr:cNvSpPr txBox="1"/>
      </xdr:nvSpPr>
      <xdr:spPr>
        <a:xfrm>
          <a:off x="69088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36FA686D-3A4A-41FD-8F38-08BBAD1E590D}"/>
            </a:ext>
          </a:extLst>
        </xdr:cNvPr>
        <xdr:cNvSpPr txBox="1"/>
      </xdr:nvSpPr>
      <xdr:spPr>
        <a:xfrm>
          <a:off x="61150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635</xdr:rowOff>
    </xdr:from>
    <xdr:to>
      <xdr:col>55</xdr:col>
      <xdr:colOff>50800</xdr:colOff>
      <xdr:row>63</xdr:row>
      <xdr:rowOff>102235</xdr:rowOff>
    </xdr:to>
    <xdr:sp macro="" textlink="">
      <xdr:nvSpPr>
        <xdr:cNvPr id="246" name="楕円 245">
          <a:extLst>
            <a:ext uri="{FF2B5EF4-FFF2-40B4-BE49-F238E27FC236}">
              <a16:creationId xmlns:a16="http://schemas.microsoft.com/office/drawing/2014/main" id="{FE63C775-7126-422F-98EE-CF0654337811}"/>
            </a:ext>
          </a:extLst>
        </xdr:cNvPr>
        <xdr:cNvSpPr/>
      </xdr:nvSpPr>
      <xdr:spPr>
        <a:xfrm>
          <a:off x="9398000" y="104019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23495</xdr:rowOff>
    </xdr:from>
    <xdr:ext cx="690245" cy="259080"/>
    <xdr:sp macro="" textlink="">
      <xdr:nvSpPr>
        <xdr:cNvPr id="247" name="【橋りょう・トンネル】&#10;一人当たり有形固定資産（償却資産）額該当値テキスト">
          <a:extLst>
            <a:ext uri="{FF2B5EF4-FFF2-40B4-BE49-F238E27FC236}">
              <a16:creationId xmlns:a16="http://schemas.microsoft.com/office/drawing/2014/main" id="{CFC9F3E8-ADBC-42D8-9583-C75A9CB5B01B}"/>
            </a:ext>
          </a:extLst>
        </xdr:cNvPr>
        <xdr:cNvSpPr txBox="1"/>
      </xdr:nvSpPr>
      <xdr:spPr>
        <a:xfrm>
          <a:off x="9467850" y="1025969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1,533,703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9525</xdr:rowOff>
    </xdr:from>
    <xdr:to>
      <xdr:col>50</xdr:col>
      <xdr:colOff>165100</xdr:colOff>
      <xdr:row>63</xdr:row>
      <xdr:rowOff>111125</xdr:rowOff>
    </xdr:to>
    <xdr:sp macro="" textlink="">
      <xdr:nvSpPr>
        <xdr:cNvPr id="248" name="楕円 247">
          <a:extLst>
            <a:ext uri="{FF2B5EF4-FFF2-40B4-BE49-F238E27FC236}">
              <a16:creationId xmlns:a16="http://schemas.microsoft.com/office/drawing/2014/main" id="{75C912E6-2D47-43F1-BA32-1F31446CA715}"/>
            </a:ext>
          </a:extLst>
        </xdr:cNvPr>
        <xdr:cNvSpPr/>
      </xdr:nvSpPr>
      <xdr:spPr>
        <a:xfrm>
          <a:off x="86360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52070</xdr:rowOff>
    </xdr:from>
    <xdr:to>
      <xdr:col>55</xdr:col>
      <xdr:colOff>0</xdr:colOff>
      <xdr:row>63</xdr:row>
      <xdr:rowOff>60325</xdr:rowOff>
    </xdr:to>
    <xdr:cxnSp macro="">
      <xdr:nvCxnSpPr>
        <xdr:cNvPr id="249" name="直線コネクタ 248">
          <a:extLst>
            <a:ext uri="{FF2B5EF4-FFF2-40B4-BE49-F238E27FC236}">
              <a16:creationId xmlns:a16="http://schemas.microsoft.com/office/drawing/2014/main" id="{D842EEE1-7EEF-4DC1-9A71-3E7B251CB4BC}"/>
            </a:ext>
          </a:extLst>
        </xdr:cNvPr>
        <xdr:cNvCxnSpPr/>
      </xdr:nvCxnSpPr>
      <xdr:spPr>
        <a:xfrm flipV="1">
          <a:off x="8686800" y="10453370"/>
          <a:ext cx="742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20955</xdr:rowOff>
    </xdr:from>
    <xdr:to>
      <xdr:col>46</xdr:col>
      <xdr:colOff>38100</xdr:colOff>
      <xdr:row>63</xdr:row>
      <xdr:rowOff>122555</xdr:rowOff>
    </xdr:to>
    <xdr:sp macro="" textlink="">
      <xdr:nvSpPr>
        <xdr:cNvPr id="250" name="楕円 249">
          <a:extLst>
            <a:ext uri="{FF2B5EF4-FFF2-40B4-BE49-F238E27FC236}">
              <a16:creationId xmlns:a16="http://schemas.microsoft.com/office/drawing/2014/main" id="{419CC5A7-BFFD-4C1E-B0B1-C894390B0E9D}"/>
            </a:ext>
          </a:extLst>
        </xdr:cNvPr>
        <xdr:cNvSpPr/>
      </xdr:nvSpPr>
      <xdr:spPr>
        <a:xfrm>
          <a:off x="7842250" y="104222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60325</xdr:rowOff>
    </xdr:from>
    <xdr:to>
      <xdr:col>50</xdr:col>
      <xdr:colOff>114300</xdr:colOff>
      <xdr:row>63</xdr:row>
      <xdr:rowOff>71755</xdr:rowOff>
    </xdr:to>
    <xdr:cxnSp macro="">
      <xdr:nvCxnSpPr>
        <xdr:cNvPr id="251" name="直線コネクタ 250">
          <a:extLst>
            <a:ext uri="{FF2B5EF4-FFF2-40B4-BE49-F238E27FC236}">
              <a16:creationId xmlns:a16="http://schemas.microsoft.com/office/drawing/2014/main" id="{0B23D397-0E2F-481E-A80D-726AC64E279D}"/>
            </a:ext>
          </a:extLst>
        </xdr:cNvPr>
        <xdr:cNvCxnSpPr/>
      </xdr:nvCxnSpPr>
      <xdr:spPr>
        <a:xfrm flipV="1">
          <a:off x="7886700" y="10461625"/>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29845</xdr:rowOff>
    </xdr:from>
    <xdr:to>
      <xdr:col>41</xdr:col>
      <xdr:colOff>101600</xdr:colOff>
      <xdr:row>63</xdr:row>
      <xdr:rowOff>132080</xdr:rowOff>
    </xdr:to>
    <xdr:sp macro="" textlink="">
      <xdr:nvSpPr>
        <xdr:cNvPr id="252" name="楕円 251">
          <a:extLst>
            <a:ext uri="{FF2B5EF4-FFF2-40B4-BE49-F238E27FC236}">
              <a16:creationId xmlns:a16="http://schemas.microsoft.com/office/drawing/2014/main" id="{8C1ABBC1-E6B1-48DB-829F-F334455C06FA}"/>
            </a:ext>
          </a:extLst>
        </xdr:cNvPr>
        <xdr:cNvSpPr/>
      </xdr:nvSpPr>
      <xdr:spPr>
        <a:xfrm>
          <a:off x="7029450" y="10431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71755</xdr:rowOff>
    </xdr:from>
    <xdr:to>
      <xdr:col>45</xdr:col>
      <xdr:colOff>177800</xdr:colOff>
      <xdr:row>63</xdr:row>
      <xdr:rowOff>80645</xdr:rowOff>
    </xdr:to>
    <xdr:cxnSp macro="">
      <xdr:nvCxnSpPr>
        <xdr:cNvPr id="253" name="直線コネクタ 252">
          <a:extLst>
            <a:ext uri="{FF2B5EF4-FFF2-40B4-BE49-F238E27FC236}">
              <a16:creationId xmlns:a16="http://schemas.microsoft.com/office/drawing/2014/main" id="{A539B8B8-1DB7-4041-9B03-05516556ED51}"/>
            </a:ext>
          </a:extLst>
        </xdr:cNvPr>
        <xdr:cNvCxnSpPr/>
      </xdr:nvCxnSpPr>
      <xdr:spPr>
        <a:xfrm flipV="1">
          <a:off x="7080250" y="10473055"/>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40640</xdr:rowOff>
    </xdr:from>
    <xdr:to>
      <xdr:col>36</xdr:col>
      <xdr:colOff>165100</xdr:colOff>
      <xdr:row>63</xdr:row>
      <xdr:rowOff>142240</xdr:rowOff>
    </xdr:to>
    <xdr:sp macro="" textlink="">
      <xdr:nvSpPr>
        <xdr:cNvPr id="254" name="楕円 253">
          <a:extLst>
            <a:ext uri="{FF2B5EF4-FFF2-40B4-BE49-F238E27FC236}">
              <a16:creationId xmlns:a16="http://schemas.microsoft.com/office/drawing/2014/main" id="{4456DEC6-1D1A-47CD-9867-50303A8858D6}"/>
            </a:ext>
          </a:extLst>
        </xdr:cNvPr>
        <xdr:cNvSpPr/>
      </xdr:nvSpPr>
      <xdr:spPr>
        <a:xfrm>
          <a:off x="6235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80645</xdr:rowOff>
    </xdr:from>
    <xdr:to>
      <xdr:col>41</xdr:col>
      <xdr:colOff>50800</xdr:colOff>
      <xdr:row>63</xdr:row>
      <xdr:rowOff>91440</xdr:rowOff>
    </xdr:to>
    <xdr:cxnSp macro="">
      <xdr:nvCxnSpPr>
        <xdr:cNvPr id="255" name="直線コネクタ 254">
          <a:extLst>
            <a:ext uri="{FF2B5EF4-FFF2-40B4-BE49-F238E27FC236}">
              <a16:creationId xmlns:a16="http://schemas.microsoft.com/office/drawing/2014/main" id="{F736711B-8FCD-41EA-ABBE-0712D34EC219}"/>
            </a:ext>
          </a:extLst>
        </xdr:cNvPr>
        <xdr:cNvCxnSpPr/>
      </xdr:nvCxnSpPr>
      <xdr:spPr>
        <a:xfrm flipV="1">
          <a:off x="6286500" y="10481945"/>
          <a:ext cx="7937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137795</xdr:colOff>
      <xdr:row>63</xdr:row>
      <xdr:rowOff>137795</xdr:rowOff>
    </xdr:from>
    <xdr:ext cx="690245" cy="259080"/>
    <xdr:sp macro="" textlink="">
      <xdr:nvSpPr>
        <xdr:cNvPr id="256" name="n_1aveValue【橋りょう・トンネル】&#10;一人当たり有形固定資産（償却資産）額">
          <a:extLst>
            <a:ext uri="{FF2B5EF4-FFF2-40B4-BE49-F238E27FC236}">
              <a16:creationId xmlns:a16="http://schemas.microsoft.com/office/drawing/2014/main" id="{4DCDD7D4-FDB0-49B4-A7C5-7F269E9934E2}"/>
            </a:ext>
          </a:extLst>
        </xdr:cNvPr>
        <xdr:cNvSpPr txBox="1"/>
      </xdr:nvSpPr>
      <xdr:spPr>
        <a:xfrm>
          <a:off x="8367395" y="1053909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1,264,262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23495</xdr:colOff>
      <xdr:row>63</xdr:row>
      <xdr:rowOff>158115</xdr:rowOff>
    </xdr:from>
    <xdr:ext cx="687705" cy="256540"/>
    <xdr:sp macro="" textlink="">
      <xdr:nvSpPr>
        <xdr:cNvPr id="257" name="n_2aveValue【橋りょう・トンネル】&#10;一人当たり有形固定資産（償却資産）額">
          <a:extLst>
            <a:ext uri="{FF2B5EF4-FFF2-40B4-BE49-F238E27FC236}">
              <a16:creationId xmlns:a16="http://schemas.microsoft.com/office/drawing/2014/main" id="{74332EFF-70EF-4F46-8464-EF31EE2F01C5}"/>
            </a:ext>
          </a:extLst>
        </xdr:cNvPr>
        <xdr:cNvSpPr txBox="1"/>
      </xdr:nvSpPr>
      <xdr:spPr>
        <a:xfrm>
          <a:off x="7567295" y="10559415"/>
          <a:ext cx="6877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1,139,511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86995</xdr:colOff>
      <xdr:row>63</xdr:row>
      <xdr:rowOff>151765</xdr:rowOff>
    </xdr:from>
    <xdr:ext cx="687705" cy="259080"/>
    <xdr:sp macro="" textlink="">
      <xdr:nvSpPr>
        <xdr:cNvPr id="258" name="n_3aveValue【橋りょう・トンネル】&#10;一人当たり有形固定資産（償却資産）額">
          <a:extLst>
            <a:ext uri="{FF2B5EF4-FFF2-40B4-BE49-F238E27FC236}">
              <a16:creationId xmlns:a16="http://schemas.microsoft.com/office/drawing/2014/main" id="{36070DEC-66CB-40D3-AD34-A0261960A780}"/>
            </a:ext>
          </a:extLst>
        </xdr:cNvPr>
        <xdr:cNvSpPr txBox="1"/>
      </xdr:nvSpPr>
      <xdr:spPr>
        <a:xfrm>
          <a:off x="6773545" y="10553065"/>
          <a:ext cx="687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1,178,272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64</xdr:row>
      <xdr:rowOff>17780</xdr:rowOff>
    </xdr:from>
    <xdr:ext cx="596265" cy="256540"/>
    <xdr:sp macro="" textlink="">
      <xdr:nvSpPr>
        <xdr:cNvPr id="259" name="n_4aveValue【橋りょう・トンネル】&#10;一人当たり有形固定資産（償却資産）額">
          <a:extLst>
            <a:ext uri="{FF2B5EF4-FFF2-40B4-BE49-F238E27FC236}">
              <a16:creationId xmlns:a16="http://schemas.microsoft.com/office/drawing/2014/main" id="{0804CF20-1FFE-4AB1-96B0-6DD34A5126F0}"/>
            </a:ext>
          </a:extLst>
        </xdr:cNvPr>
        <xdr:cNvSpPr txBox="1"/>
      </xdr:nvSpPr>
      <xdr:spPr>
        <a:xfrm>
          <a:off x="6005830" y="105841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953,018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61</xdr:row>
      <xdr:rowOff>127635</xdr:rowOff>
    </xdr:from>
    <xdr:ext cx="690245" cy="259080"/>
    <xdr:sp macro="" textlink="">
      <xdr:nvSpPr>
        <xdr:cNvPr id="260" name="n_1mainValue【橋りょう・トンネル】&#10;一人当たり有形固定資産（償却資産）額">
          <a:extLst>
            <a:ext uri="{FF2B5EF4-FFF2-40B4-BE49-F238E27FC236}">
              <a16:creationId xmlns:a16="http://schemas.microsoft.com/office/drawing/2014/main" id="{48801E62-7C2C-40CE-8532-6234DA553360}"/>
            </a:ext>
          </a:extLst>
        </xdr:cNvPr>
        <xdr:cNvSpPr txBox="1"/>
      </xdr:nvSpPr>
      <xdr:spPr>
        <a:xfrm>
          <a:off x="8367395" y="101987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1,479,329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61</xdr:row>
      <xdr:rowOff>139065</xdr:rowOff>
    </xdr:from>
    <xdr:ext cx="687705" cy="259080"/>
    <xdr:sp macro="" textlink="">
      <xdr:nvSpPr>
        <xdr:cNvPr id="261" name="n_2mainValue【橋りょう・トンネル】&#10;一人当たり有形固定資産（償却資産）額">
          <a:extLst>
            <a:ext uri="{FF2B5EF4-FFF2-40B4-BE49-F238E27FC236}">
              <a16:creationId xmlns:a16="http://schemas.microsoft.com/office/drawing/2014/main" id="{D99C3F16-4143-4D1C-B7C8-0472742DDF2B}"/>
            </a:ext>
          </a:extLst>
        </xdr:cNvPr>
        <xdr:cNvSpPr txBox="1"/>
      </xdr:nvSpPr>
      <xdr:spPr>
        <a:xfrm>
          <a:off x="7567295" y="10210165"/>
          <a:ext cx="687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1,409,529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86995</xdr:colOff>
      <xdr:row>61</xdr:row>
      <xdr:rowOff>147955</xdr:rowOff>
    </xdr:from>
    <xdr:ext cx="687705" cy="258445"/>
    <xdr:sp macro="" textlink="">
      <xdr:nvSpPr>
        <xdr:cNvPr id="262" name="n_3mainValue【橋りょう・トンネル】&#10;一人当たり有形固定資産（償却資産）額">
          <a:extLst>
            <a:ext uri="{FF2B5EF4-FFF2-40B4-BE49-F238E27FC236}">
              <a16:creationId xmlns:a16="http://schemas.microsoft.com/office/drawing/2014/main" id="{D318D4BA-131A-4929-A856-D8398C9E9A18}"/>
            </a:ext>
          </a:extLst>
        </xdr:cNvPr>
        <xdr:cNvSpPr txBox="1"/>
      </xdr:nvSpPr>
      <xdr:spPr>
        <a:xfrm>
          <a:off x="6773545" y="10219055"/>
          <a:ext cx="687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1,355,073</a:t>
          </a:r>
          <a:endParaRPr kumimoji="1" lang="ja-JP" altLang="en-US" sz="1000" b="1">
            <a:solidFill>
              <a:srgbClr val="FF0000"/>
            </a:solidFill>
            <a:latin typeface="ＭＳ Ｐゴシック"/>
            <a:ea typeface="ＭＳ Ｐゴシック"/>
          </a:endParaRPr>
        </a:p>
      </xdr:txBody>
    </xdr:sp>
    <xdr:clientData/>
  </xdr:oneCellAnchor>
  <xdr:oneCellAnchor>
    <xdr:from>
      <xdr:col>34</xdr:col>
      <xdr:colOff>150495</xdr:colOff>
      <xdr:row>61</xdr:row>
      <xdr:rowOff>158750</xdr:rowOff>
    </xdr:from>
    <xdr:ext cx="687705" cy="259080"/>
    <xdr:sp macro="" textlink="">
      <xdr:nvSpPr>
        <xdr:cNvPr id="263" name="n_4mainValue【橋りょう・トンネル】&#10;一人当たり有形固定資産（償却資産）額">
          <a:extLst>
            <a:ext uri="{FF2B5EF4-FFF2-40B4-BE49-F238E27FC236}">
              <a16:creationId xmlns:a16="http://schemas.microsoft.com/office/drawing/2014/main" id="{74AC70A7-1878-49BF-97D5-5D8D4FA2FDB5}"/>
            </a:ext>
          </a:extLst>
        </xdr:cNvPr>
        <xdr:cNvSpPr txBox="1"/>
      </xdr:nvSpPr>
      <xdr:spPr>
        <a:xfrm>
          <a:off x="5979795" y="10229850"/>
          <a:ext cx="687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1,289,377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5687C18-301C-4A0E-85D0-FBEBC897E6DB}"/>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ED224F4-496B-41A9-834D-C01E70B9701D}"/>
            </a:ext>
          </a:extLst>
        </xdr:cNvPr>
        <xdr:cNvSpPr/>
      </xdr:nvSpPr>
      <xdr:spPr>
        <a:xfrm>
          <a:off x="8128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0D1C833-6F3E-43C3-B9CE-CB891FFA36AD}"/>
            </a:ext>
          </a:extLst>
        </xdr:cNvPr>
        <xdr:cNvSpPr/>
      </xdr:nvSpPr>
      <xdr:spPr>
        <a:xfrm>
          <a:off x="8128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2ACD0D8-53AA-45B5-A27B-4C6AD6E96F4A}"/>
            </a:ext>
          </a:extLst>
        </xdr:cNvPr>
        <xdr:cNvSpPr/>
      </xdr:nvSpPr>
      <xdr:spPr>
        <a:xfrm>
          <a:off x="17145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4B9AF45-044B-4BC3-BCBE-E722A34C4B53}"/>
            </a:ext>
          </a:extLst>
        </xdr:cNvPr>
        <xdr:cNvSpPr/>
      </xdr:nvSpPr>
      <xdr:spPr>
        <a:xfrm>
          <a:off x="17145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688CC32-4473-4F46-BE27-621D52A4A36B}"/>
            </a:ext>
          </a:extLst>
        </xdr:cNvPr>
        <xdr:cNvSpPr/>
      </xdr:nvSpPr>
      <xdr:spPr>
        <a:xfrm>
          <a:off x="2743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52F5BB6-A4D9-4A9E-BDC4-5843C221DD9E}"/>
            </a:ext>
          </a:extLst>
        </xdr:cNvPr>
        <xdr:cNvSpPr/>
      </xdr:nvSpPr>
      <xdr:spPr>
        <a:xfrm>
          <a:off x="2743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62B39DD-4209-4C92-8691-1F3BFEB6EE45}"/>
            </a:ext>
          </a:extLst>
        </xdr:cNvPr>
        <xdr:cNvSpPr/>
      </xdr:nvSpPr>
      <xdr:spPr>
        <a:xfrm>
          <a:off x="685800" y="124777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2" name="テキスト ボックス 271">
          <a:extLst>
            <a:ext uri="{FF2B5EF4-FFF2-40B4-BE49-F238E27FC236}">
              <a16:creationId xmlns:a16="http://schemas.microsoft.com/office/drawing/2014/main" id="{6C15625A-3184-4FA7-9AD5-EC7580B24F21}"/>
            </a:ext>
          </a:extLst>
        </xdr:cNvPr>
        <xdr:cNvSpPr txBox="1"/>
      </xdr:nvSpPr>
      <xdr:spPr>
        <a:xfrm>
          <a:off x="666750" y="122936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B6E6CD5-ABBA-4ECC-B53B-7FAEE1439541}"/>
            </a:ext>
          </a:extLst>
        </xdr:cNvPr>
        <xdr:cNvCxnSpPr/>
      </xdr:nvCxnSpPr>
      <xdr:spPr>
        <a:xfrm>
          <a:off x="685800" y="1468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4" name="テキスト ボックス 273">
          <a:extLst>
            <a:ext uri="{FF2B5EF4-FFF2-40B4-BE49-F238E27FC236}">
              <a16:creationId xmlns:a16="http://schemas.microsoft.com/office/drawing/2014/main" id="{C0F2E007-0807-4216-90D6-03A1BB92FDF2}"/>
            </a:ext>
          </a:extLst>
        </xdr:cNvPr>
        <xdr:cNvSpPr txBox="1"/>
      </xdr:nvSpPr>
      <xdr:spPr>
        <a:xfrm>
          <a:off x="275590" y="1453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797482F3-5778-4D48-97CB-632FF18F549D}"/>
            </a:ext>
          </a:extLst>
        </xdr:cNvPr>
        <xdr:cNvCxnSpPr/>
      </xdr:nvCxnSpPr>
      <xdr:spPr>
        <a:xfrm>
          <a:off x="685800" y="14312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6" name="テキスト ボックス 275">
          <a:extLst>
            <a:ext uri="{FF2B5EF4-FFF2-40B4-BE49-F238E27FC236}">
              <a16:creationId xmlns:a16="http://schemas.microsoft.com/office/drawing/2014/main" id="{204A153F-B954-4885-995E-F01579C80CFD}"/>
            </a:ext>
          </a:extLst>
        </xdr:cNvPr>
        <xdr:cNvSpPr txBox="1"/>
      </xdr:nvSpPr>
      <xdr:spPr>
        <a:xfrm>
          <a:off x="275590" y="14177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9E74CCE8-5DA7-4730-A025-8F7CF25D40FD}"/>
            </a:ext>
          </a:extLst>
        </xdr:cNvPr>
        <xdr:cNvCxnSpPr/>
      </xdr:nvCxnSpPr>
      <xdr:spPr>
        <a:xfrm>
          <a:off x="685800" y="13944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a:extLst>
            <a:ext uri="{FF2B5EF4-FFF2-40B4-BE49-F238E27FC236}">
              <a16:creationId xmlns:a16="http://schemas.microsoft.com/office/drawing/2014/main" id="{82194F9F-0561-43C2-BF18-5BEF7AF23E63}"/>
            </a:ext>
          </a:extLst>
        </xdr:cNvPr>
        <xdr:cNvSpPr txBox="1"/>
      </xdr:nvSpPr>
      <xdr:spPr>
        <a:xfrm>
          <a:off x="339725" y="13808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B61906F5-9037-4CC8-AD48-4366B00EEC6C}"/>
            </a:ext>
          </a:extLst>
        </xdr:cNvPr>
        <xdr:cNvCxnSpPr/>
      </xdr:nvCxnSpPr>
      <xdr:spPr>
        <a:xfrm>
          <a:off x="685800" y="13576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a:extLst>
            <a:ext uri="{FF2B5EF4-FFF2-40B4-BE49-F238E27FC236}">
              <a16:creationId xmlns:a16="http://schemas.microsoft.com/office/drawing/2014/main" id="{C4F7D38B-E5AB-44A5-B61E-956DDF879598}"/>
            </a:ext>
          </a:extLst>
        </xdr:cNvPr>
        <xdr:cNvSpPr txBox="1"/>
      </xdr:nvSpPr>
      <xdr:spPr>
        <a:xfrm>
          <a:off x="339725" y="13440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3DBDBAFF-3198-44D7-AE3F-A5C11C2F2B08}"/>
            </a:ext>
          </a:extLst>
        </xdr:cNvPr>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2" name="テキスト ボックス 281">
          <a:extLst>
            <a:ext uri="{FF2B5EF4-FFF2-40B4-BE49-F238E27FC236}">
              <a16:creationId xmlns:a16="http://schemas.microsoft.com/office/drawing/2014/main" id="{2DED5ABF-3F9C-4F2B-BAEA-CC928F8168D9}"/>
            </a:ext>
          </a:extLst>
        </xdr:cNvPr>
        <xdr:cNvSpPr txBox="1"/>
      </xdr:nvSpPr>
      <xdr:spPr>
        <a:xfrm>
          <a:off x="339725" y="130721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B79F6A11-B337-4D57-BFA0-EED7F4DD8A90}"/>
            </a:ext>
          </a:extLst>
        </xdr:cNvPr>
        <xdr:cNvCxnSpPr/>
      </xdr:nvCxnSpPr>
      <xdr:spPr>
        <a:xfrm>
          <a:off x="685800" y="12846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a:extLst>
            <a:ext uri="{FF2B5EF4-FFF2-40B4-BE49-F238E27FC236}">
              <a16:creationId xmlns:a16="http://schemas.microsoft.com/office/drawing/2014/main" id="{45B77C4D-D7DA-4A83-B924-D402E0960E14}"/>
            </a:ext>
          </a:extLst>
        </xdr:cNvPr>
        <xdr:cNvSpPr txBox="1"/>
      </xdr:nvSpPr>
      <xdr:spPr>
        <a:xfrm>
          <a:off x="339725" y="12710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AE85F74-DBF0-4BEE-A131-96BDA70AE9AC}"/>
            </a:ext>
          </a:extLst>
        </xdr:cNvPr>
        <xdr:cNvCxnSpPr/>
      </xdr:nvCxnSpPr>
      <xdr:spPr>
        <a:xfrm>
          <a:off x="685800" y="1247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6" name="テキスト ボックス 285">
          <a:extLst>
            <a:ext uri="{FF2B5EF4-FFF2-40B4-BE49-F238E27FC236}">
              <a16:creationId xmlns:a16="http://schemas.microsoft.com/office/drawing/2014/main" id="{589BA65D-D49A-45EF-A740-E667826D9B97}"/>
            </a:ext>
          </a:extLst>
        </xdr:cNvPr>
        <xdr:cNvSpPr txBox="1"/>
      </xdr:nvSpPr>
      <xdr:spPr>
        <a:xfrm>
          <a:off x="384810" y="123418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FF20F4C-F3A5-41C8-9BD9-6F1049AACD16}"/>
            </a:ext>
          </a:extLst>
        </xdr:cNvPr>
        <xdr:cNvSpPr/>
      </xdr:nvSpPr>
      <xdr:spPr>
        <a:xfrm>
          <a:off x="685800" y="124777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40C926EC-D2B3-42F3-80EB-0665BCEECD0B}"/>
            </a:ext>
          </a:extLst>
        </xdr:cNvPr>
        <xdr:cNvCxnSpPr/>
      </xdr:nvCxnSpPr>
      <xdr:spPr>
        <a:xfrm flipV="1">
          <a:off x="4177665" y="1287081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a:extLst>
            <a:ext uri="{FF2B5EF4-FFF2-40B4-BE49-F238E27FC236}">
              <a16:creationId xmlns:a16="http://schemas.microsoft.com/office/drawing/2014/main" id="{96850816-5EFD-45CA-B1F5-6F1CF586087E}"/>
            </a:ext>
          </a:extLst>
        </xdr:cNvPr>
        <xdr:cNvSpPr txBox="1"/>
      </xdr:nvSpPr>
      <xdr:spPr>
        <a:xfrm>
          <a:off x="4216400" y="1431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7014C6EA-DC58-447A-91C1-B609A27D9539}"/>
            </a:ext>
          </a:extLst>
        </xdr:cNvPr>
        <xdr:cNvCxnSpPr/>
      </xdr:nvCxnSpPr>
      <xdr:spPr>
        <a:xfrm>
          <a:off x="4108450" y="14312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104775</xdr:rowOff>
    </xdr:from>
    <xdr:ext cx="405130" cy="259080"/>
    <xdr:sp macro="" textlink="">
      <xdr:nvSpPr>
        <xdr:cNvPr id="291" name="【公営住宅】&#10;有形固定資産減価償却率最大値テキスト">
          <a:extLst>
            <a:ext uri="{FF2B5EF4-FFF2-40B4-BE49-F238E27FC236}">
              <a16:creationId xmlns:a16="http://schemas.microsoft.com/office/drawing/2014/main" id="{05C1C3D1-6E1A-40BF-B4EC-ED080A063329}"/>
            </a:ext>
          </a:extLst>
        </xdr:cNvPr>
        <xdr:cNvSpPr txBox="1"/>
      </xdr:nvSpPr>
      <xdr:spPr>
        <a:xfrm>
          <a:off x="4216400" y="12652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158115</xdr:rowOff>
    </xdr:from>
    <xdr:to>
      <xdr:col>24</xdr:col>
      <xdr:colOff>152400</xdr:colOff>
      <xdr:row>77</xdr:row>
      <xdr:rowOff>158115</xdr:rowOff>
    </xdr:to>
    <xdr:cxnSp macro="">
      <xdr:nvCxnSpPr>
        <xdr:cNvPr id="292" name="直線コネクタ 291">
          <a:extLst>
            <a:ext uri="{FF2B5EF4-FFF2-40B4-BE49-F238E27FC236}">
              <a16:creationId xmlns:a16="http://schemas.microsoft.com/office/drawing/2014/main" id="{69AC7F6C-A4B2-49C7-A5BD-6DBA3E9DB3E0}"/>
            </a:ext>
          </a:extLst>
        </xdr:cNvPr>
        <xdr:cNvCxnSpPr/>
      </xdr:nvCxnSpPr>
      <xdr:spPr>
        <a:xfrm>
          <a:off x="4108450" y="12870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90170</xdr:rowOff>
    </xdr:from>
    <xdr:ext cx="405130" cy="259080"/>
    <xdr:sp macro="" textlink="">
      <xdr:nvSpPr>
        <xdr:cNvPr id="293" name="【公営住宅】&#10;有形固定資産減価償却率平均値テキスト">
          <a:extLst>
            <a:ext uri="{FF2B5EF4-FFF2-40B4-BE49-F238E27FC236}">
              <a16:creationId xmlns:a16="http://schemas.microsoft.com/office/drawing/2014/main" id="{A5538F75-AA4F-442D-A120-1E18A74EDCB8}"/>
            </a:ext>
          </a:extLst>
        </xdr:cNvPr>
        <xdr:cNvSpPr txBox="1"/>
      </xdr:nvSpPr>
      <xdr:spPr>
        <a:xfrm>
          <a:off x="4216400" y="13463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67310</xdr:rowOff>
    </xdr:from>
    <xdr:to>
      <xdr:col>24</xdr:col>
      <xdr:colOff>114300</xdr:colOff>
      <xdr:row>82</xdr:row>
      <xdr:rowOff>168910</xdr:rowOff>
    </xdr:to>
    <xdr:sp macro="" textlink="">
      <xdr:nvSpPr>
        <xdr:cNvPr id="294" name="フローチャート: 判断 293">
          <a:extLst>
            <a:ext uri="{FF2B5EF4-FFF2-40B4-BE49-F238E27FC236}">
              <a16:creationId xmlns:a16="http://schemas.microsoft.com/office/drawing/2014/main" id="{5CF6DDAC-37F4-4598-BDC9-7D796FFC2069}"/>
            </a:ext>
          </a:extLst>
        </xdr:cNvPr>
        <xdr:cNvSpPr/>
      </xdr:nvSpPr>
      <xdr:spPr>
        <a:xfrm>
          <a:off x="4127500" y="13605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a:extLst>
            <a:ext uri="{FF2B5EF4-FFF2-40B4-BE49-F238E27FC236}">
              <a16:creationId xmlns:a16="http://schemas.microsoft.com/office/drawing/2014/main" id="{5136CF52-DF87-495A-A6CD-3D28FEED62B2}"/>
            </a:ext>
          </a:extLst>
        </xdr:cNvPr>
        <xdr:cNvSpPr/>
      </xdr:nvSpPr>
      <xdr:spPr>
        <a:xfrm>
          <a:off x="3384550" y="13594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6" name="フローチャート: 判断 295">
          <a:extLst>
            <a:ext uri="{FF2B5EF4-FFF2-40B4-BE49-F238E27FC236}">
              <a16:creationId xmlns:a16="http://schemas.microsoft.com/office/drawing/2014/main" id="{507FF024-283F-4B0F-A454-5FFBCB1AF05A}"/>
            </a:ext>
          </a:extLst>
        </xdr:cNvPr>
        <xdr:cNvSpPr/>
      </xdr:nvSpPr>
      <xdr:spPr>
        <a:xfrm>
          <a:off x="2571750" y="135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51C18AFE-C88F-49CB-B40E-49CE8BB1CAAD}"/>
            </a:ext>
          </a:extLst>
        </xdr:cNvPr>
        <xdr:cNvSpPr/>
      </xdr:nvSpPr>
      <xdr:spPr>
        <a:xfrm>
          <a:off x="1778000" y="13611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298" name="フローチャート: 判断 297">
          <a:extLst>
            <a:ext uri="{FF2B5EF4-FFF2-40B4-BE49-F238E27FC236}">
              <a16:creationId xmlns:a16="http://schemas.microsoft.com/office/drawing/2014/main" id="{D41E093C-BAF6-4D23-8E2E-B17E5824866D}"/>
            </a:ext>
          </a:extLst>
        </xdr:cNvPr>
        <xdr:cNvSpPr/>
      </xdr:nvSpPr>
      <xdr:spPr>
        <a:xfrm>
          <a:off x="984250" y="136417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BE3B5C8A-D87C-482F-A0A8-1BCAB6DA4A83}"/>
            </a:ext>
          </a:extLst>
        </xdr:cNvPr>
        <xdr:cNvSpPr txBox="1"/>
      </xdr:nvSpPr>
      <xdr:spPr>
        <a:xfrm>
          <a:off x="40068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A1044D96-DCE9-4ECA-892C-855669D810A1}"/>
            </a:ext>
          </a:extLst>
        </xdr:cNvPr>
        <xdr:cNvSpPr txBox="1"/>
      </xdr:nvSpPr>
      <xdr:spPr>
        <a:xfrm>
          <a:off x="32575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D1AD376A-FDCE-4A61-AEA8-D5140F86C3DF}"/>
            </a:ext>
          </a:extLst>
        </xdr:cNvPr>
        <xdr:cNvSpPr txBox="1"/>
      </xdr:nvSpPr>
      <xdr:spPr>
        <a:xfrm>
          <a:off x="24511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2E561B7C-05A2-4B01-A16D-E1CE0E593F59}"/>
            </a:ext>
          </a:extLst>
        </xdr:cNvPr>
        <xdr:cNvSpPr txBox="1"/>
      </xdr:nvSpPr>
      <xdr:spPr>
        <a:xfrm>
          <a:off x="16573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145D5823-5D87-4601-9FE6-780E54D3FCA6}"/>
            </a:ext>
          </a:extLst>
        </xdr:cNvPr>
        <xdr:cNvSpPr txBox="1"/>
      </xdr:nvSpPr>
      <xdr:spPr>
        <a:xfrm>
          <a:off x="8572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143510</xdr:rowOff>
    </xdr:from>
    <xdr:to>
      <xdr:col>24</xdr:col>
      <xdr:colOff>114300</xdr:colOff>
      <xdr:row>83</xdr:row>
      <xdr:rowOff>73660</xdr:rowOff>
    </xdr:to>
    <xdr:sp macro="" textlink="">
      <xdr:nvSpPr>
        <xdr:cNvPr id="304" name="楕円 303">
          <a:extLst>
            <a:ext uri="{FF2B5EF4-FFF2-40B4-BE49-F238E27FC236}">
              <a16:creationId xmlns:a16="http://schemas.microsoft.com/office/drawing/2014/main" id="{578C9FE4-F55C-4371-91C2-D1664A7186A5}"/>
            </a:ext>
          </a:extLst>
        </xdr:cNvPr>
        <xdr:cNvSpPr/>
      </xdr:nvSpPr>
      <xdr:spPr>
        <a:xfrm>
          <a:off x="4127500" y="13681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121920</xdr:rowOff>
    </xdr:from>
    <xdr:ext cx="405130" cy="256540"/>
    <xdr:sp macro="" textlink="">
      <xdr:nvSpPr>
        <xdr:cNvPr id="305" name="【公営住宅】&#10;有形固定資産減価償却率該当値テキスト">
          <a:extLst>
            <a:ext uri="{FF2B5EF4-FFF2-40B4-BE49-F238E27FC236}">
              <a16:creationId xmlns:a16="http://schemas.microsoft.com/office/drawing/2014/main" id="{64386981-2D44-4A96-B8BC-0679E29CD70C}"/>
            </a:ext>
          </a:extLst>
        </xdr:cNvPr>
        <xdr:cNvSpPr txBox="1"/>
      </xdr:nvSpPr>
      <xdr:spPr>
        <a:xfrm>
          <a:off x="4216400" y="136601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73025</xdr:rowOff>
    </xdr:from>
    <xdr:to>
      <xdr:col>20</xdr:col>
      <xdr:colOff>38100</xdr:colOff>
      <xdr:row>83</xdr:row>
      <xdr:rowOff>3175</xdr:rowOff>
    </xdr:to>
    <xdr:sp macro="" textlink="">
      <xdr:nvSpPr>
        <xdr:cNvPr id="306" name="楕円 305">
          <a:extLst>
            <a:ext uri="{FF2B5EF4-FFF2-40B4-BE49-F238E27FC236}">
              <a16:creationId xmlns:a16="http://schemas.microsoft.com/office/drawing/2014/main" id="{4F623008-990A-41CB-A456-A8BD5F4E6B4E}"/>
            </a:ext>
          </a:extLst>
        </xdr:cNvPr>
        <xdr:cNvSpPr/>
      </xdr:nvSpPr>
      <xdr:spPr>
        <a:xfrm>
          <a:off x="3384550" y="136112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123825</xdr:rowOff>
    </xdr:from>
    <xdr:to>
      <xdr:col>24</xdr:col>
      <xdr:colOff>63500</xdr:colOff>
      <xdr:row>83</xdr:row>
      <xdr:rowOff>22860</xdr:rowOff>
    </xdr:to>
    <xdr:cxnSp macro="">
      <xdr:nvCxnSpPr>
        <xdr:cNvPr id="307" name="直線コネクタ 306">
          <a:extLst>
            <a:ext uri="{FF2B5EF4-FFF2-40B4-BE49-F238E27FC236}">
              <a16:creationId xmlns:a16="http://schemas.microsoft.com/office/drawing/2014/main" id="{CCD3DDD9-AC16-4D3B-B180-24B9EF53A1E3}"/>
            </a:ext>
          </a:extLst>
        </xdr:cNvPr>
        <xdr:cNvCxnSpPr/>
      </xdr:nvCxnSpPr>
      <xdr:spPr>
        <a:xfrm>
          <a:off x="3429000" y="13662025"/>
          <a:ext cx="7493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xdr:rowOff>
    </xdr:from>
    <xdr:to>
      <xdr:col>15</xdr:col>
      <xdr:colOff>101600</xdr:colOff>
      <xdr:row>82</xdr:row>
      <xdr:rowOff>107950</xdr:rowOff>
    </xdr:to>
    <xdr:sp macro="" textlink="">
      <xdr:nvSpPr>
        <xdr:cNvPr id="308" name="楕円 307">
          <a:extLst>
            <a:ext uri="{FF2B5EF4-FFF2-40B4-BE49-F238E27FC236}">
              <a16:creationId xmlns:a16="http://schemas.microsoft.com/office/drawing/2014/main" id="{1E131C4B-BD75-42E0-A1F8-F10456CF3DA5}"/>
            </a:ext>
          </a:extLst>
        </xdr:cNvPr>
        <xdr:cNvSpPr/>
      </xdr:nvSpPr>
      <xdr:spPr>
        <a:xfrm>
          <a:off x="257175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57150</xdr:rowOff>
    </xdr:from>
    <xdr:to>
      <xdr:col>19</xdr:col>
      <xdr:colOff>177800</xdr:colOff>
      <xdr:row>82</xdr:row>
      <xdr:rowOff>123825</xdr:rowOff>
    </xdr:to>
    <xdr:cxnSp macro="">
      <xdr:nvCxnSpPr>
        <xdr:cNvPr id="309" name="直線コネクタ 308">
          <a:extLst>
            <a:ext uri="{FF2B5EF4-FFF2-40B4-BE49-F238E27FC236}">
              <a16:creationId xmlns:a16="http://schemas.microsoft.com/office/drawing/2014/main" id="{F1BF37F2-6CEB-469F-A227-AC38CC956D6E}"/>
            </a:ext>
          </a:extLst>
        </xdr:cNvPr>
        <xdr:cNvCxnSpPr/>
      </xdr:nvCxnSpPr>
      <xdr:spPr>
        <a:xfrm>
          <a:off x="2622550" y="13595350"/>
          <a:ext cx="8064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111125</xdr:rowOff>
    </xdr:from>
    <xdr:to>
      <xdr:col>10</xdr:col>
      <xdr:colOff>165100</xdr:colOff>
      <xdr:row>82</xdr:row>
      <xdr:rowOff>41275</xdr:rowOff>
    </xdr:to>
    <xdr:sp macro="" textlink="">
      <xdr:nvSpPr>
        <xdr:cNvPr id="310" name="楕円 309">
          <a:extLst>
            <a:ext uri="{FF2B5EF4-FFF2-40B4-BE49-F238E27FC236}">
              <a16:creationId xmlns:a16="http://schemas.microsoft.com/office/drawing/2014/main" id="{2A1FE1C6-5C27-46EA-B053-C640E1D218D8}"/>
            </a:ext>
          </a:extLst>
        </xdr:cNvPr>
        <xdr:cNvSpPr/>
      </xdr:nvSpPr>
      <xdr:spPr>
        <a:xfrm>
          <a:off x="1778000" y="13484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161925</xdr:rowOff>
    </xdr:from>
    <xdr:to>
      <xdr:col>15</xdr:col>
      <xdr:colOff>50800</xdr:colOff>
      <xdr:row>82</xdr:row>
      <xdr:rowOff>57150</xdr:rowOff>
    </xdr:to>
    <xdr:cxnSp macro="">
      <xdr:nvCxnSpPr>
        <xdr:cNvPr id="311" name="直線コネクタ 310">
          <a:extLst>
            <a:ext uri="{FF2B5EF4-FFF2-40B4-BE49-F238E27FC236}">
              <a16:creationId xmlns:a16="http://schemas.microsoft.com/office/drawing/2014/main" id="{BEBD0717-65A5-4701-9B09-F35D667C27D4}"/>
            </a:ext>
          </a:extLst>
        </xdr:cNvPr>
        <xdr:cNvCxnSpPr/>
      </xdr:nvCxnSpPr>
      <xdr:spPr>
        <a:xfrm>
          <a:off x="1828800" y="13535025"/>
          <a:ext cx="79375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44450</xdr:rowOff>
    </xdr:from>
    <xdr:to>
      <xdr:col>6</xdr:col>
      <xdr:colOff>38100</xdr:colOff>
      <xdr:row>81</xdr:row>
      <xdr:rowOff>146050</xdr:rowOff>
    </xdr:to>
    <xdr:sp macro="" textlink="">
      <xdr:nvSpPr>
        <xdr:cNvPr id="312" name="楕円 311">
          <a:extLst>
            <a:ext uri="{FF2B5EF4-FFF2-40B4-BE49-F238E27FC236}">
              <a16:creationId xmlns:a16="http://schemas.microsoft.com/office/drawing/2014/main" id="{AF455B53-2AA4-4293-B0E7-4B4B220C7395}"/>
            </a:ext>
          </a:extLst>
        </xdr:cNvPr>
        <xdr:cNvSpPr/>
      </xdr:nvSpPr>
      <xdr:spPr>
        <a:xfrm>
          <a:off x="984250" y="13417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95250</xdr:rowOff>
    </xdr:from>
    <xdr:to>
      <xdr:col>10</xdr:col>
      <xdr:colOff>114300</xdr:colOff>
      <xdr:row>81</xdr:row>
      <xdr:rowOff>161925</xdr:rowOff>
    </xdr:to>
    <xdr:cxnSp macro="">
      <xdr:nvCxnSpPr>
        <xdr:cNvPr id="313" name="直線コネクタ 312">
          <a:extLst>
            <a:ext uri="{FF2B5EF4-FFF2-40B4-BE49-F238E27FC236}">
              <a16:creationId xmlns:a16="http://schemas.microsoft.com/office/drawing/2014/main" id="{7C9EBA06-59D8-4548-9DB3-0F39314CAFE1}"/>
            </a:ext>
          </a:extLst>
        </xdr:cNvPr>
        <xdr:cNvCxnSpPr/>
      </xdr:nvCxnSpPr>
      <xdr:spPr>
        <a:xfrm>
          <a:off x="1028700" y="13468350"/>
          <a:ext cx="8001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2540</xdr:rowOff>
    </xdr:from>
    <xdr:ext cx="405130" cy="259080"/>
    <xdr:sp macro="" textlink="">
      <xdr:nvSpPr>
        <xdr:cNvPr id="314" name="n_1aveValue【公営住宅】&#10;有形固定資産減価償却率">
          <a:extLst>
            <a:ext uri="{FF2B5EF4-FFF2-40B4-BE49-F238E27FC236}">
              <a16:creationId xmlns:a16="http://schemas.microsoft.com/office/drawing/2014/main" id="{D701CA3C-4F26-4C49-B2BC-7DA58A0B1C2A}"/>
            </a:ext>
          </a:extLst>
        </xdr:cNvPr>
        <xdr:cNvSpPr txBox="1"/>
      </xdr:nvSpPr>
      <xdr:spPr>
        <a:xfrm>
          <a:off x="3239135" y="13375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129540</xdr:rowOff>
    </xdr:from>
    <xdr:ext cx="402590" cy="259080"/>
    <xdr:sp macro="" textlink="">
      <xdr:nvSpPr>
        <xdr:cNvPr id="315" name="n_2aveValue【公営住宅】&#10;有形固定資産減価償却率">
          <a:extLst>
            <a:ext uri="{FF2B5EF4-FFF2-40B4-BE49-F238E27FC236}">
              <a16:creationId xmlns:a16="http://schemas.microsoft.com/office/drawing/2014/main" id="{FBDCF2EB-1C6A-4F56-BF38-FCA6867016A7}"/>
            </a:ext>
          </a:extLst>
        </xdr:cNvPr>
        <xdr:cNvSpPr txBox="1"/>
      </xdr:nvSpPr>
      <xdr:spPr>
        <a:xfrm>
          <a:off x="2439035" y="136677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166370</xdr:rowOff>
    </xdr:from>
    <xdr:ext cx="402590" cy="256540"/>
    <xdr:sp macro="" textlink="">
      <xdr:nvSpPr>
        <xdr:cNvPr id="316" name="n_3aveValue【公営住宅】&#10;有形固定資産減価償却率">
          <a:extLst>
            <a:ext uri="{FF2B5EF4-FFF2-40B4-BE49-F238E27FC236}">
              <a16:creationId xmlns:a16="http://schemas.microsoft.com/office/drawing/2014/main" id="{B3F3D0DD-6FA9-4500-BDEB-387404918197}"/>
            </a:ext>
          </a:extLst>
        </xdr:cNvPr>
        <xdr:cNvSpPr txBox="1"/>
      </xdr:nvSpPr>
      <xdr:spPr>
        <a:xfrm>
          <a:off x="1645285" y="13704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24765</xdr:rowOff>
    </xdr:from>
    <xdr:ext cx="402590" cy="259080"/>
    <xdr:sp macro="" textlink="">
      <xdr:nvSpPr>
        <xdr:cNvPr id="317" name="n_4aveValue【公営住宅】&#10;有形固定資産減価償却率">
          <a:extLst>
            <a:ext uri="{FF2B5EF4-FFF2-40B4-BE49-F238E27FC236}">
              <a16:creationId xmlns:a16="http://schemas.microsoft.com/office/drawing/2014/main" id="{9D1FA629-870B-49FC-A4D2-CC90DECE82DE}"/>
            </a:ext>
          </a:extLst>
        </xdr:cNvPr>
        <xdr:cNvSpPr txBox="1"/>
      </xdr:nvSpPr>
      <xdr:spPr>
        <a:xfrm>
          <a:off x="851535" y="137280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166370</xdr:rowOff>
    </xdr:from>
    <xdr:ext cx="405130" cy="256540"/>
    <xdr:sp macro="" textlink="">
      <xdr:nvSpPr>
        <xdr:cNvPr id="318" name="n_1mainValue【公営住宅】&#10;有形固定資産減価償却率">
          <a:extLst>
            <a:ext uri="{FF2B5EF4-FFF2-40B4-BE49-F238E27FC236}">
              <a16:creationId xmlns:a16="http://schemas.microsoft.com/office/drawing/2014/main" id="{0B6C9FED-955E-44B6-8666-AD20AB9A68A0}"/>
            </a:ext>
          </a:extLst>
        </xdr:cNvPr>
        <xdr:cNvSpPr txBox="1"/>
      </xdr:nvSpPr>
      <xdr:spPr>
        <a:xfrm>
          <a:off x="3239135" y="137045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124460</xdr:rowOff>
    </xdr:from>
    <xdr:ext cx="402590" cy="259080"/>
    <xdr:sp macro="" textlink="">
      <xdr:nvSpPr>
        <xdr:cNvPr id="319" name="n_2mainValue【公営住宅】&#10;有形固定資産減価償却率">
          <a:extLst>
            <a:ext uri="{FF2B5EF4-FFF2-40B4-BE49-F238E27FC236}">
              <a16:creationId xmlns:a16="http://schemas.microsoft.com/office/drawing/2014/main" id="{4BC125F0-A418-4AA0-AA8C-E1F9DCBAD6ED}"/>
            </a:ext>
          </a:extLst>
        </xdr:cNvPr>
        <xdr:cNvSpPr txBox="1"/>
      </xdr:nvSpPr>
      <xdr:spPr>
        <a:xfrm>
          <a:off x="2439035" y="133324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57785</xdr:rowOff>
    </xdr:from>
    <xdr:ext cx="402590" cy="259080"/>
    <xdr:sp macro="" textlink="">
      <xdr:nvSpPr>
        <xdr:cNvPr id="320" name="n_3mainValue【公営住宅】&#10;有形固定資産減価償却率">
          <a:extLst>
            <a:ext uri="{FF2B5EF4-FFF2-40B4-BE49-F238E27FC236}">
              <a16:creationId xmlns:a16="http://schemas.microsoft.com/office/drawing/2014/main" id="{204A29CC-9E2F-4E55-A199-90F72FE2CA58}"/>
            </a:ext>
          </a:extLst>
        </xdr:cNvPr>
        <xdr:cNvSpPr txBox="1"/>
      </xdr:nvSpPr>
      <xdr:spPr>
        <a:xfrm>
          <a:off x="1645285" y="132657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162560</xdr:rowOff>
    </xdr:from>
    <xdr:ext cx="402590" cy="259080"/>
    <xdr:sp macro="" textlink="">
      <xdr:nvSpPr>
        <xdr:cNvPr id="321" name="n_4mainValue【公営住宅】&#10;有形固定資産減価償却率">
          <a:extLst>
            <a:ext uri="{FF2B5EF4-FFF2-40B4-BE49-F238E27FC236}">
              <a16:creationId xmlns:a16="http://schemas.microsoft.com/office/drawing/2014/main" id="{6FD4E8A5-9928-4BBB-B5A9-78294D313DDC}"/>
            </a:ext>
          </a:extLst>
        </xdr:cNvPr>
        <xdr:cNvSpPr txBox="1"/>
      </xdr:nvSpPr>
      <xdr:spPr>
        <a:xfrm>
          <a:off x="851535" y="132054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49C7346-809D-44A9-83FD-3E8ACD3E3C0C}"/>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2CB6ABF-3A14-4B3C-A4D7-57B22861A6A4}"/>
            </a:ext>
          </a:extLst>
        </xdr:cNvPr>
        <xdr:cNvSpPr/>
      </xdr:nvSpPr>
      <xdr:spPr>
        <a:xfrm>
          <a:off x="60642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53D0108-5567-4A33-ACDF-1F2883FC0654}"/>
            </a:ext>
          </a:extLst>
        </xdr:cNvPr>
        <xdr:cNvSpPr/>
      </xdr:nvSpPr>
      <xdr:spPr>
        <a:xfrm>
          <a:off x="60642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4EB02A8-05D7-4FD8-97ED-3A72E45C70D1}"/>
            </a:ext>
          </a:extLst>
        </xdr:cNvPr>
        <xdr:cNvSpPr/>
      </xdr:nvSpPr>
      <xdr:spPr>
        <a:xfrm>
          <a:off x="69850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D90564A-7BD0-46E0-83AB-7B2C19CEFA8F}"/>
            </a:ext>
          </a:extLst>
        </xdr:cNvPr>
        <xdr:cNvSpPr/>
      </xdr:nvSpPr>
      <xdr:spPr>
        <a:xfrm>
          <a:off x="69850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EE1C2E3-29A2-49DA-BECB-4EC90AE87894}"/>
            </a:ext>
          </a:extLst>
        </xdr:cNvPr>
        <xdr:cNvSpPr/>
      </xdr:nvSpPr>
      <xdr:spPr>
        <a:xfrm>
          <a:off x="8013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839F8D9-EA52-4C37-A9C8-E0FBF56CFC66}"/>
            </a:ext>
          </a:extLst>
        </xdr:cNvPr>
        <xdr:cNvSpPr/>
      </xdr:nvSpPr>
      <xdr:spPr>
        <a:xfrm>
          <a:off x="8013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83774D2-B07A-491D-9415-5191FC2789C2}"/>
            </a:ext>
          </a:extLst>
        </xdr:cNvPr>
        <xdr:cNvSpPr/>
      </xdr:nvSpPr>
      <xdr:spPr>
        <a:xfrm>
          <a:off x="5956300" y="124777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0" name="テキスト ボックス 329">
          <a:extLst>
            <a:ext uri="{FF2B5EF4-FFF2-40B4-BE49-F238E27FC236}">
              <a16:creationId xmlns:a16="http://schemas.microsoft.com/office/drawing/2014/main" id="{CEA89ACF-DE6E-4881-81B3-A7954C390D3A}"/>
            </a:ext>
          </a:extLst>
        </xdr:cNvPr>
        <xdr:cNvSpPr txBox="1"/>
      </xdr:nvSpPr>
      <xdr:spPr>
        <a:xfrm>
          <a:off x="5918200" y="122936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2924EEC-9CD1-413E-9D1E-4B986CD9A351}"/>
            </a:ext>
          </a:extLst>
        </xdr:cNvPr>
        <xdr:cNvCxnSpPr/>
      </xdr:nvCxnSpPr>
      <xdr:spPr>
        <a:xfrm>
          <a:off x="5956300" y="1468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520B1D00-5617-479E-8AD5-EDE365CAA0C5}"/>
            </a:ext>
          </a:extLst>
        </xdr:cNvPr>
        <xdr:cNvCxnSpPr/>
      </xdr:nvCxnSpPr>
      <xdr:spPr>
        <a:xfrm>
          <a:off x="5956300" y="14312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33" name="テキスト ボックス 332">
          <a:extLst>
            <a:ext uri="{FF2B5EF4-FFF2-40B4-BE49-F238E27FC236}">
              <a16:creationId xmlns:a16="http://schemas.microsoft.com/office/drawing/2014/main" id="{0708A647-6202-4C88-B519-BB7342AA7917}"/>
            </a:ext>
          </a:extLst>
        </xdr:cNvPr>
        <xdr:cNvSpPr txBox="1"/>
      </xdr:nvSpPr>
      <xdr:spPr>
        <a:xfrm>
          <a:off x="5527040" y="14177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CD7C56C6-47BE-4F68-93C2-2825101BC9D0}"/>
            </a:ext>
          </a:extLst>
        </xdr:cNvPr>
        <xdr:cNvCxnSpPr/>
      </xdr:nvCxnSpPr>
      <xdr:spPr>
        <a:xfrm>
          <a:off x="5956300" y="13944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35" name="テキスト ボックス 334">
          <a:extLst>
            <a:ext uri="{FF2B5EF4-FFF2-40B4-BE49-F238E27FC236}">
              <a16:creationId xmlns:a16="http://schemas.microsoft.com/office/drawing/2014/main" id="{0FA01410-1FF9-4FF7-9792-D91B5910CDBA}"/>
            </a:ext>
          </a:extLst>
        </xdr:cNvPr>
        <xdr:cNvSpPr txBox="1"/>
      </xdr:nvSpPr>
      <xdr:spPr>
        <a:xfrm>
          <a:off x="5527040" y="13808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5EE3F332-C07E-4910-9456-EAF3052D25D5}"/>
            </a:ext>
          </a:extLst>
        </xdr:cNvPr>
        <xdr:cNvCxnSpPr/>
      </xdr:nvCxnSpPr>
      <xdr:spPr>
        <a:xfrm>
          <a:off x="5956300" y="13576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37" name="テキスト ボックス 336">
          <a:extLst>
            <a:ext uri="{FF2B5EF4-FFF2-40B4-BE49-F238E27FC236}">
              <a16:creationId xmlns:a16="http://schemas.microsoft.com/office/drawing/2014/main" id="{1FC68B37-42F2-4C49-8572-49F7596F9239}"/>
            </a:ext>
          </a:extLst>
        </xdr:cNvPr>
        <xdr:cNvSpPr txBox="1"/>
      </xdr:nvSpPr>
      <xdr:spPr>
        <a:xfrm>
          <a:off x="5527040" y="134404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B8F0A11E-6311-4EE6-A794-95410CB861F2}"/>
            </a:ext>
          </a:extLst>
        </xdr:cNvPr>
        <xdr:cNvCxnSpPr/>
      </xdr:nvCxnSpPr>
      <xdr:spPr>
        <a:xfrm>
          <a:off x="5956300" y="1320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39" name="テキスト ボックス 338">
          <a:extLst>
            <a:ext uri="{FF2B5EF4-FFF2-40B4-BE49-F238E27FC236}">
              <a16:creationId xmlns:a16="http://schemas.microsoft.com/office/drawing/2014/main" id="{D3DAE635-CC9A-457E-8896-A28F34D935F8}"/>
            </a:ext>
          </a:extLst>
        </xdr:cNvPr>
        <xdr:cNvSpPr txBox="1"/>
      </xdr:nvSpPr>
      <xdr:spPr>
        <a:xfrm>
          <a:off x="5527040" y="130721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DBC9293-6D78-4FCB-A74F-A2F702233232}"/>
            </a:ext>
          </a:extLst>
        </xdr:cNvPr>
        <xdr:cNvCxnSpPr/>
      </xdr:nvCxnSpPr>
      <xdr:spPr>
        <a:xfrm>
          <a:off x="5956300" y="128460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162560</xdr:rowOff>
    </xdr:from>
    <xdr:ext cx="531495" cy="259080"/>
    <xdr:sp macro="" textlink="">
      <xdr:nvSpPr>
        <xdr:cNvPr id="341" name="テキスト ボックス 340">
          <a:extLst>
            <a:ext uri="{FF2B5EF4-FFF2-40B4-BE49-F238E27FC236}">
              <a16:creationId xmlns:a16="http://schemas.microsoft.com/office/drawing/2014/main" id="{D7177173-2E1D-4AA9-B559-8F79B9A86A8B}"/>
            </a:ext>
          </a:extLst>
        </xdr:cNvPr>
        <xdr:cNvSpPr txBox="1"/>
      </xdr:nvSpPr>
      <xdr:spPr>
        <a:xfrm>
          <a:off x="5481955" y="12710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288E081-2902-4BD7-A74A-84F86C99B4AA}"/>
            </a:ext>
          </a:extLst>
        </xdr:cNvPr>
        <xdr:cNvCxnSpPr/>
      </xdr:nvCxnSpPr>
      <xdr:spPr>
        <a:xfrm>
          <a:off x="5956300" y="1247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3" name="テキスト ボックス 342">
          <a:extLst>
            <a:ext uri="{FF2B5EF4-FFF2-40B4-BE49-F238E27FC236}">
              <a16:creationId xmlns:a16="http://schemas.microsoft.com/office/drawing/2014/main" id="{5B088364-67EE-4C92-AE46-641BD4F47DC2}"/>
            </a:ext>
          </a:extLst>
        </xdr:cNvPr>
        <xdr:cNvSpPr txBox="1"/>
      </xdr:nvSpPr>
      <xdr:spPr>
        <a:xfrm>
          <a:off x="5481955" y="1234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27F868DE-2BBD-49BE-B870-8E0CA751F83E}"/>
            </a:ext>
          </a:extLst>
        </xdr:cNvPr>
        <xdr:cNvSpPr/>
      </xdr:nvSpPr>
      <xdr:spPr>
        <a:xfrm>
          <a:off x="5956300" y="124777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37465</xdr:rowOff>
    </xdr:from>
    <xdr:to>
      <xdr:col>54</xdr:col>
      <xdr:colOff>189865</xdr:colOff>
      <xdr:row>86</xdr:row>
      <xdr:rowOff>58420</xdr:rowOff>
    </xdr:to>
    <xdr:cxnSp macro="">
      <xdr:nvCxnSpPr>
        <xdr:cNvPr id="345" name="直線コネクタ 344">
          <a:extLst>
            <a:ext uri="{FF2B5EF4-FFF2-40B4-BE49-F238E27FC236}">
              <a16:creationId xmlns:a16="http://schemas.microsoft.com/office/drawing/2014/main" id="{BC9F1FBB-BB92-4AC9-805B-8BDD24DBFE78}"/>
            </a:ext>
          </a:extLst>
        </xdr:cNvPr>
        <xdr:cNvCxnSpPr/>
      </xdr:nvCxnSpPr>
      <xdr:spPr>
        <a:xfrm flipV="1">
          <a:off x="9429115" y="12750165"/>
          <a:ext cx="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62230</xdr:rowOff>
    </xdr:from>
    <xdr:ext cx="469900" cy="259080"/>
    <xdr:sp macro="" textlink="">
      <xdr:nvSpPr>
        <xdr:cNvPr id="346" name="【公営住宅】&#10;一人当たり面積最小値テキスト">
          <a:extLst>
            <a:ext uri="{FF2B5EF4-FFF2-40B4-BE49-F238E27FC236}">
              <a16:creationId xmlns:a16="http://schemas.microsoft.com/office/drawing/2014/main" id="{74DED865-F5C3-45D8-B183-673D366AD960}"/>
            </a:ext>
          </a:extLst>
        </xdr:cNvPr>
        <xdr:cNvSpPr txBox="1"/>
      </xdr:nvSpPr>
      <xdr:spPr>
        <a:xfrm>
          <a:off x="9467850" y="14260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58420</xdr:rowOff>
    </xdr:from>
    <xdr:to>
      <xdr:col>55</xdr:col>
      <xdr:colOff>88900</xdr:colOff>
      <xdr:row>86</xdr:row>
      <xdr:rowOff>58420</xdr:rowOff>
    </xdr:to>
    <xdr:cxnSp macro="">
      <xdr:nvCxnSpPr>
        <xdr:cNvPr id="347" name="直線コネクタ 346">
          <a:extLst>
            <a:ext uri="{FF2B5EF4-FFF2-40B4-BE49-F238E27FC236}">
              <a16:creationId xmlns:a16="http://schemas.microsoft.com/office/drawing/2014/main" id="{C546F079-6C38-49C9-A613-DFFE73CEC643}"/>
            </a:ext>
          </a:extLst>
        </xdr:cNvPr>
        <xdr:cNvCxnSpPr/>
      </xdr:nvCxnSpPr>
      <xdr:spPr>
        <a:xfrm>
          <a:off x="9359900" y="142570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155575</xdr:rowOff>
    </xdr:from>
    <xdr:ext cx="534670" cy="256540"/>
    <xdr:sp macro="" textlink="">
      <xdr:nvSpPr>
        <xdr:cNvPr id="348" name="【公営住宅】&#10;一人当たり面積最大値テキスト">
          <a:extLst>
            <a:ext uri="{FF2B5EF4-FFF2-40B4-BE49-F238E27FC236}">
              <a16:creationId xmlns:a16="http://schemas.microsoft.com/office/drawing/2014/main" id="{2EC75973-1961-4190-97E1-5B6D41A1C847}"/>
            </a:ext>
          </a:extLst>
        </xdr:cNvPr>
        <xdr:cNvSpPr txBox="1"/>
      </xdr:nvSpPr>
      <xdr:spPr>
        <a:xfrm>
          <a:off x="9467850" y="125380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12.755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37465</xdr:rowOff>
    </xdr:from>
    <xdr:to>
      <xdr:col>55</xdr:col>
      <xdr:colOff>88900</xdr:colOff>
      <xdr:row>77</xdr:row>
      <xdr:rowOff>37465</xdr:rowOff>
    </xdr:to>
    <xdr:cxnSp macro="">
      <xdr:nvCxnSpPr>
        <xdr:cNvPr id="349" name="直線コネクタ 348">
          <a:extLst>
            <a:ext uri="{FF2B5EF4-FFF2-40B4-BE49-F238E27FC236}">
              <a16:creationId xmlns:a16="http://schemas.microsoft.com/office/drawing/2014/main" id="{4CA902A9-5DDB-4995-9FDF-E4CA8856F606}"/>
            </a:ext>
          </a:extLst>
        </xdr:cNvPr>
        <xdr:cNvCxnSpPr/>
      </xdr:nvCxnSpPr>
      <xdr:spPr>
        <a:xfrm>
          <a:off x="9359900" y="12750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121285</xdr:rowOff>
    </xdr:from>
    <xdr:ext cx="469900" cy="256540"/>
    <xdr:sp macro="" textlink="">
      <xdr:nvSpPr>
        <xdr:cNvPr id="350" name="【公営住宅】&#10;一人当たり面積平均値テキスト">
          <a:extLst>
            <a:ext uri="{FF2B5EF4-FFF2-40B4-BE49-F238E27FC236}">
              <a16:creationId xmlns:a16="http://schemas.microsoft.com/office/drawing/2014/main" id="{2D6CF8E2-AFE2-4D11-BA25-3FBFE5EDBDD7}"/>
            </a:ext>
          </a:extLst>
        </xdr:cNvPr>
        <xdr:cNvSpPr txBox="1"/>
      </xdr:nvSpPr>
      <xdr:spPr>
        <a:xfrm>
          <a:off x="9467850" y="1382458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98425</xdr:rowOff>
    </xdr:from>
    <xdr:to>
      <xdr:col>55</xdr:col>
      <xdr:colOff>50800</xdr:colOff>
      <xdr:row>85</xdr:row>
      <xdr:rowOff>29210</xdr:rowOff>
    </xdr:to>
    <xdr:sp macro="" textlink="">
      <xdr:nvSpPr>
        <xdr:cNvPr id="351" name="フローチャート: 判断 350">
          <a:extLst>
            <a:ext uri="{FF2B5EF4-FFF2-40B4-BE49-F238E27FC236}">
              <a16:creationId xmlns:a16="http://schemas.microsoft.com/office/drawing/2014/main" id="{EBBA9D54-BDF1-497C-AD9D-AEE0AC3E6F21}"/>
            </a:ext>
          </a:extLst>
        </xdr:cNvPr>
        <xdr:cNvSpPr/>
      </xdr:nvSpPr>
      <xdr:spPr>
        <a:xfrm>
          <a:off x="9398000" y="13966825"/>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137160</xdr:rowOff>
    </xdr:from>
    <xdr:to>
      <xdr:col>50</xdr:col>
      <xdr:colOff>165100</xdr:colOff>
      <xdr:row>85</xdr:row>
      <xdr:rowOff>67310</xdr:rowOff>
    </xdr:to>
    <xdr:sp macro="" textlink="">
      <xdr:nvSpPr>
        <xdr:cNvPr id="352" name="フローチャート: 判断 351">
          <a:extLst>
            <a:ext uri="{FF2B5EF4-FFF2-40B4-BE49-F238E27FC236}">
              <a16:creationId xmlns:a16="http://schemas.microsoft.com/office/drawing/2014/main" id="{99F842A7-E7F5-40E7-BA86-48F998373784}"/>
            </a:ext>
          </a:extLst>
        </xdr:cNvPr>
        <xdr:cNvSpPr/>
      </xdr:nvSpPr>
      <xdr:spPr>
        <a:xfrm>
          <a:off x="8636000" y="14005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81280</xdr:rowOff>
    </xdr:from>
    <xdr:to>
      <xdr:col>46</xdr:col>
      <xdr:colOff>38100</xdr:colOff>
      <xdr:row>85</xdr:row>
      <xdr:rowOff>11430</xdr:rowOff>
    </xdr:to>
    <xdr:sp macro="" textlink="">
      <xdr:nvSpPr>
        <xdr:cNvPr id="353" name="フローチャート: 判断 352">
          <a:extLst>
            <a:ext uri="{FF2B5EF4-FFF2-40B4-BE49-F238E27FC236}">
              <a16:creationId xmlns:a16="http://schemas.microsoft.com/office/drawing/2014/main" id="{DFA33FEA-90AB-4CBA-BFFC-815C6D5E601E}"/>
            </a:ext>
          </a:extLst>
        </xdr:cNvPr>
        <xdr:cNvSpPr/>
      </xdr:nvSpPr>
      <xdr:spPr>
        <a:xfrm>
          <a:off x="7842250" y="139496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64770</xdr:rowOff>
    </xdr:from>
    <xdr:to>
      <xdr:col>41</xdr:col>
      <xdr:colOff>101600</xdr:colOff>
      <xdr:row>84</xdr:row>
      <xdr:rowOff>166370</xdr:rowOff>
    </xdr:to>
    <xdr:sp macro="" textlink="">
      <xdr:nvSpPr>
        <xdr:cNvPr id="354" name="フローチャート: 判断 353">
          <a:extLst>
            <a:ext uri="{FF2B5EF4-FFF2-40B4-BE49-F238E27FC236}">
              <a16:creationId xmlns:a16="http://schemas.microsoft.com/office/drawing/2014/main" id="{C02B266D-0273-4092-9FE9-E92886C56A8D}"/>
            </a:ext>
          </a:extLst>
        </xdr:cNvPr>
        <xdr:cNvSpPr/>
      </xdr:nvSpPr>
      <xdr:spPr>
        <a:xfrm>
          <a:off x="702945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43180</xdr:rowOff>
    </xdr:from>
    <xdr:to>
      <xdr:col>36</xdr:col>
      <xdr:colOff>165100</xdr:colOff>
      <xdr:row>84</xdr:row>
      <xdr:rowOff>144780</xdr:rowOff>
    </xdr:to>
    <xdr:sp macro="" textlink="">
      <xdr:nvSpPr>
        <xdr:cNvPr id="355" name="フローチャート: 判断 354">
          <a:extLst>
            <a:ext uri="{FF2B5EF4-FFF2-40B4-BE49-F238E27FC236}">
              <a16:creationId xmlns:a16="http://schemas.microsoft.com/office/drawing/2014/main" id="{174C7280-5E85-4189-84D7-9DF592E06450}"/>
            </a:ext>
          </a:extLst>
        </xdr:cNvPr>
        <xdr:cNvSpPr/>
      </xdr:nvSpPr>
      <xdr:spPr>
        <a:xfrm>
          <a:off x="62357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C787537C-0A00-4337-A084-6F5CDDDF711A}"/>
            </a:ext>
          </a:extLst>
        </xdr:cNvPr>
        <xdr:cNvSpPr txBox="1"/>
      </xdr:nvSpPr>
      <xdr:spPr>
        <a:xfrm>
          <a:off x="92583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652EE457-B735-4352-B441-666932308791}"/>
            </a:ext>
          </a:extLst>
        </xdr:cNvPr>
        <xdr:cNvSpPr txBox="1"/>
      </xdr:nvSpPr>
      <xdr:spPr>
        <a:xfrm>
          <a:off x="85153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B2D15F32-EB7A-4A96-9323-9F8211D510B6}"/>
            </a:ext>
          </a:extLst>
        </xdr:cNvPr>
        <xdr:cNvSpPr txBox="1"/>
      </xdr:nvSpPr>
      <xdr:spPr>
        <a:xfrm>
          <a:off x="77152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8B88952B-962B-4170-B698-0DE6763B442E}"/>
            </a:ext>
          </a:extLst>
        </xdr:cNvPr>
        <xdr:cNvSpPr txBox="1"/>
      </xdr:nvSpPr>
      <xdr:spPr>
        <a:xfrm>
          <a:off x="69088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986C742C-5EB7-4B57-9D26-88CC873AD42E}"/>
            </a:ext>
          </a:extLst>
        </xdr:cNvPr>
        <xdr:cNvSpPr txBox="1"/>
      </xdr:nvSpPr>
      <xdr:spPr>
        <a:xfrm>
          <a:off x="61150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50165</xdr:rowOff>
    </xdr:from>
    <xdr:to>
      <xdr:col>55</xdr:col>
      <xdr:colOff>50800</xdr:colOff>
      <xdr:row>85</xdr:row>
      <xdr:rowOff>151765</xdr:rowOff>
    </xdr:to>
    <xdr:sp macro="" textlink="">
      <xdr:nvSpPr>
        <xdr:cNvPr id="361" name="楕円 360">
          <a:extLst>
            <a:ext uri="{FF2B5EF4-FFF2-40B4-BE49-F238E27FC236}">
              <a16:creationId xmlns:a16="http://schemas.microsoft.com/office/drawing/2014/main" id="{D428C0A3-1193-49E5-A925-9E36EAB49809}"/>
            </a:ext>
          </a:extLst>
        </xdr:cNvPr>
        <xdr:cNvSpPr/>
      </xdr:nvSpPr>
      <xdr:spPr>
        <a:xfrm>
          <a:off x="9398000" y="140836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29210</xdr:rowOff>
    </xdr:from>
    <xdr:ext cx="469900" cy="256540"/>
    <xdr:sp macro="" textlink="">
      <xdr:nvSpPr>
        <xdr:cNvPr id="362" name="【公営住宅】&#10;一人当たり面積該当値テキスト">
          <a:extLst>
            <a:ext uri="{FF2B5EF4-FFF2-40B4-BE49-F238E27FC236}">
              <a16:creationId xmlns:a16="http://schemas.microsoft.com/office/drawing/2014/main" id="{1FEE5AB1-9D50-4C0B-8E77-D0A5EC7E4B73}"/>
            </a:ext>
          </a:extLst>
        </xdr:cNvPr>
        <xdr:cNvSpPr txBox="1"/>
      </xdr:nvSpPr>
      <xdr:spPr>
        <a:xfrm>
          <a:off x="9467850" y="140627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55245</xdr:rowOff>
    </xdr:from>
    <xdr:to>
      <xdr:col>50</xdr:col>
      <xdr:colOff>165100</xdr:colOff>
      <xdr:row>85</xdr:row>
      <xdr:rowOff>156845</xdr:rowOff>
    </xdr:to>
    <xdr:sp macro="" textlink="">
      <xdr:nvSpPr>
        <xdr:cNvPr id="363" name="楕円 362">
          <a:extLst>
            <a:ext uri="{FF2B5EF4-FFF2-40B4-BE49-F238E27FC236}">
              <a16:creationId xmlns:a16="http://schemas.microsoft.com/office/drawing/2014/main" id="{6E506B52-3B3F-4E29-8113-09A8D0D1A9E6}"/>
            </a:ext>
          </a:extLst>
        </xdr:cNvPr>
        <xdr:cNvSpPr/>
      </xdr:nvSpPr>
      <xdr:spPr>
        <a:xfrm>
          <a:off x="8636000" y="1408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100965</xdr:rowOff>
    </xdr:from>
    <xdr:to>
      <xdr:col>55</xdr:col>
      <xdr:colOff>0</xdr:colOff>
      <xdr:row>85</xdr:row>
      <xdr:rowOff>106045</xdr:rowOff>
    </xdr:to>
    <xdr:cxnSp macro="">
      <xdr:nvCxnSpPr>
        <xdr:cNvPr id="364" name="直線コネクタ 363">
          <a:extLst>
            <a:ext uri="{FF2B5EF4-FFF2-40B4-BE49-F238E27FC236}">
              <a16:creationId xmlns:a16="http://schemas.microsoft.com/office/drawing/2014/main" id="{AE293044-60D0-4CD2-BEA0-D75209642EF9}"/>
            </a:ext>
          </a:extLst>
        </xdr:cNvPr>
        <xdr:cNvCxnSpPr/>
      </xdr:nvCxnSpPr>
      <xdr:spPr>
        <a:xfrm flipV="1">
          <a:off x="8686800" y="14134465"/>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63500</xdr:rowOff>
    </xdr:from>
    <xdr:to>
      <xdr:col>46</xdr:col>
      <xdr:colOff>38100</xdr:colOff>
      <xdr:row>85</xdr:row>
      <xdr:rowOff>165100</xdr:rowOff>
    </xdr:to>
    <xdr:sp macro="" textlink="">
      <xdr:nvSpPr>
        <xdr:cNvPr id="365" name="楕円 364">
          <a:extLst>
            <a:ext uri="{FF2B5EF4-FFF2-40B4-BE49-F238E27FC236}">
              <a16:creationId xmlns:a16="http://schemas.microsoft.com/office/drawing/2014/main" id="{85B4592F-1FEC-495E-B849-C77D19F59209}"/>
            </a:ext>
          </a:extLst>
        </xdr:cNvPr>
        <xdr:cNvSpPr/>
      </xdr:nvSpPr>
      <xdr:spPr>
        <a:xfrm>
          <a:off x="7842250" y="14097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106045</xdr:rowOff>
    </xdr:from>
    <xdr:to>
      <xdr:col>50</xdr:col>
      <xdr:colOff>114300</xdr:colOff>
      <xdr:row>85</xdr:row>
      <xdr:rowOff>114300</xdr:rowOff>
    </xdr:to>
    <xdr:cxnSp macro="">
      <xdr:nvCxnSpPr>
        <xdr:cNvPr id="366" name="直線コネクタ 365">
          <a:extLst>
            <a:ext uri="{FF2B5EF4-FFF2-40B4-BE49-F238E27FC236}">
              <a16:creationId xmlns:a16="http://schemas.microsoft.com/office/drawing/2014/main" id="{853E1258-AF6F-4191-AE4B-37D2DF508C8B}"/>
            </a:ext>
          </a:extLst>
        </xdr:cNvPr>
        <xdr:cNvCxnSpPr/>
      </xdr:nvCxnSpPr>
      <xdr:spPr>
        <a:xfrm flipV="1">
          <a:off x="7886700" y="14139545"/>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70485</xdr:rowOff>
    </xdr:from>
    <xdr:to>
      <xdr:col>41</xdr:col>
      <xdr:colOff>101600</xdr:colOff>
      <xdr:row>86</xdr:row>
      <xdr:rowOff>635</xdr:rowOff>
    </xdr:to>
    <xdr:sp macro="" textlink="">
      <xdr:nvSpPr>
        <xdr:cNvPr id="367" name="楕円 366">
          <a:extLst>
            <a:ext uri="{FF2B5EF4-FFF2-40B4-BE49-F238E27FC236}">
              <a16:creationId xmlns:a16="http://schemas.microsoft.com/office/drawing/2014/main" id="{E5709220-AC0F-4527-938E-FBF5BCCCE1F0}"/>
            </a:ext>
          </a:extLst>
        </xdr:cNvPr>
        <xdr:cNvSpPr/>
      </xdr:nvSpPr>
      <xdr:spPr>
        <a:xfrm>
          <a:off x="7029450" y="14103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114300</xdr:rowOff>
    </xdr:from>
    <xdr:to>
      <xdr:col>45</xdr:col>
      <xdr:colOff>177800</xdr:colOff>
      <xdr:row>85</xdr:row>
      <xdr:rowOff>121285</xdr:rowOff>
    </xdr:to>
    <xdr:cxnSp macro="">
      <xdr:nvCxnSpPr>
        <xdr:cNvPr id="368" name="直線コネクタ 367">
          <a:extLst>
            <a:ext uri="{FF2B5EF4-FFF2-40B4-BE49-F238E27FC236}">
              <a16:creationId xmlns:a16="http://schemas.microsoft.com/office/drawing/2014/main" id="{6E664E21-3A3A-41D1-950A-3B7A953728BF}"/>
            </a:ext>
          </a:extLst>
        </xdr:cNvPr>
        <xdr:cNvCxnSpPr/>
      </xdr:nvCxnSpPr>
      <xdr:spPr>
        <a:xfrm flipV="1">
          <a:off x="7080250" y="14147800"/>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78105</xdr:rowOff>
    </xdr:from>
    <xdr:to>
      <xdr:col>36</xdr:col>
      <xdr:colOff>165100</xdr:colOff>
      <xdr:row>86</xdr:row>
      <xdr:rowOff>8255</xdr:rowOff>
    </xdr:to>
    <xdr:sp macro="" textlink="">
      <xdr:nvSpPr>
        <xdr:cNvPr id="369" name="楕円 368">
          <a:extLst>
            <a:ext uri="{FF2B5EF4-FFF2-40B4-BE49-F238E27FC236}">
              <a16:creationId xmlns:a16="http://schemas.microsoft.com/office/drawing/2014/main" id="{888E7206-89AB-4215-8E45-FF503195B4A6}"/>
            </a:ext>
          </a:extLst>
        </xdr:cNvPr>
        <xdr:cNvSpPr/>
      </xdr:nvSpPr>
      <xdr:spPr>
        <a:xfrm>
          <a:off x="6235700" y="14111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121285</xdr:rowOff>
    </xdr:from>
    <xdr:to>
      <xdr:col>41</xdr:col>
      <xdr:colOff>50800</xdr:colOff>
      <xdr:row>85</xdr:row>
      <xdr:rowOff>128905</xdr:rowOff>
    </xdr:to>
    <xdr:cxnSp macro="">
      <xdr:nvCxnSpPr>
        <xdr:cNvPr id="370" name="直線コネクタ 369">
          <a:extLst>
            <a:ext uri="{FF2B5EF4-FFF2-40B4-BE49-F238E27FC236}">
              <a16:creationId xmlns:a16="http://schemas.microsoft.com/office/drawing/2014/main" id="{32DB94CA-8C3A-4884-BCE1-F70A675147F6}"/>
            </a:ext>
          </a:extLst>
        </xdr:cNvPr>
        <xdr:cNvCxnSpPr/>
      </xdr:nvCxnSpPr>
      <xdr:spPr>
        <a:xfrm flipV="1">
          <a:off x="6286500" y="14154785"/>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83820</xdr:rowOff>
    </xdr:from>
    <xdr:ext cx="469900" cy="259080"/>
    <xdr:sp macro="" textlink="">
      <xdr:nvSpPr>
        <xdr:cNvPr id="371" name="n_1aveValue【公営住宅】&#10;一人当たり面積">
          <a:extLst>
            <a:ext uri="{FF2B5EF4-FFF2-40B4-BE49-F238E27FC236}">
              <a16:creationId xmlns:a16="http://schemas.microsoft.com/office/drawing/2014/main" id="{F11008B8-BC2C-4704-8BCC-5A17B00A62D2}"/>
            </a:ext>
          </a:extLst>
        </xdr:cNvPr>
        <xdr:cNvSpPr txBox="1"/>
      </xdr:nvSpPr>
      <xdr:spPr>
        <a:xfrm>
          <a:off x="8458200" y="13787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27940</xdr:rowOff>
    </xdr:from>
    <xdr:ext cx="467360" cy="259080"/>
    <xdr:sp macro="" textlink="">
      <xdr:nvSpPr>
        <xdr:cNvPr id="372" name="n_2aveValue【公営住宅】&#10;一人当たり面積">
          <a:extLst>
            <a:ext uri="{FF2B5EF4-FFF2-40B4-BE49-F238E27FC236}">
              <a16:creationId xmlns:a16="http://schemas.microsoft.com/office/drawing/2014/main" id="{64AFD1CA-5EA9-4408-8DB7-4F4BA4D66C8F}"/>
            </a:ext>
          </a:extLst>
        </xdr:cNvPr>
        <xdr:cNvSpPr txBox="1"/>
      </xdr:nvSpPr>
      <xdr:spPr>
        <a:xfrm>
          <a:off x="7677150" y="13731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11430</xdr:rowOff>
    </xdr:from>
    <xdr:ext cx="467360" cy="259080"/>
    <xdr:sp macro="" textlink="">
      <xdr:nvSpPr>
        <xdr:cNvPr id="373" name="n_3aveValue【公営住宅】&#10;一人当たり面積">
          <a:extLst>
            <a:ext uri="{FF2B5EF4-FFF2-40B4-BE49-F238E27FC236}">
              <a16:creationId xmlns:a16="http://schemas.microsoft.com/office/drawing/2014/main" id="{6B475EB1-065B-48AC-AF30-4965B929D788}"/>
            </a:ext>
          </a:extLst>
        </xdr:cNvPr>
        <xdr:cNvSpPr txBox="1"/>
      </xdr:nvSpPr>
      <xdr:spPr>
        <a:xfrm>
          <a:off x="6864350" y="137147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161290</xdr:rowOff>
    </xdr:from>
    <xdr:ext cx="467360" cy="259080"/>
    <xdr:sp macro="" textlink="">
      <xdr:nvSpPr>
        <xdr:cNvPr id="374" name="n_4aveValue【公営住宅】&#10;一人当たり面積">
          <a:extLst>
            <a:ext uri="{FF2B5EF4-FFF2-40B4-BE49-F238E27FC236}">
              <a16:creationId xmlns:a16="http://schemas.microsoft.com/office/drawing/2014/main" id="{B2755DC5-B99B-4A3D-BCB4-EFFFC2164551}"/>
            </a:ext>
          </a:extLst>
        </xdr:cNvPr>
        <xdr:cNvSpPr txBox="1"/>
      </xdr:nvSpPr>
      <xdr:spPr>
        <a:xfrm>
          <a:off x="6070600" y="13699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147955</xdr:rowOff>
    </xdr:from>
    <xdr:ext cx="469900" cy="258445"/>
    <xdr:sp macro="" textlink="">
      <xdr:nvSpPr>
        <xdr:cNvPr id="375" name="n_1mainValue【公営住宅】&#10;一人当たり面積">
          <a:extLst>
            <a:ext uri="{FF2B5EF4-FFF2-40B4-BE49-F238E27FC236}">
              <a16:creationId xmlns:a16="http://schemas.microsoft.com/office/drawing/2014/main" id="{4BA7D8F0-E5FC-4858-A3BE-7484FBA2D15C}"/>
            </a:ext>
          </a:extLst>
        </xdr:cNvPr>
        <xdr:cNvSpPr txBox="1"/>
      </xdr:nvSpPr>
      <xdr:spPr>
        <a:xfrm>
          <a:off x="8458200" y="14181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156210</xdr:rowOff>
    </xdr:from>
    <xdr:ext cx="467360" cy="256540"/>
    <xdr:sp macro="" textlink="">
      <xdr:nvSpPr>
        <xdr:cNvPr id="376" name="n_2mainValue【公営住宅】&#10;一人当たり面積">
          <a:extLst>
            <a:ext uri="{FF2B5EF4-FFF2-40B4-BE49-F238E27FC236}">
              <a16:creationId xmlns:a16="http://schemas.microsoft.com/office/drawing/2014/main" id="{C441C379-425F-4B2E-8A23-3CF4DF725A44}"/>
            </a:ext>
          </a:extLst>
        </xdr:cNvPr>
        <xdr:cNvSpPr txBox="1"/>
      </xdr:nvSpPr>
      <xdr:spPr>
        <a:xfrm>
          <a:off x="7677150" y="141897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163195</xdr:rowOff>
    </xdr:from>
    <xdr:ext cx="467360" cy="259080"/>
    <xdr:sp macro="" textlink="">
      <xdr:nvSpPr>
        <xdr:cNvPr id="377" name="n_3mainValue【公営住宅】&#10;一人当たり面積">
          <a:extLst>
            <a:ext uri="{FF2B5EF4-FFF2-40B4-BE49-F238E27FC236}">
              <a16:creationId xmlns:a16="http://schemas.microsoft.com/office/drawing/2014/main" id="{F4D92B62-A587-4166-A298-966E7AE5BA16}"/>
            </a:ext>
          </a:extLst>
        </xdr:cNvPr>
        <xdr:cNvSpPr txBox="1"/>
      </xdr:nvSpPr>
      <xdr:spPr>
        <a:xfrm>
          <a:off x="6864350" y="141966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170815</xdr:rowOff>
    </xdr:from>
    <xdr:ext cx="467360" cy="258445"/>
    <xdr:sp macro="" textlink="">
      <xdr:nvSpPr>
        <xdr:cNvPr id="378" name="n_4mainValue【公営住宅】&#10;一人当たり面積">
          <a:extLst>
            <a:ext uri="{FF2B5EF4-FFF2-40B4-BE49-F238E27FC236}">
              <a16:creationId xmlns:a16="http://schemas.microsoft.com/office/drawing/2014/main" id="{655FE937-9C02-452A-B0E4-F547764F85F2}"/>
            </a:ext>
          </a:extLst>
        </xdr:cNvPr>
        <xdr:cNvSpPr txBox="1"/>
      </xdr:nvSpPr>
      <xdr:spPr>
        <a:xfrm>
          <a:off x="6070600" y="141979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18B7667-DE9B-4F9E-92D3-2335A7F3DEDE}"/>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30C44C8-95BC-4F7C-9BFB-ADDB2E4AF118}"/>
            </a:ext>
          </a:extLst>
        </xdr:cNvPr>
        <xdr:cNvSpPr/>
      </xdr:nvSpPr>
      <xdr:spPr>
        <a:xfrm>
          <a:off x="8128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D3F1A7D-BDCC-490B-8319-8CD2704A32FB}"/>
            </a:ext>
          </a:extLst>
        </xdr:cNvPr>
        <xdr:cNvSpPr/>
      </xdr:nvSpPr>
      <xdr:spPr>
        <a:xfrm>
          <a:off x="8128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8F6E322-E7D2-4ED5-9C48-536A8D075AC5}"/>
            </a:ext>
          </a:extLst>
        </xdr:cNvPr>
        <xdr:cNvSpPr/>
      </xdr:nvSpPr>
      <xdr:spPr>
        <a:xfrm>
          <a:off x="17145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E94FA217-C645-4356-9AF1-49781AA153F9}"/>
            </a:ext>
          </a:extLst>
        </xdr:cNvPr>
        <xdr:cNvSpPr/>
      </xdr:nvSpPr>
      <xdr:spPr>
        <a:xfrm>
          <a:off x="17145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4A389CD-3EC5-4A97-8646-C35D6E5E12F4}"/>
            </a:ext>
          </a:extLst>
        </xdr:cNvPr>
        <xdr:cNvSpPr/>
      </xdr:nvSpPr>
      <xdr:spPr>
        <a:xfrm>
          <a:off x="2743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5E18A83-EFDE-42DA-A582-7C47C7C7C764}"/>
            </a:ext>
          </a:extLst>
        </xdr:cNvPr>
        <xdr:cNvSpPr/>
      </xdr:nvSpPr>
      <xdr:spPr>
        <a:xfrm>
          <a:off x="2743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766182B-6D99-47D5-A692-437EC29A2ADD}"/>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765827F9-560B-4D80-BA9C-61C46D05DC7D}"/>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BFF6B5F2-C982-4308-BB10-99C7274716F7}"/>
            </a:ext>
          </a:extLst>
        </xdr:cNvPr>
        <xdr:cNvSpPr/>
      </xdr:nvSpPr>
      <xdr:spPr>
        <a:xfrm>
          <a:off x="60642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78E4EFB3-0F5A-4EF5-811E-C1860854CEBC}"/>
            </a:ext>
          </a:extLst>
        </xdr:cNvPr>
        <xdr:cNvSpPr/>
      </xdr:nvSpPr>
      <xdr:spPr>
        <a:xfrm>
          <a:off x="60642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9D576072-9C3F-45FF-AFE9-052176AE7658}"/>
            </a:ext>
          </a:extLst>
        </xdr:cNvPr>
        <xdr:cNvSpPr/>
      </xdr:nvSpPr>
      <xdr:spPr>
        <a:xfrm>
          <a:off x="69850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E2B6A272-E1F1-460C-82E2-F396CBB19429}"/>
            </a:ext>
          </a:extLst>
        </xdr:cNvPr>
        <xdr:cNvSpPr/>
      </xdr:nvSpPr>
      <xdr:spPr>
        <a:xfrm>
          <a:off x="69850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DA0471D4-0BD3-406B-BBC4-D94F0CDAAB89}"/>
            </a:ext>
          </a:extLst>
        </xdr:cNvPr>
        <xdr:cNvSpPr/>
      </xdr:nvSpPr>
      <xdr:spPr>
        <a:xfrm>
          <a:off x="8013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AFAD1CEA-4C61-4FB8-BCF0-A0921AD1ACE0}"/>
            </a:ext>
          </a:extLst>
        </xdr:cNvPr>
        <xdr:cNvSpPr/>
      </xdr:nvSpPr>
      <xdr:spPr>
        <a:xfrm>
          <a:off x="8013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B09DCFDC-F5A9-4D55-B5D6-975122B5AC16}"/>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EACBA2C-A2F8-4B3E-89A0-C5CAB24E9B2A}"/>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E624A3D9-D64C-43C2-BDC8-13A1E021F818}"/>
            </a:ext>
          </a:extLst>
        </xdr:cNvPr>
        <xdr:cNvSpPr/>
      </xdr:nvSpPr>
      <xdr:spPr>
        <a:xfrm>
          <a:off x="113157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1AEBD457-5B3F-44E6-9F28-730257B2EA7C}"/>
            </a:ext>
          </a:extLst>
        </xdr:cNvPr>
        <xdr:cNvSpPr/>
      </xdr:nvSpPr>
      <xdr:spPr>
        <a:xfrm>
          <a:off x="113157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50DC6B65-E464-466F-A1CD-9E8225462E8C}"/>
            </a:ext>
          </a:extLst>
        </xdr:cNvPr>
        <xdr:cNvSpPr/>
      </xdr:nvSpPr>
      <xdr:spPr>
        <a:xfrm>
          <a:off x="122364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54FA87C7-7469-4438-B4FB-D31D790C77DD}"/>
            </a:ext>
          </a:extLst>
        </xdr:cNvPr>
        <xdr:cNvSpPr/>
      </xdr:nvSpPr>
      <xdr:spPr>
        <a:xfrm>
          <a:off x="122364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8128FF60-DAB8-4587-A0AD-996DE881697E}"/>
            </a:ext>
          </a:extLst>
        </xdr:cNvPr>
        <xdr:cNvSpPr/>
      </xdr:nvSpPr>
      <xdr:spPr>
        <a:xfrm>
          <a:off x="132651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4EB74765-D24B-47AC-8A5E-99943EDA19D1}"/>
            </a:ext>
          </a:extLst>
        </xdr:cNvPr>
        <xdr:cNvSpPr/>
      </xdr:nvSpPr>
      <xdr:spPr>
        <a:xfrm>
          <a:off x="132651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4B9225C0-6D4A-40DE-BCD6-E3ABDBF55A13}"/>
            </a:ext>
          </a:extLst>
        </xdr:cNvPr>
        <xdr:cNvSpPr/>
      </xdr:nvSpPr>
      <xdr:spPr>
        <a:xfrm>
          <a:off x="1120775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D179DD38-5B17-4639-8899-5014D02AADAA}"/>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85898DCE-9F2D-4A63-8189-4EFBAC92C9AF}"/>
            </a:ext>
          </a:extLst>
        </xdr:cNvPr>
        <xdr:cNvSpPr/>
      </xdr:nvSpPr>
      <xdr:spPr>
        <a:xfrm>
          <a:off x="165862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E9C8FD25-00B4-4D4A-A937-51EC5AC3432E}"/>
            </a:ext>
          </a:extLst>
        </xdr:cNvPr>
        <xdr:cNvSpPr/>
      </xdr:nvSpPr>
      <xdr:spPr>
        <a:xfrm>
          <a:off x="165862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BF2FA792-F029-4824-A73E-FD4535F53CCA}"/>
            </a:ext>
          </a:extLst>
        </xdr:cNvPr>
        <xdr:cNvSpPr/>
      </xdr:nvSpPr>
      <xdr:spPr>
        <a:xfrm>
          <a:off x="174879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C69C355-F3EE-4D63-8867-3D305E1E084A}"/>
            </a:ext>
          </a:extLst>
        </xdr:cNvPr>
        <xdr:cNvSpPr/>
      </xdr:nvSpPr>
      <xdr:spPr>
        <a:xfrm>
          <a:off x="174879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45837E52-0B2B-4963-BC11-9B7FC112AB83}"/>
            </a:ext>
          </a:extLst>
        </xdr:cNvPr>
        <xdr:cNvSpPr/>
      </xdr:nvSpPr>
      <xdr:spPr>
        <a:xfrm>
          <a:off x="185166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6DEEAE7F-2F05-424C-864C-97ADA15B2FD3}"/>
            </a:ext>
          </a:extLst>
        </xdr:cNvPr>
        <xdr:cNvSpPr/>
      </xdr:nvSpPr>
      <xdr:spPr>
        <a:xfrm>
          <a:off x="185166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395F735E-2ABA-4D37-A795-26E66539031C}"/>
            </a:ext>
          </a:extLst>
        </xdr:cNvPr>
        <xdr:cNvSpPr/>
      </xdr:nvSpPr>
      <xdr:spPr>
        <a:xfrm>
          <a:off x="164592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113F2035-BD02-4CCC-AAC3-D29A9EDEBF09}"/>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B2782976-F287-43A8-AA03-30F205D65634}"/>
            </a:ext>
          </a:extLst>
        </xdr:cNvPr>
        <xdr:cNvSpPr/>
      </xdr:nvSpPr>
      <xdr:spPr>
        <a:xfrm>
          <a:off x="11315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F775ED16-1CEC-4655-B837-ED1323496CA2}"/>
            </a:ext>
          </a:extLst>
        </xdr:cNvPr>
        <xdr:cNvSpPr/>
      </xdr:nvSpPr>
      <xdr:spPr>
        <a:xfrm>
          <a:off x="113157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51157B68-86E2-4AB7-BD00-D215EF861A7C}"/>
            </a:ext>
          </a:extLst>
        </xdr:cNvPr>
        <xdr:cNvSpPr/>
      </xdr:nvSpPr>
      <xdr:spPr>
        <a:xfrm>
          <a:off x="122364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10B6B0B6-2084-44CE-AA16-817CF02EAE96}"/>
            </a:ext>
          </a:extLst>
        </xdr:cNvPr>
        <xdr:cNvSpPr/>
      </xdr:nvSpPr>
      <xdr:spPr>
        <a:xfrm>
          <a:off x="122364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998674AA-5905-4C74-9B9F-B95C9F15A5F1}"/>
            </a:ext>
          </a:extLst>
        </xdr:cNvPr>
        <xdr:cNvSpPr/>
      </xdr:nvSpPr>
      <xdr:spPr>
        <a:xfrm>
          <a:off x="132651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4E4425DA-2717-4B28-898C-B33BC989943D}"/>
            </a:ext>
          </a:extLst>
        </xdr:cNvPr>
        <xdr:cNvSpPr/>
      </xdr:nvSpPr>
      <xdr:spPr>
        <a:xfrm>
          <a:off x="132651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4FF61BCB-AEBD-4963-BFA9-36C901BC671A}"/>
            </a:ext>
          </a:extLst>
        </xdr:cNvPr>
        <xdr:cNvSpPr/>
      </xdr:nvSpPr>
      <xdr:spPr>
        <a:xfrm>
          <a:off x="11207750" y="88074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419" name="テキスト ボックス 418">
          <a:extLst>
            <a:ext uri="{FF2B5EF4-FFF2-40B4-BE49-F238E27FC236}">
              <a16:creationId xmlns:a16="http://schemas.microsoft.com/office/drawing/2014/main" id="{3D0AAEFE-148F-404D-A698-DB15DBE3B444}"/>
            </a:ext>
          </a:extLst>
        </xdr:cNvPr>
        <xdr:cNvSpPr txBox="1"/>
      </xdr:nvSpPr>
      <xdr:spPr>
        <a:xfrm>
          <a:off x="11169650" y="86233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4FD71747-7CFE-4732-A51C-FBA5D5F216DC}"/>
            </a:ext>
          </a:extLst>
        </xdr:cNvPr>
        <xdr:cNvCxnSpPr/>
      </xdr:nvCxnSpPr>
      <xdr:spPr>
        <a:xfrm>
          <a:off x="11207750" y="11010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421" name="テキスト ボックス 420">
          <a:extLst>
            <a:ext uri="{FF2B5EF4-FFF2-40B4-BE49-F238E27FC236}">
              <a16:creationId xmlns:a16="http://schemas.microsoft.com/office/drawing/2014/main" id="{A8A438C8-802A-4DAD-9786-E61621628631}"/>
            </a:ext>
          </a:extLst>
        </xdr:cNvPr>
        <xdr:cNvSpPr txBox="1"/>
      </xdr:nvSpPr>
      <xdr:spPr>
        <a:xfrm>
          <a:off x="10797540" y="10875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C90168A6-8513-4D88-B531-A5F70CBD0E5E}"/>
            </a:ext>
          </a:extLst>
        </xdr:cNvPr>
        <xdr:cNvCxnSpPr/>
      </xdr:nvCxnSpPr>
      <xdr:spPr>
        <a:xfrm>
          <a:off x="11207750" y="10642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423" name="テキスト ボックス 422">
          <a:extLst>
            <a:ext uri="{FF2B5EF4-FFF2-40B4-BE49-F238E27FC236}">
              <a16:creationId xmlns:a16="http://schemas.microsoft.com/office/drawing/2014/main" id="{228C62C7-87F0-47AF-84A4-BB0FA24C4C39}"/>
            </a:ext>
          </a:extLst>
        </xdr:cNvPr>
        <xdr:cNvSpPr txBox="1"/>
      </xdr:nvSpPr>
      <xdr:spPr>
        <a:xfrm>
          <a:off x="10797540" y="10506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F8EA617A-2016-402E-9051-FDE60EEF1520}"/>
            </a:ext>
          </a:extLst>
        </xdr:cNvPr>
        <xdr:cNvCxnSpPr/>
      </xdr:nvCxnSpPr>
      <xdr:spPr>
        <a:xfrm>
          <a:off x="11207750" y="102743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25" name="テキスト ボックス 424">
          <a:extLst>
            <a:ext uri="{FF2B5EF4-FFF2-40B4-BE49-F238E27FC236}">
              <a16:creationId xmlns:a16="http://schemas.microsoft.com/office/drawing/2014/main" id="{9BE15870-BEE3-481E-839C-9C627111826D}"/>
            </a:ext>
          </a:extLst>
        </xdr:cNvPr>
        <xdr:cNvSpPr txBox="1"/>
      </xdr:nvSpPr>
      <xdr:spPr>
        <a:xfrm>
          <a:off x="10842625" y="10138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4768F785-BAE5-4233-A259-8A6EFB611FF3}"/>
            </a:ext>
          </a:extLst>
        </xdr:cNvPr>
        <xdr:cNvCxnSpPr/>
      </xdr:nvCxnSpPr>
      <xdr:spPr>
        <a:xfrm>
          <a:off x="11207750" y="990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427" name="テキスト ボックス 426">
          <a:extLst>
            <a:ext uri="{FF2B5EF4-FFF2-40B4-BE49-F238E27FC236}">
              <a16:creationId xmlns:a16="http://schemas.microsoft.com/office/drawing/2014/main" id="{276CC795-2B2E-413E-B9EE-926322979072}"/>
            </a:ext>
          </a:extLst>
        </xdr:cNvPr>
        <xdr:cNvSpPr txBox="1"/>
      </xdr:nvSpPr>
      <xdr:spPr>
        <a:xfrm>
          <a:off x="10842625" y="97701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F8E8B418-03B4-4ADF-A728-92FAF7581E86}"/>
            </a:ext>
          </a:extLst>
        </xdr:cNvPr>
        <xdr:cNvCxnSpPr/>
      </xdr:nvCxnSpPr>
      <xdr:spPr>
        <a:xfrm>
          <a:off x="11207750" y="9544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29" name="テキスト ボックス 428">
          <a:extLst>
            <a:ext uri="{FF2B5EF4-FFF2-40B4-BE49-F238E27FC236}">
              <a16:creationId xmlns:a16="http://schemas.microsoft.com/office/drawing/2014/main" id="{ABD1773F-3035-4FA4-B738-2272A74EF7E2}"/>
            </a:ext>
          </a:extLst>
        </xdr:cNvPr>
        <xdr:cNvSpPr txBox="1"/>
      </xdr:nvSpPr>
      <xdr:spPr>
        <a:xfrm>
          <a:off x="10842625" y="9408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34A0B45C-7094-4711-B137-24C1F0DCB1D0}"/>
            </a:ext>
          </a:extLst>
        </xdr:cNvPr>
        <xdr:cNvCxnSpPr/>
      </xdr:nvCxnSpPr>
      <xdr:spPr>
        <a:xfrm>
          <a:off x="11207750" y="9175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31" name="テキスト ボックス 430">
          <a:extLst>
            <a:ext uri="{FF2B5EF4-FFF2-40B4-BE49-F238E27FC236}">
              <a16:creationId xmlns:a16="http://schemas.microsoft.com/office/drawing/2014/main" id="{3CB34B85-1671-437D-86A3-8A616F406AC9}"/>
            </a:ext>
          </a:extLst>
        </xdr:cNvPr>
        <xdr:cNvSpPr txBox="1"/>
      </xdr:nvSpPr>
      <xdr:spPr>
        <a:xfrm>
          <a:off x="10842625" y="9039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3FEE9955-C9E3-4320-90B3-0CCCEE6B59FA}"/>
            </a:ext>
          </a:extLst>
        </xdr:cNvPr>
        <xdr:cNvCxnSpPr/>
      </xdr:nvCxnSpPr>
      <xdr:spPr>
        <a:xfrm>
          <a:off x="11207750" y="88074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433" name="テキスト ボックス 432">
          <a:extLst>
            <a:ext uri="{FF2B5EF4-FFF2-40B4-BE49-F238E27FC236}">
              <a16:creationId xmlns:a16="http://schemas.microsoft.com/office/drawing/2014/main" id="{DE9ADD6A-50BC-44C0-8B0C-17AB022E382C}"/>
            </a:ext>
          </a:extLst>
        </xdr:cNvPr>
        <xdr:cNvSpPr txBox="1"/>
      </xdr:nvSpPr>
      <xdr:spPr>
        <a:xfrm>
          <a:off x="10906760" y="86715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ED5B711A-69C6-4DEA-B56E-5374A174C818}"/>
            </a:ext>
          </a:extLst>
        </xdr:cNvPr>
        <xdr:cNvSpPr/>
      </xdr:nvSpPr>
      <xdr:spPr>
        <a:xfrm>
          <a:off x="11207750" y="88074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45720</xdr:rowOff>
    </xdr:from>
    <xdr:to>
      <xdr:col>85</xdr:col>
      <xdr:colOff>126365</xdr:colOff>
      <xdr:row>64</xdr:row>
      <xdr:rowOff>68580</xdr:rowOff>
    </xdr:to>
    <xdr:cxnSp macro="">
      <xdr:nvCxnSpPr>
        <xdr:cNvPr id="435" name="直線コネクタ 434">
          <a:extLst>
            <a:ext uri="{FF2B5EF4-FFF2-40B4-BE49-F238E27FC236}">
              <a16:creationId xmlns:a16="http://schemas.microsoft.com/office/drawing/2014/main" id="{35EA4044-E85B-4E0E-B13F-76B4188CB199}"/>
            </a:ext>
          </a:extLst>
        </xdr:cNvPr>
        <xdr:cNvCxnSpPr/>
      </xdr:nvCxnSpPr>
      <xdr:spPr>
        <a:xfrm flipV="1">
          <a:off x="14699615" y="9291320"/>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72390</xdr:rowOff>
    </xdr:from>
    <xdr:ext cx="405130" cy="259080"/>
    <xdr:sp macro="" textlink="">
      <xdr:nvSpPr>
        <xdr:cNvPr id="436" name="【学校施設】&#10;有形固定資産減価償却率最小値テキスト">
          <a:extLst>
            <a:ext uri="{FF2B5EF4-FFF2-40B4-BE49-F238E27FC236}">
              <a16:creationId xmlns:a16="http://schemas.microsoft.com/office/drawing/2014/main" id="{3D0505FB-7035-4CF2-BCD6-FC04A806479A}"/>
            </a:ext>
          </a:extLst>
        </xdr:cNvPr>
        <xdr:cNvSpPr txBox="1"/>
      </xdr:nvSpPr>
      <xdr:spPr>
        <a:xfrm>
          <a:off x="14738350" y="10638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37" name="直線コネクタ 436">
          <a:extLst>
            <a:ext uri="{FF2B5EF4-FFF2-40B4-BE49-F238E27FC236}">
              <a16:creationId xmlns:a16="http://schemas.microsoft.com/office/drawing/2014/main" id="{CB44215E-7304-4879-8B53-C1BB9BF7308C}"/>
            </a:ext>
          </a:extLst>
        </xdr:cNvPr>
        <xdr:cNvCxnSpPr/>
      </xdr:nvCxnSpPr>
      <xdr:spPr>
        <a:xfrm>
          <a:off x="14611350" y="10634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163830</xdr:rowOff>
    </xdr:from>
    <xdr:ext cx="405130" cy="259080"/>
    <xdr:sp macro="" textlink="">
      <xdr:nvSpPr>
        <xdr:cNvPr id="438" name="【学校施設】&#10;有形固定資産減価償却率最大値テキスト">
          <a:extLst>
            <a:ext uri="{FF2B5EF4-FFF2-40B4-BE49-F238E27FC236}">
              <a16:creationId xmlns:a16="http://schemas.microsoft.com/office/drawing/2014/main" id="{BE577479-08F0-4DC6-95C6-FD0DD549FE96}"/>
            </a:ext>
          </a:extLst>
        </xdr:cNvPr>
        <xdr:cNvSpPr txBox="1"/>
      </xdr:nvSpPr>
      <xdr:spPr>
        <a:xfrm>
          <a:off x="14738350" y="9079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439" name="直線コネクタ 438">
          <a:extLst>
            <a:ext uri="{FF2B5EF4-FFF2-40B4-BE49-F238E27FC236}">
              <a16:creationId xmlns:a16="http://schemas.microsoft.com/office/drawing/2014/main" id="{A9F0465E-791E-4789-84FF-79F76DA329B8}"/>
            </a:ext>
          </a:extLst>
        </xdr:cNvPr>
        <xdr:cNvCxnSpPr/>
      </xdr:nvCxnSpPr>
      <xdr:spPr>
        <a:xfrm>
          <a:off x="14611350" y="9291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99695</xdr:rowOff>
    </xdr:from>
    <xdr:ext cx="405130" cy="256540"/>
    <xdr:sp macro="" textlink="">
      <xdr:nvSpPr>
        <xdr:cNvPr id="440" name="【学校施設】&#10;有形固定資産減価償却率平均値テキスト">
          <a:extLst>
            <a:ext uri="{FF2B5EF4-FFF2-40B4-BE49-F238E27FC236}">
              <a16:creationId xmlns:a16="http://schemas.microsoft.com/office/drawing/2014/main" id="{E3EA0182-0D8B-49DC-B389-70F82CE5CDBA}"/>
            </a:ext>
          </a:extLst>
        </xdr:cNvPr>
        <xdr:cNvSpPr txBox="1"/>
      </xdr:nvSpPr>
      <xdr:spPr>
        <a:xfrm>
          <a:off x="14738350" y="984059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441" name="フローチャート: 判断 440">
          <a:extLst>
            <a:ext uri="{FF2B5EF4-FFF2-40B4-BE49-F238E27FC236}">
              <a16:creationId xmlns:a16="http://schemas.microsoft.com/office/drawing/2014/main" id="{36EECA61-9FC3-48E4-8249-388751772737}"/>
            </a:ext>
          </a:extLst>
        </xdr:cNvPr>
        <xdr:cNvSpPr/>
      </xdr:nvSpPr>
      <xdr:spPr>
        <a:xfrm>
          <a:off x="14649450" y="99828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442" name="フローチャート: 判断 441">
          <a:extLst>
            <a:ext uri="{FF2B5EF4-FFF2-40B4-BE49-F238E27FC236}">
              <a16:creationId xmlns:a16="http://schemas.microsoft.com/office/drawing/2014/main" id="{4B839386-AADC-4335-98CB-0A2EF2E919A7}"/>
            </a:ext>
          </a:extLst>
        </xdr:cNvPr>
        <xdr:cNvSpPr/>
      </xdr:nvSpPr>
      <xdr:spPr>
        <a:xfrm>
          <a:off x="1388745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443" name="フローチャート: 判断 442">
          <a:extLst>
            <a:ext uri="{FF2B5EF4-FFF2-40B4-BE49-F238E27FC236}">
              <a16:creationId xmlns:a16="http://schemas.microsoft.com/office/drawing/2014/main" id="{55A964BF-00C5-464F-9D11-785A64F61F20}"/>
            </a:ext>
          </a:extLst>
        </xdr:cNvPr>
        <xdr:cNvSpPr/>
      </xdr:nvSpPr>
      <xdr:spPr>
        <a:xfrm>
          <a:off x="130937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4" name="フローチャート: 判断 443">
          <a:extLst>
            <a:ext uri="{FF2B5EF4-FFF2-40B4-BE49-F238E27FC236}">
              <a16:creationId xmlns:a16="http://schemas.microsoft.com/office/drawing/2014/main" id="{DB655FF0-9291-46EE-B66C-F229D2DEC281}"/>
            </a:ext>
          </a:extLst>
        </xdr:cNvPr>
        <xdr:cNvSpPr/>
      </xdr:nvSpPr>
      <xdr:spPr>
        <a:xfrm>
          <a:off x="12299950" y="9933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445" name="フローチャート: 判断 444">
          <a:extLst>
            <a:ext uri="{FF2B5EF4-FFF2-40B4-BE49-F238E27FC236}">
              <a16:creationId xmlns:a16="http://schemas.microsoft.com/office/drawing/2014/main" id="{55AC6C28-DB2B-4D98-BEB5-75D1FD638B47}"/>
            </a:ext>
          </a:extLst>
        </xdr:cNvPr>
        <xdr:cNvSpPr/>
      </xdr:nvSpPr>
      <xdr:spPr>
        <a:xfrm>
          <a:off x="11487150" y="9903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446" name="テキスト ボックス 445">
          <a:extLst>
            <a:ext uri="{FF2B5EF4-FFF2-40B4-BE49-F238E27FC236}">
              <a16:creationId xmlns:a16="http://schemas.microsoft.com/office/drawing/2014/main" id="{BA825CD6-A8E1-4A3C-A112-C101D025473D}"/>
            </a:ext>
          </a:extLst>
        </xdr:cNvPr>
        <xdr:cNvSpPr txBox="1"/>
      </xdr:nvSpPr>
      <xdr:spPr>
        <a:xfrm>
          <a:off x="145288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447" name="テキスト ボックス 446">
          <a:extLst>
            <a:ext uri="{FF2B5EF4-FFF2-40B4-BE49-F238E27FC236}">
              <a16:creationId xmlns:a16="http://schemas.microsoft.com/office/drawing/2014/main" id="{0A35282F-4CFD-430A-9167-35DAA96EB52D}"/>
            </a:ext>
          </a:extLst>
        </xdr:cNvPr>
        <xdr:cNvSpPr txBox="1"/>
      </xdr:nvSpPr>
      <xdr:spPr>
        <a:xfrm>
          <a:off x="137668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448" name="テキスト ボックス 447">
          <a:extLst>
            <a:ext uri="{FF2B5EF4-FFF2-40B4-BE49-F238E27FC236}">
              <a16:creationId xmlns:a16="http://schemas.microsoft.com/office/drawing/2014/main" id="{7CF43155-22B9-4F1E-9D9B-B73D29B2383D}"/>
            </a:ext>
          </a:extLst>
        </xdr:cNvPr>
        <xdr:cNvSpPr txBox="1"/>
      </xdr:nvSpPr>
      <xdr:spPr>
        <a:xfrm>
          <a:off x="129730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449" name="テキスト ボックス 448">
          <a:extLst>
            <a:ext uri="{FF2B5EF4-FFF2-40B4-BE49-F238E27FC236}">
              <a16:creationId xmlns:a16="http://schemas.microsoft.com/office/drawing/2014/main" id="{D9B994C2-B66A-4FC7-8A62-D703FFC2D376}"/>
            </a:ext>
          </a:extLst>
        </xdr:cNvPr>
        <xdr:cNvSpPr txBox="1"/>
      </xdr:nvSpPr>
      <xdr:spPr>
        <a:xfrm>
          <a:off x="121729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450" name="テキスト ボックス 449">
          <a:extLst>
            <a:ext uri="{FF2B5EF4-FFF2-40B4-BE49-F238E27FC236}">
              <a16:creationId xmlns:a16="http://schemas.microsoft.com/office/drawing/2014/main" id="{46DE1F8C-C067-4E0F-B848-B3F6AA5843C7}"/>
            </a:ext>
          </a:extLst>
        </xdr:cNvPr>
        <xdr:cNvSpPr txBox="1"/>
      </xdr:nvSpPr>
      <xdr:spPr>
        <a:xfrm>
          <a:off x="113665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63</xdr:row>
      <xdr:rowOff>154940</xdr:rowOff>
    </xdr:from>
    <xdr:to>
      <xdr:col>85</xdr:col>
      <xdr:colOff>177800</xdr:colOff>
      <xdr:row>64</xdr:row>
      <xdr:rowOff>85090</xdr:rowOff>
    </xdr:to>
    <xdr:sp macro="" textlink="">
      <xdr:nvSpPr>
        <xdr:cNvPr id="451" name="楕円 450">
          <a:extLst>
            <a:ext uri="{FF2B5EF4-FFF2-40B4-BE49-F238E27FC236}">
              <a16:creationId xmlns:a16="http://schemas.microsoft.com/office/drawing/2014/main" id="{7E369229-9C98-49E6-A463-7A7F2752EDD1}"/>
            </a:ext>
          </a:extLst>
        </xdr:cNvPr>
        <xdr:cNvSpPr/>
      </xdr:nvSpPr>
      <xdr:spPr>
        <a:xfrm>
          <a:off x="14649450" y="105562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69850</xdr:rowOff>
    </xdr:from>
    <xdr:ext cx="405130" cy="259080"/>
    <xdr:sp macro="" textlink="">
      <xdr:nvSpPr>
        <xdr:cNvPr id="452" name="【学校施設】&#10;有形固定資産減価償却率該当値テキスト">
          <a:extLst>
            <a:ext uri="{FF2B5EF4-FFF2-40B4-BE49-F238E27FC236}">
              <a16:creationId xmlns:a16="http://schemas.microsoft.com/office/drawing/2014/main" id="{5F81B95D-CEF1-418D-BD4F-A573215BE95E}"/>
            </a:ext>
          </a:extLst>
        </xdr:cNvPr>
        <xdr:cNvSpPr txBox="1"/>
      </xdr:nvSpPr>
      <xdr:spPr>
        <a:xfrm>
          <a:off x="14738350" y="1047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63</xdr:row>
      <xdr:rowOff>114935</xdr:rowOff>
    </xdr:from>
    <xdr:to>
      <xdr:col>81</xdr:col>
      <xdr:colOff>101600</xdr:colOff>
      <xdr:row>64</xdr:row>
      <xdr:rowOff>45085</xdr:rowOff>
    </xdr:to>
    <xdr:sp macro="" textlink="">
      <xdr:nvSpPr>
        <xdr:cNvPr id="453" name="楕円 452">
          <a:extLst>
            <a:ext uri="{FF2B5EF4-FFF2-40B4-BE49-F238E27FC236}">
              <a16:creationId xmlns:a16="http://schemas.microsoft.com/office/drawing/2014/main" id="{626BD5F0-A665-434C-973A-A12D5C237444}"/>
            </a:ext>
          </a:extLst>
        </xdr:cNvPr>
        <xdr:cNvSpPr/>
      </xdr:nvSpPr>
      <xdr:spPr>
        <a:xfrm>
          <a:off x="13887450" y="10516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166370</xdr:rowOff>
    </xdr:from>
    <xdr:to>
      <xdr:col>85</xdr:col>
      <xdr:colOff>127000</xdr:colOff>
      <xdr:row>64</xdr:row>
      <xdr:rowOff>34290</xdr:rowOff>
    </xdr:to>
    <xdr:cxnSp macro="">
      <xdr:nvCxnSpPr>
        <xdr:cNvPr id="454" name="直線コネクタ 453">
          <a:extLst>
            <a:ext uri="{FF2B5EF4-FFF2-40B4-BE49-F238E27FC236}">
              <a16:creationId xmlns:a16="http://schemas.microsoft.com/office/drawing/2014/main" id="{D4DA64CD-AAFB-4EEE-9D82-C3727046B794}"/>
            </a:ext>
          </a:extLst>
        </xdr:cNvPr>
        <xdr:cNvCxnSpPr/>
      </xdr:nvCxnSpPr>
      <xdr:spPr>
        <a:xfrm>
          <a:off x="13938250" y="10567670"/>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80645</xdr:rowOff>
    </xdr:from>
    <xdr:to>
      <xdr:col>76</xdr:col>
      <xdr:colOff>165100</xdr:colOff>
      <xdr:row>64</xdr:row>
      <xdr:rowOff>10795</xdr:rowOff>
    </xdr:to>
    <xdr:sp macro="" textlink="">
      <xdr:nvSpPr>
        <xdr:cNvPr id="455" name="楕円 454">
          <a:extLst>
            <a:ext uri="{FF2B5EF4-FFF2-40B4-BE49-F238E27FC236}">
              <a16:creationId xmlns:a16="http://schemas.microsoft.com/office/drawing/2014/main" id="{3AA2B48C-1616-4715-BF68-45389F36D6F8}"/>
            </a:ext>
          </a:extLst>
        </xdr:cNvPr>
        <xdr:cNvSpPr/>
      </xdr:nvSpPr>
      <xdr:spPr>
        <a:xfrm>
          <a:off x="13093700" y="10481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132080</xdr:rowOff>
    </xdr:from>
    <xdr:to>
      <xdr:col>81</xdr:col>
      <xdr:colOff>50800</xdr:colOff>
      <xdr:row>63</xdr:row>
      <xdr:rowOff>166370</xdr:rowOff>
    </xdr:to>
    <xdr:cxnSp macro="">
      <xdr:nvCxnSpPr>
        <xdr:cNvPr id="456" name="直線コネクタ 455">
          <a:extLst>
            <a:ext uri="{FF2B5EF4-FFF2-40B4-BE49-F238E27FC236}">
              <a16:creationId xmlns:a16="http://schemas.microsoft.com/office/drawing/2014/main" id="{4338296A-DA59-48DE-9193-B0CD4136CFCF}"/>
            </a:ext>
          </a:extLst>
        </xdr:cNvPr>
        <xdr:cNvCxnSpPr/>
      </xdr:nvCxnSpPr>
      <xdr:spPr>
        <a:xfrm>
          <a:off x="13144500" y="10533380"/>
          <a:ext cx="7937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46355</xdr:rowOff>
    </xdr:from>
    <xdr:to>
      <xdr:col>72</xdr:col>
      <xdr:colOff>38100</xdr:colOff>
      <xdr:row>63</xdr:row>
      <xdr:rowOff>147955</xdr:rowOff>
    </xdr:to>
    <xdr:sp macro="" textlink="">
      <xdr:nvSpPr>
        <xdr:cNvPr id="457" name="楕円 456">
          <a:extLst>
            <a:ext uri="{FF2B5EF4-FFF2-40B4-BE49-F238E27FC236}">
              <a16:creationId xmlns:a16="http://schemas.microsoft.com/office/drawing/2014/main" id="{2319C5D1-BECA-425E-B366-CC9866625E93}"/>
            </a:ext>
          </a:extLst>
        </xdr:cNvPr>
        <xdr:cNvSpPr/>
      </xdr:nvSpPr>
      <xdr:spPr>
        <a:xfrm>
          <a:off x="12299950" y="104476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97790</xdr:rowOff>
    </xdr:from>
    <xdr:to>
      <xdr:col>76</xdr:col>
      <xdr:colOff>114300</xdr:colOff>
      <xdr:row>63</xdr:row>
      <xdr:rowOff>132080</xdr:rowOff>
    </xdr:to>
    <xdr:cxnSp macro="">
      <xdr:nvCxnSpPr>
        <xdr:cNvPr id="458" name="直線コネクタ 457">
          <a:extLst>
            <a:ext uri="{FF2B5EF4-FFF2-40B4-BE49-F238E27FC236}">
              <a16:creationId xmlns:a16="http://schemas.microsoft.com/office/drawing/2014/main" id="{A9F7C551-2854-4E4A-AE3F-FD5FAC0B4FD7}"/>
            </a:ext>
          </a:extLst>
        </xdr:cNvPr>
        <xdr:cNvCxnSpPr/>
      </xdr:nvCxnSpPr>
      <xdr:spPr>
        <a:xfrm>
          <a:off x="12344400" y="10499090"/>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21590</xdr:rowOff>
    </xdr:from>
    <xdr:to>
      <xdr:col>67</xdr:col>
      <xdr:colOff>101600</xdr:colOff>
      <xdr:row>63</xdr:row>
      <xdr:rowOff>123190</xdr:rowOff>
    </xdr:to>
    <xdr:sp macro="" textlink="">
      <xdr:nvSpPr>
        <xdr:cNvPr id="459" name="楕円 458">
          <a:extLst>
            <a:ext uri="{FF2B5EF4-FFF2-40B4-BE49-F238E27FC236}">
              <a16:creationId xmlns:a16="http://schemas.microsoft.com/office/drawing/2014/main" id="{E098F17D-AB93-40E6-9C79-A0780CCEE5A9}"/>
            </a:ext>
          </a:extLst>
        </xdr:cNvPr>
        <xdr:cNvSpPr/>
      </xdr:nvSpPr>
      <xdr:spPr>
        <a:xfrm>
          <a:off x="1148715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72390</xdr:rowOff>
    </xdr:from>
    <xdr:to>
      <xdr:col>71</xdr:col>
      <xdr:colOff>177800</xdr:colOff>
      <xdr:row>63</xdr:row>
      <xdr:rowOff>97790</xdr:rowOff>
    </xdr:to>
    <xdr:cxnSp macro="">
      <xdr:nvCxnSpPr>
        <xdr:cNvPr id="460" name="直線コネクタ 459">
          <a:extLst>
            <a:ext uri="{FF2B5EF4-FFF2-40B4-BE49-F238E27FC236}">
              <a16:creationId xmlns:a16="http://schemas.microsoft.com/office/drawing/2014/main" id="{246D4AC2-782F-416E-B15F-E5D5837ADAA8}"/>
            </a:ext>
          </a:extLst>
        </xdr:cNvPr>
        <xdr:cNvCxnSpPr/>
      </xdr:nvCxnSpPr>
      <xdr:spPr>
        <a:xfrm>
          <a:off x="11537950" y="10473690"/>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168275</xdr:rowOff>
    </xdr:from>
    <xdr:ext cx="405130" cy="256540"/>
    <xdr:sp macro="" textlink="">
      <xdr:nvSpPr>
        <xdr:cNvPr id="461" name="n_1aveValue【学校施設】&#10;有形固定資産減価償却率">
          <a:extLst>
            <a:ext uri="{FF2B5EF4-FFF2-40B4-BE49-F238E27FC236}">
              <a16:creationId xmlns:a16="http://schemas.microsoft.com/office/drawing/2014/main" id="{6AE1285B-7C2B-4B9D-93FB-3FA16836CDE4}"/>
            </a:ext>
          </a:extLst>
        </xdr:cNvPr>
        <xdr:cNvSpPr txBox="1"/>
      </xdr:nvSpPr>
      <xdr:spPr>
        <a:xfrm>
          <a:off x="13742035" y="97377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124460</xdr:rowOff>
    </xdr:from>
    <xdr:ext cx="402590" cy="259080"/>
    <xdr:sp macro="" textlink="">
      <xdr:nvSpPr>
        <xdr:cNvPr id="462" name="n_2aveValue【学校施設】&#10;有形固定資産減価償却率">
          <a:extLst>
            <a:ext uri="{FF2B5EF4-FFF2-40B4-BE49-F238E27FC236}">
              <a16:creationId xmlns:a16="http://schemas.microsoft.com/office/drawing/2014/main" id="{2792328D-C40E-4C28-A10F-5EB9958EFF65}"/>
            </a:ext>
          </a:extLst>
        </xdr:cNvPr>
        <xdr:cNvSpPr txBox="1"/>
      </xdr:nvSpPr>
      <xdr:spPr>
        <a:xfrm>
          <a:off x="12960985" y="9700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145415</xdr:rowOff>
    </xdr:from>
    <xdr:ext cx="402590" cy="256540"/>
    <xdr:sp macro="" textlink="">
      <xdr:nvSpPr>
        <xdr:cNvPr id="463" name="n_3aveValue【学校施設】&#10;有形固定資産減価償却率">
          <a:extLst>
            <a:ext uri="{FF2B5EF4-FFF2-40B4-BE49-F238E27FC236}">
              <a16:creationId xmlns:a16="http://schemas.microsoft.com/office/drawing/2014/main" id="{4DF2B25B-377D-47AC-895D-EC837F5D94F4}"/>
            </a:ext>
          </a:extLst>
        </xdr:cNvPr>
        <xdr:cNvSpPr txBox="1"/>
      </xdr:nvSpPr>
      <xdr:spPr>
        <a:xfrm>
          <a:off x="12167235" y="97212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109220</xdr:rowOff>
    </xdr:from>
    <xdr:ext cx="402590" cy="256540"/>
    <xdr:sp macro="" textlink="">
      <xdr:nvSpPr>
        <xdr:cNvPr id="464" name="n_4aveValue【学校施設】&#10;有形固定資産減価償却率">
          <a:extLst>
            <a:ext uri="{FF2B5EF4-FFF2-40B4-BE49-F238E27FC236}">
              <a16:creationId xmlns:a16="http://schemas.microsoft.com/office/drawing/2014/main" id="{05340A3B-D60C-4A76-A424-D8B35F7A6D5B}"/>
            </a:ext>
          </a:extLst>
        </xdr:cNvPr>
        <xdr:cNvSpPr txBox="1"/>
      </xdr:nvSpPr>
      <xdr:spPr>
        <a:xfrm>
          <a:off x="11354435" y="9685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64</xdr:row>
      <xdr:rowOff>36195</xdr:rowOff>
    </xdr:from>
    <xdr:ext cx="405130" cy="259080"/>
    <xdr:sp macro="" textlink="">
      <xdr:nvSpPr>
        <xdr:cNvPr id="465" name="n_1mainValue【学校施設】&#10;有形固定資産減価償却率">
          <a:extLst>
            <a:ext uri="{FF2B5EF4-FFF2-40B4-BE49-F238E27FC236}">
              <a16:creationId xmlns:a16="http://schemas.microsoft.com/office/drawing/2014/main" id="{DB89396C-42E7-4AA0-B1C8-88EB9116CA3B}"/>
            </a:ext>
          </a:extLst>
        </xdr:cNvPr>
        <xdr:cNvSpPr txBox="1"/>
      </xdr:nvSpPr>
      <xdr:spPr>
        <a:xfrm>
          <a:off x="13742035" y="10602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64</xdr:row>
      <xdr:rowOff>1905</xdr:rowOff>
    </xdr:from>
    <xdr:ext cx="402590" cy="259080"/>
    <xdr:sp macro="" textlink="">
      <xdr:nvSpPr>
        <xdr:cNvPr id="466" name="n_2mainValue【学校施設】&#10;有形固定資産減価償却率">
          <a:extLst>
            <a:ext uri="{FF2B5EF4-FFF2-40B4-BE49-F238E27FC236}">
              <a16:creationId xmlns:a16="http://schemas.microsoft.com/office/drawing/2014/main" id="{DA7B1CF0-9021-4808-B9AE-1FDD8DBD4426}"/>
            </a:ext>
          </a:extLst>
        </xdr:cNvPr>
        <xdr:cNvSpPr txBox="1"/>
      </xdr:nvSpPr>
      <xdr:spPr>
        <a:xfrm>
          <a:off x="12960985" y="105683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63</xdr:row>
      <xdr:rowOff>139065</xdr:rowOff>
    </xdr:from>
    <xdr:ext cx="402590" cy="259080"/>
    <xdr:sp macro="" textlink="">
      <xdr:nvSpPr>
        <xdr:cNvPr id="467" name="n_3mainValue【学校施設】&#10;有形固定資産減価償却率">
          <a:extLst>
            <a:ext uri="{FF2B5EF4-FFF2-40B4-BE49-F238E27FC236}">
              <a16:creationId xmlns:a16="http://schemas.microsoft.com/office/drawing/2014/main" id="{E57D664A-6EAD-4720-A478-CADF274AD977}"/>
            </a:ext>
          </a:extLst>
        </xdr:cNvPr>
        <xdr:cNvSpPr txBox="1"/>
      </xdr:nvSpPr>
      <xdr:spPr>
        <a:xfrm>
          <a:off x="12167235" y="105403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63</xdr:row>
      <xdr:rowOff>114300</xdr:rowOff>
    </xdr:from>
    <xdr:ext cx="402590" cy="259080"/>
    <xdr:sp macro="" textlink="">
      <xdr:nvSpPr>
        <xdr:cNvPr id="468" name="n_4mainValue【学校施設】&#10;有形固定資産減価償却率">
          <a:extLst>
            <a:ext uri="{FF2B5EF4-FFF2-40B4-BE49-F238E27FC236}">
              <a16:creationId xmlns:a16="http://schemas.microsoft.com/office/drawing/2014/main" id="{5807E7F5-19EC-4A0A-83B4-79E2FC49B9B0}"/>
            </a:ext>
          </a:extLst>
        </xdr:cNvPr>
        <xdr:cNvSpPr txBox="1"/>
      </xdr:nvSpPr>
      <xdr:spPr>
        <a:xfrm>
          <a:off x="11354435" y="10515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7E295310-F2FE-4798-B793-C07AEA2DBABC}"/>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99F84032-2786-41CB-AC40-3ECFEC255234}"/>
            </a:ext>
          </a:extLst>
        </xdr:cNvPr>
        <xdr:cNvSpPr/>
      </xdr:nvSpPr>
      <xdr:spPr>
        <a:xfrm>
          <a:off x="16586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C8D4CDB8-8269-49F0-AFFE-5FE6E8D2ACAB}"/>
            </a:ext>
          </a:extLst>
        </xdr:cNvPr>
        <xdr:cNvSpPr/>
      </xdr:nvSpPr>
      <xdr:spPr>
        <a:xfrm>
          <a:off x="165862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98FC42DF-7CF5-485C-9263-FBEBF5E7A387}"/>
            </a:ext>
          </a:extLst>
        </xdr:cNvPr>
        <xdr:cNvSpPr/>
      </xdr:nvSpPr>
      <xdr:spPr>
        <a:xfrm>
          <a:off x="174879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159AF99B-DA6D-4E91-9DFF-AE0BAAA0524F}"/>
            </a:ext>
          </a:extLst>
        </xdr:cNvPr>
        <xdr:cNvSpPr/>
      </xdr:nvSpPr>
      <xdr:spPr>
        <a:xfrm>
          <a:off x="174879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61E27899-F28F-425A-B802-25C30B68F2D7}"/>
            </a:ext>
          </a:extLst>
        </xdr:cNvPr>
        <xdr:cNvSpPr/>
      </xdr:nvSpPr>
      <xdr:spPr>
        <a:xfrm>
          <a:off x="185166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E1FBA576-0B64-42B9-AE0B-B542478CF7D7}"/>
            </a:ext>
          </a:extLst>
        </xdr:cNvPr>
        <xdr:cNvSpPr/>
      </xdr:nvSpPr>
      <xdr:spPr>
        <a:xfrm>
          <a:off x="185166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B21C70D5-9D66-497F-99DE-6680F19E00DA}"/>
            </a:ext>
          </a:extLst>
        </xdr:cNvPr>
        <xdr:cNvSpPr/>
      </xdr:nvSpPr>
      <xdr:spPr>
        <a:xfrm>
          <a:off x="16459200" y="88074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477" name="テキスト ボックス 476">
          <a:extLst>
            <a:ext uri="{FF2B5EF4-FFF2-40B4-BE49-F238E27FC236}">
              <a16:creationId xmlns:a16="http://schemas.microsoft.com/office/drawing/2014/main" id="{BC44F632-4020-4C08-A028-65BBBB23CB6A}"/>
            </a:ext>
          </a:extLst>
        </xdr:cNvPr>
        <xdr:cNvSpPr txBox="1"/>
      </xdr:nvSpPr>
      <xdr:spPr>
        <a:xfrm>
          <a:off x="16440150" y="86233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550A9674-BCD4-4575-A10B-52F56F4E7DEF}"/>
            </a:ext>
          </a:extLst>
        </xdr:cNvPr>
        <xdr:cNvCxnSpPr/>
      </xdr:nvCxnSpPr>
      <xdr:spPr>
        <a:xfrm>
          <a:off x="16459200" y="1101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479" name="直線コネクタ 478">
          <a:extLst>
            <a:ext uri="{FF2B5EF4-FFF2-40B4-BE49-F238E27FC236}">
              <a16:creationId xmlns:a16="http://schemas.microsoft.com/office/drawing/2014/main" id="{052D9DC8-4A34-4529-9336-84C410DB4720}"/>
            </a:ext>
          </a:extLst>
        </xdr:cNvPr>
        <xdr:cNvCxnSpPr/>
      </xdr:nvCxnSpPr>
      <xdr:spPr>
        <a:xfrm>
          <a:off x="16459200" y="10697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820" cy="259080"/>
    <xdr:sp macro="" textlink="">
      <xdr:nvSpPr>
        <xdr:cNvPr id="480" name="テキスト ボックス 479">
          <a:extLst>
            <a:ext uri="{FF2B5EF4-FFF2-40B4-BE49-F238E27FC236}">
              <a16:creationId xmlns:a16="http://schemas.microsoft.com/office/drawing/2014/main" id="{743A5A4F-DE34-43D9-9E62-999DF0C89343}"/>
            </a:ext>
          </a:extLst>
        </xdr:cNvPr>
        <xdr:cNvSpPr txBox="1"/>
      </xdr:nvSpPr>
      <xdr:spPr>
        <a:xfrm>
          <a:off x="16048990" y="105613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81" name="直線コネクタ 480">
          <a:extLst>
            <a:ext uri="{FF2B5EF4-FFF2-40B4-BE49-F238E27FC236}">
              <a16:creationId xmlns:a16="http://schemas.microsoft.com/office/drawing/2014/main" id="{529DB6DA-B803-4629-B8D1-E7FE7B618EFD}"/>
            </a:ext>
          </a:extLst>
        </xdr:cNvPr>
        <xdr:cNvCxnSpPr/>
      </xdr:nvCxnSpPr>
      <xdr:spPr>
        <a:xfrm>
          <a:off x="16459200" y="10382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820" cy="259080"/>
    <xdr:sp macro="" textlink="">
      <xdr:nvSpPr>
        <xdr:cNvPr id="482" name="テキスト ボックス 481">
          <a:extLst>
            <a:ext uri="{FF2B5EF4-FFF2-40B4-BE49-F238E27FC236}">
              <a16:creationId xmlns:a16="http://schemas.microsoft.com/office/drawing/2014/main" id="{A23220A1-D3EC-4626-93A6-14D710FBEB47}"/>
            </a:ext>
          </a:extLst>
        </xdr:cNvPr>
        <xdr:cNvSpPr txBox="1"/>
      </xdr:nvSpPr>
      <xdr:spPr>
        <a:xfrm>
          <a:off x="16048990" y="102406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83" name="直線コネクタ 482">
          <a:extLst>
            <a:ext uri="{FF2B5EF4-FFF2-40B4-BE49-F238E27FC236}">
              <a16:creationId xmlns:a16="http://schemas.microsoft.com/office/drawing/2014/main" id="{358CF28B-AF7B-4EE0-B2E9-75823CEA89FD}"/>
            </a:ext>
          </a:extLst>
        </xdr:cNvPr>
        <xdr:cNvCxnSpPr/>
      </xdr:nvCxnSpPr>
      <xdr:spPr>
        <a:xfrm>
          <a:off x="16459200" y="10069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820" cy="256540"/>
    <xdr:sp macro="" textlink="">
      <xdr:nvSpPr>
        <xdr:cNvPr id="484" name="テキスト ボックス 483">
          <a:extLst>
            <a:ext uri="{FF2B5EF4-FFF2-40B4-BE49-F238E27FC236}">
              <a16:creationId xmlns:a16="http://schemas.microsoft.com/office/drawing/2014/main" id="{5304470E-D64B-4374-98D8-159885B85DC7}"/>
            </a:ext>
          </a:extLst>
        </xdr:cNvPr>
        <xdr:cNvSpPr txBox="1"/>
      </xdr:nvSpPr>
      <xdr:spPr>
        <a:xfrm>
          <a:off x="16048990" y="9926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85" name="直線コネクタ 484">
          <a:extLst>
            <a:ext uri="{FF2B5EF4-FFF2-40B4-BE49-F238E27FC236}">
              <a16:creationId xmlns:a16="http://schemas.microsoft.com/office/drawing/2014/main" id="{4AA49910-4235-4ABB-9C4A-EFE1BCB5F63F}"/>
            </a:ext>
          </a:extLst>
        </xdr:cNvPr>
        <xdr:cNvCxnSpPr/>
      </xdr:nvCxnSpPr>
      <xdr:spPr>
        <a:xfrm>
          <a:off x="16459200" y="9749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820" cy="259080"/>
    <xdr:sp macro="" textlink="">
      <xdr:nvSpPr>
        <xdr:cNvPr id="486" name="テキスト ボックス 485">
          <a:extLst>
            <a:ext uri="{FF2B5EF4-FFF2-40B4-BE49-F238E27FC236}">
              <a16:creationId xmlns:a16="http://schemas.microsoft.com/office/drawing/2014/main" id="{F8123068-6DC0-43D2-9579-CE3729C7A37A}"/>
            </a:ext>
          </a:extLst>
        </xdr:cNvPr>
        <xdr:cNvSpPr txBox="1"/>
      </xdr:nvSpPr>
      <xdr:spPr>
        <a:xfrm>
          <a:off x="16048990" y="96132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87" name="直線コネクタ 486">
          <a:extLst>
            <a:ext uri="{FF2B5EF4-FFF2-40B4-BE49-F238E27FC236}">
              <a16:creationId xmlns:a16="http://schemas.microsoft.com/office/drawing/2014/main" id="{9348361C-8C27-4A29-A27E-A5ED2A5F1593}"/>
            </a:ext>
          </a:extLst>
        </xdr:cNvPr>
        <xdr:cNvCxnSpPr/>
      </xdr:nvCxnSpPr>
      <xdr:spPr>
        <a:xfrm>
          <a:off x="16459200" y="9435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4820" cy="256540"/>
    <xdr:sp macro="" textlink="">
      <xdr:nvSpPr>
        <xdr:cNvPr id="488" name="テキスト ボックス 487">
          <a:extLst>
            <a:ext uri="{FF2B5EF4-FFF2-40B4-BE49-F238E27FC236}">
              <a16:creationId xmlns:a16="http://schemas.microsoft.com/office/drawing/2014/main" id="{AB06904A-160B-4865-B3EA-77AFD8BFF185}"/>
            </a:ext>
          </a:extLst>
        </xdr:cNvPr>
        <xdr:cNvSpPr txBox="1"/>
      </xdr:nvSpPr>
      <xdr:spPr>
        <a:xfrm>
          <a:off x="16048990" y="92995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89" name="直線コネクタ 488">
          <a:extLst>
            <a:ext uri="{FF2B5EF4-FFF2-40B4-BE49-F238E27FC236}">
              <a16:creationId xmlns:a16="http://schemas.microsoft.com/office/drawing/2014/main" id="{76197E8C-3A02-4A89-88FD-AF07A573BD68}"/>
            </a:ext>
          </a:extLst>
        </xdr:cNvPr>
        <xdr:cNvCxnSpPr/>
      </xdr:nvCxnSpPr>
      <xdr:spPr>
        <a:xfrm>
          <a:off x="16459200" y="9121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69850</xdr:rowOff>
    </xdr:from>
    <xdr:ext cx="531495" cy="259080"/>
    <xdr:sp macro="" textlink="">
      <xdr:nvSpPr>
        <xdr:cNvPr id="490" name="テキスト ボックス 489">
          <a:extLst>
            <a:ext uri="{FF2B5EF4-FFF2-40B4-BE49-F238E27FC236}">
              <a16:creationId xmlns:a16="http://schemas.microsoft.com/office/drawing/2014/main" id="{2869E889-39EF-4E79-BD42-C311701CB76A}"/>
            </a:ext>
          </a:extLst>
        </xdr:cNvPr>
        <xdr:cNvSpPr txBox="1"/>
      </xdr:nvSpPr>
      <xdr:spPr>
        <a:xfrm>
          <a:off x="15984855" y="89852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2AB00DBD-5EF5-4A71-A78D-60DE42EF229D}"/>
            </a:ext>
          </a:extLst>
        </xdr:cNvPr>
        <xdr:cNvCxnSpPr/>
      </xdr:nvCxnSpPr>
      <xdr:spPr>
        <a:xfrm>
          <a:off x="16459200" y="880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6540"/>
    <xdr:sp macro="" textlink="">
      <xdr:nvSpPr>
        <xdr:cNvPr id="492" name="テキスト ボックス 491">
          <a:extLst>
            <a:ext uri="{FF2B5EF4-FFF2-40B4-BE49-F238E27FC236}">
              <a16:creationId xmlns:a16="http://schemas.microsoft.com/office/drawing/2014/main" id="{362459F2-354C-4ADB-BCFE-F9BC89ABD7D6}"/>
            </a:ext>
          </a:extLst>
        </xdr:cNvPr>
        <xdr:cNvSpPr txBox="1"/>
      </xdr:nvSpPr>
      <xdr:spPr>
        <a:xfrm>
          <a:off x="15984855" y="8671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9F071217-1EEE-4DD8-A59C-FF284BA006C5}"/>
            </a:ext>
          </a:extLst>
        </xdr:cNvPr>
        <xdr:cNvSpPr/>
      </xdr:nvSpPr>
      <xdr:spPr>
        <a:xfrm>
          <a:off x="16459200" y="88074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139700</xdr:rowOff>
    </xdr:from>
    <xdr:to>
      <xdr:col>116</xdr:col>
      <xdr:colOff>62865</xdr:colOff>
      <xdr:row>64</xdr:row>
      <xdr:rowOff>14605</xdr:rowOff>
    </xdr:to>
    <xdr:cxnSp macro="">
      <xdr:nvCxnSpPr>
        <xdr:cNvPr id="494" name="直線コネクタ 493">
          <a:extLst>
            <a:ext uri="{FF2B5EF4-FFF2-40B4-BE49-F238E27FC236}">
              <a16:creationId xmlns:a16="http://schemas.microsoft.com/office/drawing/2014/main" id="{A15CB98E-C663-4718-B730-F37CDEDA5DF8}"/>
            </a:ext>
          </a:extLst>
        </xdr:cNvPr>
        <xdr:cNvCxnSpPr/>
      </xdr:nvCxnSpPr>
      <xdr:spPr>
        <a:xfrm flipV="1">
          <a:off x="19951065" y="9220200"/>
          <a:ext cx="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18415</xdr:rowOff>
    </xdr:from>
    <xdr:ext cx="469900" cy="256540"/>
    <xdr:sp macro="" textlink="">
      <xdr:nvSpPr>
        <xdr:cNvPr id="495" name="【学校施設】&#10;一人当たり面積最小値テキスト">
          <a:extLst>
            <a:ext uri="{FF2B5EF4-FFF2-40B4-BE49-F238E27FC236}">
              <a16:creationId xmlns:a16="http://schemas.microsoft.com/office/drawing/2014/main" id="{338A11CC-4AAC-44CC-B87B-ECAB05D96BFD}"/>
            </a:ext>
          </a:extLst>
        </xdr:cNvPr>
        <xdr:cNvSpPr txBox="1"/>
      </xdr:nvSpPr>
      <xdr:spPr>
        <a:xfrm>
          <a:off x="19989800" y="105848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0.709</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14605</xdr:rowOff>
    </xdr:from>
    <xdr:to>
      <xdr:col>116</xdr:col>
      <xdr:colOff>152400</xdr:colOff>
      <xdr:row>64</xdr:row>
      <xdr:rowOff>14605</xdr:rowOff>
    </xdr:to>
    <xdr:cxnSp macro="">
      <xdr:nvCxnSpPr>
        <xdr:cNvPr id="496" name="直線コネクタ 495">
          <a:extLst>
            <a:ext uri="{FF2B5EF4-FFF2-40B4-BE49-F238E27FC236}">
              <a16:creationId xmlns:a16="http://schemas.microsoft.com/office/drawing/2014/main" id="{6DE65FB6-F0A2-4F47-89C7-F426724D8345}"/>
            </a:ext>
          </a:extLst>
        </xdr:cNvPr>
        <xdr:cNvCxnSpPr/>
      </xdr:nvCxnSpPr>
      <xdr:spPr>
        <a:xfrm>
          <a:off x="19881850" y="10581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86360</xdr:rowOff>
    </xdr:from>
    <xdr:ext cx="469900" cy="256540"/>
    <xdr:sp macro="" textlink="">
      <xdr:nvSpPr>
        <xdr:cNvPr id="497" name="【学校施設】&#10;一人当たり面積最大値テキスト">
          <a:extLst>
            <a:ext uri="{FF2B5EF4-FFF2-40B4-BE49-F238E27FC236}">
              <a16:creationId xmlns:a16="http://schemas.microsoft.com/office/drawing/2014/main" id="{A91BF5A8-3C0C-40D4-96D1-7636124EA79F}"/>
            </a:ext>
          </a:extLst>
        </xdr:cNvPr>
        <xdr:cNvSpPr txBox="1"/>
      </xdr:nvSpPr>
      <xdr:spPr>
        <a:xfrm>
          <a:off x="19989800" y="90017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139700</xdr:rowOff>
    </xdr:from>
    <xdr:to>
      <xdr:col>116</xdr:col>
      <xdr:colOff>152400</xdr:colOff>
      <xdr:row>55</xdr:row>
      <xdr:rowOff>139700</xdr:rowOff>
    </xdr:to>
    <xdr:cxnSp macro="">
      <xdr:nvCxnSpPr>
        <xdr:cNvPr id="498" name="直線コネクタ 497">
          <a:extLst>
            <a:ext uri="{FF2B5EF4-FFF2-40B4-BE49-F238E27FC236}">
              <a16:creationId xmlns:a16="http://schemas.microsoft.com/office/drawing/2014/main" id="{B3A00F9B-AC37-4D05-82D1-325BB9BC85EE}"/>
            </a:ext>
          </a:extLst>
        </xdr:cNvPr>
        <xdr:cNvCxnSpPr/>
      </xdr:nvCxnSpPr>
      <xdr:spPr>
        <a:xfrm>
          <a:off x="19881850" y="9220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14605</xdr:rowOff>
    </xdr:from>
    <xdr:ext cx="469900" cy="259080"/>
    <xdr:sp macro="" textlink="">
      <xdr:nvSpPr>
        <xdr:cNvPr id="499" name="【学校施設】&#10;一人当たり面積平均値テキスト">
          <a:extLst>
            <a:ext uri="{FF2B5EF4-FFF2-40B4-BE49-F238E27FC236}">
              <a16:creationId xmlns:a16="http://schemas.microsoft.com/office/drawing/2014/main" id="{10961F47-01E3-485E-9627-CEA657E39880}"/>
            </a:ext>
          </a:extLst>
        </xdr:cNvPr>
        <xdr:cNvSpPr txBox="1"/>
      </xdr:nvSpPr>
      <xdr:spPr>
        <a:xfrm>
          <a:off x="19989800" y="10085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36195</xdr:rowOff>
    </xdr:from>
    <xdr:to>
      <xdr:col>116</xdr:col>
      <xdr:colOff>114300</xdr:colOff>
      <xdr:row>61</xdr:row>
      <xdr:rowOff>137795</xdr:rowOff>
    </xdr:to>
    <xdr:sp macro="" textlink="">
      <xdr:nvSpPr>
        <xdr:cNvPr id="500" name="フローチャート: 判断 499">
          <a:extLst>
            <a:ext uri="{FF2B5EF4-FFF2-40B4-BE49-F238E27FC236}">
              <a16:creationId xmlns:a16="http://schemas.microsoft.com/office/drawing/2014/main" id="{85E1DA51-27AE-486E-9907-9B1440B7E20D}"/>
            </a:ext>
          </a:extLst>
        </xdr:cNvPr>
        <xdr:cNvSpPr/>
      </xdr:nvSpPr>
      <xdr:spPr>
        <a:xfrm>
          <a:off x="19900900" y="101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52070</xdr:rowOff>
    </xdr:from>
    <xdr:to>
      <xdr:col>112</xdr:col>
      <xdr:colOff>38100</xdr:colOff>
      <xdr:row>61</xdr:row>
      <xdr:rowOff>153670</xdr:rowOff>
    </xdr:to>
    <xdr:sp macro="" textlink="">
      <xdr:nvSpPr>
        <xdr:cNvPr id="501" name="フローチャート: 判断 500">
          <a:extLst>
            <a:ext uri="{FF2B5EF4-FFF2-40B4-BE49-F238E27FC236}">
              <a16:creationId xmlns:a16="http://schemas.microsoft.com/office/drawing/2014/main" id="{611C5661-8887-4F7E-ADBA-424EEE7FBE49}"/>
            </a:ext>
          </a:extLst>
        </xdr:cNvPr>
        <xdr:cNvSpPr/>
      </xdr:nvSpPr>
      <xdr:spPr>
        <a:xfrm>
          <a:off x="19157950" y="10123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11430</xdr:rowOff>
    </xdr:from>
    <xdr:to>
      <xdr:col>107</xdr:col>
      <xdr:colOff>101600</xdr:colOff>
      <xdr:row>61</xdr:row>
      <xdr:rowOff>113030</xdr:rowOff>
    </xdr:to>
    <xdr:sp macro="" textlink="">
      <xdr:nvSpPr>
        <xdr:cNvPr id="502" name="フローチャート: 判断 501">
          <a:extLst>
            <a:ext uri="{FF2B5EF4-FFF2-40B4-BE49-F238E27FC236}">
              <a16:creationId xmlns:a16="http://schemas.microsoft.com/office/drawing/2014/main" id="{0B950305-F2A9-4EEA-AF4B-1AB8E3467071}"/>
            </a:ext>
          </a:extLst>
        </xdr:cNvPr>
        <xdr:cNvSpPr/>
      </xdr:nvSpPr>
      <xdr:spPr>
        <a:xfrm>
          <a:off x="18345150" y="1008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163195</xdr:rowOff>
    </xdr:from>
    <xdr:to>
      <xdr:col>102</xdr:col>
      <xdr:colOff>165100</xdr:colOff>
      <xdr:row>61</xdr:row>
      <xdr:rowOff>93345</xdr:rowOff>
    </xdr:to>
    <xdr:sp macro="" textlink="">
      <xdr:nvSpPr>
        <xdr:cNvPr id="503" name="フローチャート: 判断 502">
          <a:extLst>
            <a:ext uri="{FF2B5EF4-FFF2-40B4-BE49-F238E27FC236}">
              <a16:creationId xmlns:a16="http://schemas.microsoft.com/office/drawing/2014/main" id="{93F811F4-E993-417C-8B22-16D9172A4633}"/>
            </a:ext>
          </a:extLst>
        </xdr:cNvPr>
        <xdr:cNvSpPr/>
      </xdr:nvSpPr>
      <xdr:spPr>
        <a:xfrm>
          <a:off x="17551400" y="100691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15240</xdr:rowOff>
    </xdr:from>
    <xdr:to>
      <xdr:col>98</xdr:col>
      <xdr:colOff>38100</xdr:colOff>
      <xdr:row>61</xdr:row>
      <xdr:rowOff>116840</xdr:rowOff>
    </xdr:to>
    <xdr:sp macro="" textlink="">
      <xdr:nvSpPr>
        <xdr:cNvPr id="504" name="フローチャート: 判断 503">
          <a:extLst>
            <a:ext uri="{FF2B5EF4-FFF2-40B4-BE49-F238E27FC236}">
              <a16:creationId xmlns:a16="http://schemas.microsoft.com/office/drawing/2014/main" id="{BF9C1D9F-F08E-49B5-8B17-AF9E18D118E6}"/>
            </a:ext>
          </a:extLst>
        </xdr:cNvPr>
        <xdr:cNvSpPr/>
      </xdr:nvSpPr>
      <xdr:spPr>
        <a:xfrm>
          <a:off x="16757650" y="100863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05" name="テキスト ボックス 504">
          <a:extLst>
            <a:ext uri="{FF2B5EF4-FFF2-40B4-BE49-F238E27FC236}">
              <a16:creationId xmlns:a16="http://schemas.microsoft.com/office/drawing/2014/main" id="{A9F9BA8D-5DAF-4F31-B323-41736E2959C0}"/>
            </a:ext>
          </a:extLst>
        </xdr:cNvPr>
        <xdr:cNvSpPr txBox="1"/>
      </xdr:nvSpPr>
      <xdr:spPr>
        <a:xfrm>
          <a:off x="197802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06" name="テキスト ボックス 505">
          <a:extLst>
            <a:ext uri="{FF2B5EF4-FFF2-40B4-BE49-F238E27FC236}">
              <a16:creationId xmlns:a16="http://schemas.microsoft.com/office/drawing/2014/main" id="{209B27D9-E9AD-4ACD-AD2F-F31724ACE55C}"/>
            </a:ext>
          </a:extLst>
        </xdr:cNvPr>
        <xdr:cNvSpPr txBox="1"/>
      </xdr:nvSpPr>
      <xdr:spPr>
        <a:xfrm>
          <a:off x="190309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07" name="テキスト ボックス 506">
          <a:extLst>
            <a:ext uri="{FF2B5EF4-FFF2-40B4-BE49-F238E27FC236}">
              <a16:creationId xmlns:a16="http://schemas.microsoft.com/office/drawing/2014/main" id="{897D6D29-4CDD-4FFE-A836-F8B7792430C9}"/>
            </a:ext>
          </a:extLst>
        </xdr:cNvPr>
        <xdr:cNvSpPr txBox="1"/>
      </xdr:nvSpPr>
      <xdr:spPr>
        <a:xfrm>
          <a:off x="182245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08" name="テキスト ボックス 507">
          <a:extLst>
            <a:ext uri="{FF2B5EF4-FFF2-40B4-BE49-F238E27FC236}">
              <a16:creationId xmlns:a16="http://schemas.microsoft.com/office/drawing/2014/main" id="{A8930F97-9E30-46AE-8F39-0A3AFF153A49}"/>
            </a:ext>
          </a:extLst>
        </xdr:cNvPr>
        <xdr:cNvSpPr txBox="1"/>
      </xdr:nvSpPr>
      <xdr:spPr>
        <a:xfrm>
          <a:off x="174307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09" name="テキスト ボックス 508">
          <a:extLst>
            <a:ext uri="{FF2B5EF4-FFF2-40B4-BE49-F238E27FC236}">
              <a16:creationId xmlns:a16="http://schemas.microsoft.com/office/drawing/2014/main" id="{C6196A30-30BD-4B1C-A3AD-F90E858343FF}"/>
            </a:ext>
          </a:extLst>
        </xdr:cNvPr>
        <xdr:cNvSpPr txBox="1"/>
      </xdr:nvSpPr>
      <xdr:spPr>
        <a:xfrm>
          <a:off x="166306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116840</xdr:rowOff>
    </xdr:from>
    <xdr:to>
      <xdr:col>116</xdr:col>
      <xdr:colOff>114300</xdr:colOff>
      <xdr:row>61</xdr:row>
      <xdr:rowOff>46990</xdr:rowOff>
    </xdr:to>
    <xdr:sp macro="" textlink="">
      <xdr:nvSpPr>
        <xdr:cNvPr id="510" name="楕円 509">
          <a:extLst>
            <a:ext uri="{FF2B5EF4-FFF2-40B4-BE49-F238E27FC236}">
              <a16:creationId xmlns:a16="http://schemas.microsoft.com/office/drawing/2014/main" id="{ACD1F654-64CA-46F9-A63E-52F6F3CE90F9}"/>
            </a:ext>
          </a:extLst>
        </xdr:cNvPr>
        <xdr:cNvSpPr/>
      </xdr:nvSpPr>
      <xdr:spPr>
        <a:xfrm>
          <a:off x="19900900" y="10022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139700</xdr:rowOff>
    </xdr:from>
    <xdr:ext cx="469900" cy="259080"/>
    <xdr:sp macro="" textlink="">
      <xdr:nvSpPr>
        <xdr:cNvPr id="511" name="【学校施設】&#10;一人当たり面積該当値テキスト">
          <a:extLst>
            <a:ext uri="{FF2B5EF4-FFF2-40B4-BE49-F238E27FC236}">
              <a16:creationId xmlns:a16="http://schemas.microsoft.com/office/drawing/2014/main" id="{2C3BC164-1D13-4094-9262-BC42B6881778}"/>
            </a:ext>
          </a:extLst>
        </xdr:cNvPr>
        <xdr:cNvSpPr txBox="1"/>
      </xdr:nvSpPr>
      <xdr:spPr>
        <a:xfrm>
          <a:off x="19989800" y="9880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88265</xdr:rowOff>
    </xdr:from>
    <xdr:to>
      <xdr:col>112</xdr:col>
      <xdr:colOff>38100</xdr:colOff>
      <xdr:row>61</xdr:row>
      <xdr:rowOff>18415</xdr:rowOff>
    </xdr:to>
    <xdr:sp macro="" textlink="">
      <xdr:nvSpPr>
        <xdr:cNvPr id="512" name="楕円 511">
          <a:extLst>
            <a:ext uri="{FF2B5EF4-FFF2-40B4-BE49-F238E27FC236}">
              <a16:creationId xmlns:a16="http://schemas.microsoft.com/office/drawing/2014/main" id="{1C43D524-9E29-4C88-A4D1-49EBA65DDEBB}"/>
            </a:ext>
          </a:extLst>
        </xdr:cNvPr>
        <xdr:cNvSpPr/>
      </xdr:nvSpPr>
      <xdr:spPr>
        <a:xfrm>
          <a:off x="19157950" y="99942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139065</xdr:rowOff>
    </xdr:from>
    <xdr:to>
      <xdr:col>116</xdr:col>
      <xdr:colOff>63500</xdr:colOff>
      <xdr:row>60</xdr:row>
      <xdr:rowOff>167640</xdr:rowOff>
    </xdr:to>
    <xdr:cxnSp macro="">
      <xdr:nvCxnSpPr>
        <xdr:cNvPr id="513" name="直線コネクタ 512">
          <a:extLst>
            <a:ext uri="{FF2B5EF4-FFF2-40B4-BE49-F238E27FC236}">
              <a16:creationId xmlns:a16="http://schemas.microsoft.com/office/drawing/2014/main" id="{51F28948-1F18-4A99-AB8F-83B53886BC64}"/>
            </a:ext>
          </a:extLst>
        </xdr:cNvPr>
        <xdr:cNvCxnSpPr/>
      </xdr:nvCxnSpPr>
      <xdr:spPr>
        <a:xfrm>
          <a:off x="19202400" y="10045065"/>
          <a:ext cx="7493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120650</xdr:rowOff>
    </xdr:from>
    <xdr:to>
      <xdr:col>107</xdr:col>
      <xdr:colOff>101600</xdr:colOff>
      <xdr:row>61</xdr:row>
      <xdr:rowOff>50165</xdr:rowOff>
    </xdr:to>
    <xdr:sp macro="" textlink="">
      <xdr:nvSpPr>
        <xdr:cNvPr id="514" name="楕円 513">
          <a:extLst>
            <a:ext uri="{FF2B5EF4-FFF2-40B4-BE49-F238E27FC236}">
              <a16:creationId xmlns:a16="http://schemas.microsoft.com/office/drawing/2014/main" id="{BADEDF4B-B2D3-4EF3-BAF3-3054534F84DE}"/>
            </a:ext>
          </a:extLst>
        </xdr:cNvPr>
        <xdr:cNvSpPr/>
      </xdr:nvSpPr>
      <xdr:spPr>
        <a:xfrm>
          <a:off x="18345150" y="1002665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139065</xdr:rowOff>
    </xdr:from>
    <xdr:to>
      <xdr:col>111</xdr:col>
      <xdr:colOff>177800</xdr:colOff>
      <xdr:row>60</xdr:row>
      <xdr:rowOff>170815</xdr:rowOff>
    </xdr:to>
    <xdr:cxnSp macro="">
      <xdr:nvCxnSpPr>
        <xdr:cNvPr id="515" name="直線コネクタ 514">
          <a:extLst>
            <a:ext uri="{FF2B5EF4-FFF2-40B4-BE49-F238E27FC236}">
              <a16:creationId xmlns:a16="http://schemas.microsoft.com/office/drawing/2014/main" id="{EB0CB413-6CD3-423D-9B1B-52E9042CF416}"/>
            </a:ext>
          </a:extLst>
        </xdr:cNvPr>
        <xdr:cNvCxnSpPr/>
      </xdr:nvCxnSpPr>
      <xdr:spPr>
        <a:xfrm flipV="1">
          <a:off x="18395950" y="10045065"/>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144780</xdr:rowOff>
    </xdr:from>
    <xdr:to>
      <xdr:col>102</xdr:col>
      <xdr:colOff>165100</xdr:colOff>
      <xdr:row>61</xdr:row>
      <xdr:rowOff>74930</xdr:rowOff>
    </xdr:to>
    <xdr:sp macro="" textlink="">
      <xdr:nvSpPr>
        <xdr:cNvPr id="516" name="楕円 515">
          <a:extLst>
            <a:ext uri="{FF2B5EF4-FFF2-40B4-BE49-F238E27FC236}">
              <a16:creationId xmlns:a16="http://schemas.microsoft.com/office/drawing/2014/main" id="{8B6AA752-953B-4A95-80AF-177307B2A8F5}"/>
            </a:ext>
          </a:extLst>
        </xdr:cNvPr>
        <xdr:cNvSpPr/>
      </xdr:nvSpPr>
      <xdr:spPr>
        <a:xfrm>
          <a:off x="17551400" y="10050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170815</xdr:rowOff>
    </xdr:from>
    <xdr:to>
      <xdr:col>107</xdr:col>
      <xdr:colOff>50800</xdr:colOff>
      <xdr:row>61</xdr:row>
      <xdr:rowOff>24130</xdr:rowOff>
    </xdr:to>
    <xdr:cxnSp macro="">
      <xdr:nvCxnSpPr>
        <xdr:cNvPr id="517" name="直線コネクタ 516">
          <a:extLst>
            <a:ext uri="{FF2B5EF4-FFF2-40B4-BE49-F238E27FC236}">
              <a16:creationId xmlns:a16="http://schemas.microsoft.com/office/drawing/2014/main" id="{6AE95362-16AF-4DDC-B2C3-2ABEF6B3C640}"/>
            </a:ext>
          </a:extLst>
        </xdr:cNvPr>
        <xdr:cNvCxnSpPr/>
      </xdr:nvCxnSpPr>
      <xdr:spPr>
        <a:xfrm flipV="1">
          <a:off x="17602200" y="10070465"/>
          <a:ext cx="7937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3810</xdr:rowOff>
    </xdr:from>
    <xdr:to>
      <xdr:col>98</xdr:col>
      <xdr:colOff>38100</xdr:colOff>
      <xdr:row>61</xdr:row>
      <xdr:rowOff>105410</xdr:rowOff>
    </xdr:to>
    <xdr:sp macro="" textlink="">
      <xdr:nvSpPr>
        <xdr:cNvPr id="518" name="楕円 517">
          <a:extLst>
            <a:ext uri="{FF2B5EF4-FFF2-40B4-BE49-F238E27FC236}">
              <a16:creationId xmlns:a16="http://schemas.microsoft.com/office/drawing/2014/main" id="{799108F0-2F09-4F3B-B7B8-76BD6413ADB4}"/>
            </a:ext>
          </a:extLst>
        </xdr:cNvPr>
        <xdr:cNvSpPr/>
      </xdr:nvSpPr>
      <xdr:spPr>
        <a:xfrm>
          <a:off x="16757650" y="100749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24130</xdr:rowOff>
    </xdr:from>
    <xdr:to>
      <xdr:col>102</xdr:col>
      <xdr:colOff>114300</xdr:colOff>
      <xdr:row>61</xdr:row>
      <xdr:rowOff>54610</xdr:rowOff>
    </xdr:to>
    <xdr:cxnSp macro="">
      <xdr:nvCxnSpPr>
        <xdr:cNvPr id="519" name="直線コネクタ 518">
          <a:extLst>
            <a:ext uri="{FF2B5EF4-FFF2-40B4-BE49-F238E27FC236}">
              <a16:creationId xmlns:a16="http://schemas.microsoft.com/office/drawing/2014/main" id="{D64A452D-2DAA-49F3-9E5C-35572289321E}"/>
            </a:ext>
          </a:extLst>
        </xdr:cNvPr>
        <xdr:cNvCxnSpPr/>
      </xdr:nvCxnSpPr>
      <xdr:spPr>
        <a:xfrm flipV="1">
          <a:off x="16802100" y="10095230"/>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144780</xdr:rowOff>
    </xdr:from>
    <xdr:ext cx="469900" cy="256540"/>
    <xdr:sp macro="" textlink="">
      <xdr:nvSpPr>
        <xdr:cNvPr id="520" name="n_1aveValue【学校施設】&#10;一人当たり面積">
          <a:extLst>
            <a:ext uri="{FF2B5EF4-FFF2-40B4-BE49-F238E27FC236}">
              <a16:creationId xmlns:a16="http://schemas.microsoft.com/office/drawing/2014/main" id="{FB738BBC-7A0D-417A-AE45-145E6BA8DC36}"/>
            </a:ext>
          </a:extLst>
        </xdr:cNvPr>
        <xdr:cNvSpPr txBox="1"/>
      </xdr:nvSpPr>
      <xdr:spPr>
        <a:xfrm>
          <a:off x="18980150" y="102158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104775</xdr:rowOff>
    </xdr:from>
    <xdr:ext cx="467360" cy="259080"/>
    <xdr:sp macro="" textlink="">
      <xdr:nvSpPr>
        <xdr:cNvPr id="521" name="n_2aveValue【学校施設】&#10;一人当たり面積">
          <a:extLst>
            <a:ext uri="{FF2B5EF4-FFF2-40B4-BE49-F238E27FC236}">
              <a16:creationId xmlns:a16="http://schemas.microsoft.com/office/drawing/2014/main" id="{E7247858-4496-4FE7-B9C2-D475553990EE}"/>
            </a:ext>
          </a:extLst>
        </xdr:cNvPr>
        <xdr:cNvSpPr txBox="1"/>
      </xdr:nvSpPr>
      <xdr:spPr>
        <a:xfrm>
          <a:off x="18180050" y="10175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84455</xdr:rowOff>
    </xdr:from>
    <xdr:ext cx="467360" cy="259080"/>
    <xdr:sp macro="" textlink="">
      <xdr:nvSpPr>
        <xdr:cNvPr id="522" name="n_3aveValue【学校施設】&#10;一人当たり面積">
          <a:extLst>
            <a:ext uri="{FF2B5EF4-FFF2-40B4-BE49-F238E27FC236}">
              <a16:creationId xmlns:a16="http://schemas.microsoft.com/office/drawing/2014/main" id="{61C61CFE-4334-4E6F-B9DC-EE91F2906266}"/>
            </a:ext>
          </a:extLst>
        </xdr:cNvPr>
        <xdr:cNvSpPr txBox="1"/>
      </xdr:nvSpPr>
      <xdr:spPr>
        <a:xfrm>
          <a:off x="17386300" y="101555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107950</xdr:rowOff>
    </xdr:from>
    <xdr:ext cx="467360" cy="259080"/>
    <xdr:sp macro="" textlink="">
      <xdr:nvSpPr>
        <xdr:cNvPr id="523" name="n_4aveValue【学校施設】&#10;一人当たり面積">
          <a:extLst>
            <a:ext uri="{FF2B5EF4-FFF2-40B4-BE49-F238E27FC236}">
              <a16:creationId xmlns:a16="http://schemas.microsoft.com/office/drawing/2014/main" id="{DEAA38B8-F3A6-4BA3-9A94-C5A2259E3D13}"/>
            </a:ext>
          </a:extLst>
        </xdr:cNvPr>
        <xdr:cNvSpPr txBox="1"/>
      </xdr:nvSpPr>
      <xdr:spPr>
        <a:xfrm>
          <a:off x="16592550" y="10179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34925</xdr:rowOff>
    </xdr:from>
    <xdr:ext cx="469900" cy="259080"/>
    <xdr:sp macro="" textlink="">
      <xdr:nvSpPr>
        <xdr:cNvPr id="524" name="n_1mainValue【学校施設】&#10;一人当たり面積">
          <a:extLst>
            <a:ext uri="{FF2B5EF4-FFF2-40B4-BE49-F238E27FC236}">
              <a16:creationId xmlns:a16="http://schemas.microsoft.com/office/drawing/2014/main" id="{E5F33726-0990-4F90-BB31-9DD3316EEBC3}"/>
            </a:ext>
          </a:extLst>
        </xdr:cNvPr>
        <xdr:cNvSpPr txBox="1"/>
      </xdr:nvSpPr>
      <xdr:spPr>
        <a:xfrm>
          <a:off x="18980150" y="9775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66675</xdr:rowOff>
    </xdr:from>
    <xdr:ext cx="467360" cy="256540"/>
    <xdr:sp macro="" textlink="">
      <xdr:nvSpPr>
        <xdr:cNvPr id="525" name="n_2mainValue【学校施設】&#10;一人当たり面積">
          <a:extLst>
            <a:ext uri="{FF2B5EF4-FFF2-40B4-BE49-F238E27FC236}">
              <a16:creationId xmlns:a16="http://schemas.microsoft.com/office/drawing/2014/main" id="{B0A47A6A-1FAE-4C2A-B42A-A836789B16B6}"/>
            </a:ext>
          </a:extLst>
        </xdr:cNvPr>
        <xdr:cNvSpPr txBox="1"/>
      </xdr:nvSpPr>
      <xdr:spPr>
        <a:xfrm>
          <a:off x="18180050" y="98075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91440</xdr:rowOff>
    </xdr:from>
    <xdr:ext cx="467360" cy="259080"/>
    <xdr:sp macro="" textlink="">
      <xdr:nvSpPr>
        <xdr:cNvPr id="526" name="n_3mainValue【学校施設】&#10;一人当たり面積">
          <a:extLst>
            <a:ext uri="{FF2B5EF4-FFF2-40B4-BE49-F238E27FC236}">
              <a16:creationId xmlns:a16="http://schemas.microsoft.com/office/drawing/2014/main" id="{5E84EF75-E385-4C71-8344-5974F7FD28AA}"/>
            </a:ext>
          </a:extLst>
        </xdr:cNvPr>
        <xdr:cNvSpPr txBox="1"/>
      </xdr:nvSpPr>
      <xdr:spPr>
        <a:xfrm>
          <a:off x="17386300" y="9832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121920</xdr:rowOff>
    </xdr:from>
    <xdr:ext cx="467360" cy="256540"/>
    <xdr:sp macro="" textlink="">
      <xdr:nvSpPr>
        <xdr:cNvPr id="527" name="n_4mainValue【学校施設】&#10;一人当たり面積">
          <a:extLst>
            <a:ext uri="{FF2B5EF4-FFF2-40B4-BE49-F238E27FC236}">
              <a16:creationId xmlns:a16="http://schemas.microsoft.com/office/drawing/2014/main" id="{CBA0DEFF-034B-4B98-85F2-2751B0BF400A}"/>
            </a:ext>
          </a:extLst>
        </xdr:cNvPr>
        <xdr:cNvSpPr txBox="1"/>
      </xdr:nvSpPr>
      <xdr:spPr>
        <a:xfrm>
          <a:off x="16592550" y="9862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243A81C0-4463-4322-8162-1241A3F34322}"/>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95AF784F-9287-4FF4-9988-FDCC5F0BFFC5}"/>
            </a:ext>
          </a:extLst>
        </xdr:cNvPr>
        <xdr:cNvSpPr/>
      </xdr:nvSpPr>
      <xdr:spPr>
        <a:xfrm>
          <a:off x="11315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21FF925E-6C73-4522-96BA-5F9DC2A1A755}"/>
            </a:ext>
          </a:extLst>
        </xdr:cNvPr>
        <xdr:cNvSpPr/>
      </xdr:nvSpPr>
      <xdr:spPr>
        <a:xfrm>
          <a:off x="11315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54CF520C-727D-4B1E-8AC5-3356DBBD3502}"/>
            </a:ext>
          </a:extLst>
        </xdr:cNvPr>
        <xdr:cNvSpPr/>
      </xdr:nvSpPr>
      <xdr:spPr>
        <a:xfrm>
          <a:off x="122364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6905C6BC-BD7D-4E0F-8FBE-8BBD21853529}"/>
            </a:ext>
          </a:extLst>
        </xdr:cNvPr>
        <xdr:cNvSpPr/>
      </xdr:nvSpPr>
      <xdr:spPr>
        <a:xfrm>
          <a:off x="122364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C9D47694-845B-4FD8-B982-68AFDBDB18D3}"/>
            </a:ext>
          </a:extLst>
        </xdr:cNvPr>
        <xdr:cNvSpPr/>
      </xdr:nvSpPr>
      <xdr:spPr>
        <a:xfrm>
          <a:off x="132651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66699834-C09D-45FA-A56D-E09C9AC6B622}"/>
            </a:ext>
          </a:extLst>
        </xdr:cNvPr>
        <xdr:cNvSpPr/>
      </xdr:nvSpPr>
      <xdr:spPr>
        <a:xfrm>
          <a:off x="132651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F6D38FD1-E177-442F-8D50-532D15D17ABA}"/>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0E57C1D8-D991-4493-A66D-7F5FBD902F2A}"/>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74D31BA4-3748-49F3-A3E2-E4595AAD9B24}"/>
            </a:ext>
          </a:extLst>
        </xdr:cNvPr>
        <xdr:cNvSpPr/>
      </xdr:nvSpPr>
      <xdr:spPr>
        <a:xfrm>
          <a:off x="16586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3B21C57D-E872-4DD3-BC2A-0F11F43C6C6E}"/>
            </a:ext>
          </a:extLst>
        </xdr:cNvPr>
        <xdr:cNvSpPr/>
      </xdr:nvSpPr>
      <xdr:spPr>
        <a:xfrm>
          <a:off x="16586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3605D586-8A0E-4B4B-9B57-2583248CC08B}"/>
            </a:ext>
          </a:extLst>
        </xdr:cNvPr>
        <xdr:cNvSpPr/>
      </xdr:nvSpPr>
      <xdr:spPr>
        <a:xfrm>
          <a:off x="174879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A8FE3023-C2B3-4D85-B3D7-D6054616B4F7}"/>
            </a:ext>
          </a:extLst>
        </xdr:cNvPr>
        <xdr:cNvSpPr/>
      </xdr:nvSpPr>
      <xdr:spPr>
        <a:xfrm>
          <a:off x="174879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43897B1B-E403-4F39-B49A-C304C06387A6}"/>
            </a:ext>
          </a:extLst>
        </xdr:cNvPr>
        <xdr:cNvSpPr/>
      </xdr:nvSpPr>
      <xdr:spPr>
        <a:xfrm>
          <a:off x="185166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2B7CB9D2-F1BA-4BF8-B60D-AFF3A1708720}"/>
            </a:ext>
          </a:extLst>
        </xdr:cNvPr>
        <xdr:cNvSpPr/>
      </xdr:nvSpPr>
      <xdr:spPr>
        <a:xfrm>
          <a:off x="185166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C1A353A4-DD07-420F-8CBC-C3691222A7C4}"/>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96CD3BD1-3651-4046-89B3-0B74379ED846}"/>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7C05C489-3C15-4DD3-A9FC-04568BEDE22C}"/>
            </a:ext>
          </a:extLst>
        </xdr:cNvPr>
        <xdr:cNvSpPr/>
      </xdr:nvSpPr>
      <xdr:spPr>
        <a:xfrm>
          <a:off x="11315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33B7A4E1-13DA-4578-B272-CB86161261A3}"/>
            </a:ext>
          </a:extLst>
        </xdr:cNvPr>
        <xdr:cNvSpPr/>
      </xdr:nvSpPr>
      <xdr:spPr>
        <a:xfrm>
          <a:off x="11315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EACE8573-9C00-4D82-84C8-0D104EF92213}"/>
            </a:ext>
          </a:extLst>
        </xdr:cNvPr>
        <xdr:cNvSpPr/>
      </xdr:nvSpPr>
      <xdr:spPr>
        <a:xfrm>
          <a:off x="122364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395EACF7-3F04-412F-B5B2-0E614D2D668D}"/>
            </a:ext>
          </a:extLst>
        </xdr:cNvPr>
        <xdr:cNvSpPr/>
      </xdr:nvSpPr>
      <xdr:spPr>
        <a:xfrm>
          <a:off x="122364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276A6DE9-2061-474F-A465-4F8F8070E386}"/>
            </a:ext>
          </a:extLst>
        </xdr:cNvPr>
        <xdr:cNvSpPr/>
      </xdr:nvSpPr>
      <xdr:spPr>
        <a:xfrm>
          <a:off x="132651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679846A7-413D-4F0F-B860-7E161B3E913F}"/>
            </a:ext>
          </a:extLst>
        </xdr:cNvPr>
        <xdr:cNvSpPr/>
      </xdr:nvSpPr>
      <xdr:spPr>
        <a:xfrm>
          <a:off x="132651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FD045237-9441-4DC5-A22B-C9D4F223C764}"/>
            </a:ext>
          </a:extLst>
        </xdr:cNvPr>
        <xdr:cNvSpPr/>
      </xdr:nvSpPr>
      <xdr:spPr>
        <a:xfrm>
          <a:off x="11207750" y="16148050"/>
          <a:ext cx="424815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552" name="テキスト ボックス 551">
          <a:extLst>
            <a:ext uri="{FF2B5EF4-FFF2-40B4-BE49-F238E27FC236}">
              <a16:creationId xmlns:a16="http://schemas.microsoft.com/office/drawing/2014/main" id="{89974147-EB78-463A-A0EF-C0D8C5E2C8CE}"/>
            </a:ext>
          </a:extLst>
        </xdr:cNvPr>
        <xdr:cNvSpPr txBox="1"/>
      </xdr:nvSpPr>
      <xdr:spPr>
        <a:xfrm>
          <a:off x="11169650" y="159639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B64E4168-D680-4ABA-B217-9E34FE4307CF}"/>
            </a:ext>
          </a:extLst>
        </xdr:cNvPr>
        <xdr:cNvCxnSpPr/>
      </xdr:nvCxnSpPr>
      <xdr:spPr>
        <a:xfrm>
          <a:off x="11207750" y="18345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554" name="テキスト ボックス 553">
          <a:extLst>
            <a:ext uri="{FF2B5EF4-FFF2-40B4-BE49-F238E27FC236}">
              <a16:creationId xmlns:a16="http://schemas.microsoft.com/office/drawing/2014/main" id="{C47795F3-4E6C-4FA4-9983-A0C310C781EE}"/>
            </a:ext>
          </a:extLst>
        </xdr:cNvPr>
        <xdr:cNvSpPr txBox="1"/>
      </xdr:nvSpPr>
      <xdr:spPr>
        <a:xfrm>
          <a:off x="10797540" y="18209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555" name="直線コネクタ 554">
          <a:extLst>
            <a:ext uri="{FF2B5EF4-FFF2-40B4-BE49-F238E27FC236}">
              <a16:creationId xmlns:a16="http://schemas.microsoft.com/office/drawing/2014/main" id="{E9D5BC6E-2FED-49C3-B3F3-A3ED910CE409}"/>
            </a:ext>
          </a:extLst>
        </xdr:cNvPr>
        <xdr:cNvCxnSpPr/>
      </xdr:nvCxnSpPr>
      <xdr:spPr>
        <a:xfrm>
          <a:off x="11207750" y="18031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556" name="テキスト ボックス 555">
          <a:extLst>
            <a:ext uri="{FF2B5EF4-FFF2-40B4-BE49-F238E27FC236}">
              <a16:creationId xmlns:a16="http://schemas.microsoft.com/office/drawing/2014/main" id="{DFE207FC-7799-4A6A-A0C8-3C150EA7224B}"/>
            </a:ext>
          </a:extLst>
        </xdr:cNvPr>
        <xdr:cNvSpPr txBox="1"/>
      </xdr:nvSpPr>
      <xdr:spPr>
        <a:xfrm>
          <a:off x="10797540" y="178955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57" name="直線コネクタ 556">
          <a:extLst>
            <a:ext uri="{FF2B5EF4-FFF2-40B4-BE49-F238E27FC236}">
              <a16:creationId xmlns:a16="http://schemas.microsoft.com/office/drawing/2014/main" id="{7726C75D-FD32-457D-8CD3-5590B21DEC43}"/>
            </a:ext>
          </a:extLst>
        </xdr:cNvPr>
        <xdr:cNvCxnSpPr/>
      </xdr:nvCxnSpPr>
      <xdr:spPr>
        <a:xfrm>
          <a:off x="11207750" y="177177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58" name="テキスト ボックス 557">
          <a:extLst>
            <a:ext uri="{FF2B5EF4-FFF2-40B4-BE49-F238E27FC236}">
              <a16:creationId xmlns:a16="http://schemas.microsoft.com/office/drawing/2014/main" id="{9AA2796D-E10E-4720-818F-06646A7EA524}"/>
            </a:ext>
          </a:extLst>
        </xdr:cNvPr>
        <xdr:cNvSpPr txBox="1"/>
      </xdr:nvSpPr>
      <xdr:spPr>
        <a:xfrm>
          <a:off x="10842625" y="175812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59" name="直線コネクタ 558">
          <a:extLst>
            <a:ext uri="{FF2B5EF4-FFF2-40B4-BE49-F238E27FC236}">
              <a16:creationId xmlns:a16="http://schemas.microsoft.com/office/drawing/2014/main" id="{1C958242-BE47-4314-8D92-7CA4DEEBB749}"/>
            </a:ext>
          </a:extLst>
        </xdr:cNvPr>
        <xdr:cNvCxnSpPr/>
      </xdr:nvCxnSpPr>
      <xdr:spPr>
        <a:xfrm>
          <a:off x="11207750" y="174034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560" name="テキスト ボックス 559">
          <a:extLst>
            <a:ext uri="{FF2B5EF4-FFF2-40B4-BE49-F238E27FC236}">
              <a16:creationId xmlns:a16="http://schemas.microsoft.com/office/drawing/2014/main" id="{EBC8F3AC-2F7C-4519-8081-CC418B46DB26}"/>
            </a:ext>
          </a:extLst>
        </xdr:cNvPr>
        <xdr:cNvSpPr txBox="1"/>
      </xdr:nvSpPr>
      <xdr:spPr>
        <a:xfrm>
          <a:off x="10842625" y="172681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61" name="直線コネクタ 560">
          <a:extLst>
            <a:ext uri="{FF2B5EF4-FFF2-40B4-BE49-F238E27FC236}">
              <a16:creationId xmlns:a16="http://schemas.microsoft.com/office/drawing/2014/main" id="{7B9559D8-D66E-4F84-B2B6-318FCC11D8F6}"/>
            </a:ext>
          </a:extLst>
        </xdr:cNvPr>
        <xdr:cNvCxnSpPr/>
      </xdr:nvCxnSpPr>
      <xdr:spPr>
        <a:xfrm>
          <a:off x="11207750" y="17089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62" name="テキスト ボックス 561">
          <a:extLst>
            <a:ext uri="{FF2B5EF4-FFF2-40B4-BE49-F238E27FC236}">
              <a16:creationId xmlns:a16="http://schemas.microsoft.com/office/drawing/2014/main" id="{1A4FB8E7-DC47-4356-91BE-076D05BD2CE7}"/>
            </a:ext>
          </a:extLst>
        </xdr:cNvPr>
        <xdr:cNvSpPr txBox="1"/>
      </xdr:nvSpPr>
      <xdr:spPr>
        <a:xfrm>
          <a:off x="10842625" y="169538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63" name="直線コネクタ 562">
          <a:extLst>
            <a:ext uri="{FF2B5EF4-FFF2-40B4-BE49-F238E27FC236}">
              <a16:creationId xmlns:a16="http://schemas.microsoft.com/office/drawing/2014/main" id="{36B8718B-40ED-4752-A934-C0763CB27B86}"/>
            </a:ext>
          </a:extLst>
        </xdr:cNvPr>
        <xdr:cNvCxnSpPr/>
      </xdr:nvCxnSpPr>
      <xdr:spPr>
        <a:xfrm>
          <a:off x="11207750" y="16776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64" name="テキスト ボックス 563">
          <a:extLst>
            <a:ext uri="{FF2B5EF4-FFF2-40B4-BE49-F238E27FC236}">
              <a16:creationId xmlns:a16="http://schemas.microsoft.com/office/drawing/2014/main" id="{8891957B-A099-4AA3-858E-5E264D4AD12B}"/>
            </a:ext>
          </a:extLst>
        </xdr:cNvPr>
        <xdr:cNvSpPr txBox="1"/>
      </xdr:nvSpPr>
      <xdr:spPr>
        <a:xfrm>
          <a:off x="10842625" y="16640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65" name="直線コネクタ 564">
          <a:extLst>
            <a:ext uri="{FF2B5EF4-FFF2-40B4-BE49-F238E27FC236}">
              <a16:creationId xmlns:a16="http://schemas.microsoft.com/office/drawing/2014/main" id="{78E8D980-6007-4140-B74B-458ED4699A7B}"/>
            </a:ext>
          </a:extLst>
        </xdr:cNvPr>
        <xdr:cNvCxnSpPr/>
      </xdr:nvCxnSpPr>
      <xdr:spPr>
        <a:xfrm>
          <a:off x="11207750" y="164617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566" name="テキスト ボックス 565">
          <a:extLst>
            <a:ext uri="{FF2B5EF4-FFF2-40B4-BE49-F238E27FC236}">
              <a16:creationId xmlns:a16="http://schemas.microsoft.com/office/drawing/2014/main" id="{279ADA7C-745A-4766-A7CC-EC70D1A995A7}"/>
            </a:ext>
          </a:extLst>
        </xdr:cNvPr>
        <xdr:cNvSpPr txBox="1"/>
      </xdr:nvSpPr>
      <xdr:spPr>
        <a:xfrm>
          <a:off x="10906760" y="163258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555C185D-F516-491D-9ACC-3DEE31CB455B}"/>
            </a:ext>
          </a:extLst>
        </xdr:cNvPr>
        <xdr:cNvCxnSpPr/>
      </xdr:nvCxnSpPr>
      <xdr:spPr>
        <a:xfrm>
          <a:off x="11207750" y="16148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a:extLst>
            <a:ext uri="{FF2B5EF4-FFF2-40B4-BE49-F238E27FC236}">
              <a16:creationId xmlns:a16="http://schemas.microsoft.com/office/drawing/2014/main" id="{31D52AAD-EDBF-47EC-A39C-731F9CC00AFF}"/>
            </a:ext>
          </a:extLst>
        </xdr:cNvPr>
        <xdr:cNvSpPr/>
      </xdr:nvSpPr>
      <xdr:spPr>
        <a:xfrm>
          <a:off x="11207750" y="16148050"/>
          <a:ext cx="424815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38735</xdr:rowOff>
    </xdr:from>
    <xdr:to>
      <xdr:col>85</xdr:col>
      <xdr:colOff>126365</xdr:colOff>
      <xdr:row>109</xdr:row>
      <xdr:rowOff>35560</xdr:rowOff>
    </xdr:to>
    <xdr:cxnSp macro="">
      <xdr:nvCxnSpPr>
        <xdr:cNvPr id="569" name="直線コネクタ 568">
          <a:extLst>
            <a:ext uri="{FF2B5EF4-FFF2-40B4-BE49-F238E27FC236}">
              <a16:creationId xmlns:a16="http://schemas.microsoft.com/office/drawing/2014/main" id="{3C95E807-C0B3-419C-9836-99BBF9C473B3}"/>
            </a:ext>
          </a:extLst>
        </xdr:cNvPr>
        <xdr:cNvCxnSpPr/>
      </xdr:nvCxnSpPr>
      <xdr:spPr>
        <a:xfrm flipV="1">
          <a:off x="14699615" y="1654873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570" name="【公民館】&#10;有形固定資産減価償却率最小値テキスト">
          <a:extLst>
            <a:ext uri="{FF2B5EF4-FFF2-40B4-BE49-F238E27FC236}">
              <a16:creationId xmlns:a16="http://schemas.microsoft.com/office/drawing/2014/main" id="{9BA5A75A-A610-4946-8783-27CB96F9B260}"/>
            </a:ext>
          </a:extLst>
        </xdr:cNvPr>
        <xdr:cNvSpPr txBox="1"/>
      </xdr:nvSpPr>
      <xdr:spPr>
        <a:xfrm>
          <a:off x="14738350" y="18035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571" name="直線コネクタ 570">
          <a:extLst>
            <a:ext uri="{FF2B5EF4-FFF2-40B4-BE49-F238E27FC236}">
              <a16:creationId xmlns:a16="http://schemas.microsoft.com/office/drawing/2014/main" id="{EED0E992-A564-46E6-A0EA-F1831166FFC1}"/>
            </a:ext>
          </a:extLst>
        </xdr:cNvPr>
        <xdr:cNvCxnSpPr/>
      </xdr:nvCxnSpPr>
      <xdr:spPr>
        <a:xfrm>
          <a:off x="14611350" y="18031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156845</xdr:rowOff>
    </xdr:from>
    <xdr:ext cx="340360" cy="256540"/>
    <xdr:sp macro="" textlink="">
      <xdr:nvSpPr>
        <xdr:cNvPr id="572" name="【公民館】&#10;有形固定資産減価償却率最大値テキスト">
          <a:extLst>
            <a:ext uri="{FF2B5EF4-FFF2-40B4-BE49-F238E27FC236}">
              <a16:creationId xmlns:a16="http://schemas.microsoft.com/office/drawing/2014/main" id="{8A53C4A1-075C-4DC0-8458-FF0B4D0ED9F4}"/>
            </a:ext>
          </a:extLst>
        </xdr:cNvPr>
        <xdr:cNvSpPr txBox="1"/>
      </xdr:nvSpPr>
      <xdr:spPr>
        <a:xfrm>
          <a:off x="14738350" y="1633664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38735</xdr:rowOff>
    </xdr:from>
    <xdr:to>
      <xdr:col>86</xdr:col>
      <xdr:colOff>25400</xdr:colOff>
      <xdr:row>100</xdr:row>
      <xdr:rowOff>38735</xdr:rowOff>
    </xdr:to>
    <xdr:cxnSp macro="">
      <xdr:nvCxnSpPr>
        <xdr:cNvPr id="573" name="直線コネクタ 572">
          <a:extLst>
            <a:ext uri="{FF2B5EF4-FFF2-40B4-BE49-F238E27FC236}">
              <a16:creationId xmlns:a16="http://schemas.microsoft.com/office/drawing/2014/main" id="{6B525CD2-F206-4A6B-AC4B-A6C0598F94C8}"/>
            </a:ext>
          </a:extLst>
        </xdr:cNvPr>
        <xdr:cNvCxnSpPr/>
      </xdr:nvCxnSpPr>
      <xdr:spPr>
        <a:xfrm>
          <a:off x="14611350" y="16548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168910</xdr:rowOff>
    </xdr:from>
    <xdr:ext cx="405130" cy="256540"/>
    <xdr:sp macro="" textlink="">
      <xdr:nvSpPr>
        <xdr:cNvPr id="574" name="【公民館】&#10;有形固定資産減価償却率平均値テキスト">
          <a:extLst>
            <a:ext uri="{FF2B5EF4-FFF2-40B4-BE49-F238E27FC236}">
              <a16:creationId xmlns:a16="http://schemas.microsoft.com/office/drawing/2014/main" id="{DCB1836C-C110-400C-B2C1-94727B929398}"/>
            </a:ext>
          </a:extLst>
        </xdr:cNvPr>
        <xdr:cNvSpPr txBox="1"/>
      </xdr:nvSpPr>
      <xdr:spPr>
        <a:xfrm>
          <a:off x="14738350" y="173329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146050</xdr:rowOff>
    </xdr:from>
    <xdr:to>
      <xdr:col>85</xdr:col>
      <xdr:colOff>177800</xdr:colOff>
      <xdr:row>106</xdr:row>
      <xdr:rowOff>76200</xdr:rowOff>
    </xdr:to>
    <xdr:sp macro="" textlink="">
      <xdr:nvSpPr>
        <xdr:cNvPr id="575" name="フローチャート: 判断 574">
          <a:extLst>
            <a:ext uri="{FF2B5EF4-FFF2-40B4-BE49-F238E27FC236}">
              <a16:creationId xmlns:a16="http://schemas.microsoft.com/office/drawing/2014/main" id="{D477C2F6-408B-41EB-BB54-2E1EE1D57312}"/>
            </a:ext>
          </a:extLst>
        </xdr:cNvPr>
        <xdr:cNvSpPr/>
      </xdr:nvSpPr>
      <xdr:spPr>
        <a:xfrm>
          <a:off x="14649450" y="17481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10795</xdr:rowOff>
    </xdr:from>
    <xdr:to>
      <xdr:col>81</xdr:col>
      <xdr:colOff>101600</xdr:colOff>
      <xdr:row>106</xdr:row>
      <xdr:rowOff>112395</xdr:rowOff>
    </xdr:to>
    <xdr:sp macro="" textlink="">
      <xdr:nvSpPr>
        <xdr:cNvPr id="576" name="フローチャート: 判断 575">
          <a:extLst>
            <a:ext uri="{FF2B5EF4-FFF2-40B4-BE49-F238E27FC236}">
              <a16:creationId xmlns:a16="http://schemas.microsoft.com/office/drawing/2014/main" id="{6105651F-7D8B-447F-918B-385FE02FF7B2}"/>
            </a:ext>
          </a:extLst>
        </xdr:cNvPr>
        <xdr:cNvSpPr/>
      </xdr:nvSpPr>
      <xdr:spPr>
        <a:xfrm>
          <a:off x="13887450" y="175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20320</xdr:rowOff>
    </xdr:from>
    <xdr:to>
      <xdr:col>76</xdr:col>
      <xdr:colOff>165100</xdr:colOff>
      <xdr:row>106</xdr:row>
      <xdr:rowOff>121920</xdr:rowOff>
    </xdr:to>
    <xdr:sp macro="" textlink="">
      <xdr:nvSpPr>
        <xdr:cNvPr id="577" name="フローチャート: 判断 576">
          <a:extLst>
            <a:ext uri="{FF2B5EF4-FFF2-40B4-BE49-F238E27FC236}">
              <a16:creationId xmlns:a16="http://schemas.microsoft.com/office/drawing/2014/main" id="{D8C42993-ACC6-4140-B402-D8ADEC04DD86}"/>
            </a:ext>
          </a:extLst>
        </xdr:cNvPr>
        <xdr:cNvSpPr/>
      </xdr:nvSpPr>
      <xdr:spPr>
        <a:xfrm>
          <a:off x="13093700" y="1752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90805</xdr:rowOff>
    </xdr:from>
    <xdr:to>
      <xdr:col>72</xdr:col>
      <xdr:colOff>38100</xdr:colOff>
      <xdr:row>106</xdr:row>
      <xdr:rowOff>20955</xdr:rowOff>
    </xdr:to>
    <xdr:sp macro="" textlink="">
      <xdr:nvSpPr>
        <xdr:cNvPr id="578" name="フローチャート: 判断 577">
          <a:extLst>
            <a:ext uri="{FF2B5EF4-FFF2-40B4-BE49-F238E27FC236}">
              <a16:creationId xmlns:a16="http://schemas.microsoft.com/office/drawing/2014/main" id="{0BEE3B17-B310-42D6-B1D8-F36A342DF557}"/>
            </a:ext>
          </a:extLst>
        </xdr:cNvPr>
        <xdr:cNvSpPr/>
      </xdr:nvSpPr>
      <xdr:spPr>
        <a:xfrm>
          <a:off x="12299950" y="174263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84455</xdr:rowOff>
    </xdr:from>
    <xdr:to>
      <xdr:col>67</xdr:col>
      <xdr:colOff>101600</xdr:colOff>
      <xdr:row>106</xdr:row>
      <xdr:rowOff>14605</xdr:rowOff>
    </xdr:to>
    <xdr:sp macro="" textlink="">
      <xdr:nvSpPr>
        <xdr:cNvPr id="579" name="フローチャート: 判断 578">
          <a:extLst>
            <a:ext uri="{FF2B5EF4-FFF2-40B4-BE49-F238E27FC236}">
              <a16:creationId xmlns:a16="http://schemas.microsoft.com/office/drawing/2014/main" id="{80A3ED9E-F437-4381-A2CB-4FF407B162A9}"/>
            </a:ext>
          </a:extLst>
        </xdr:cNvPr>
        <xdr:cNvSpPr/>
      </xdr:nvSpPr>
      <xdr:spPr>
        <a:xfrm>
          <a:off x="11487150" y="17419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80" name="テキスト ボックス 579">
          <a:extLst>
            <a:ext uri="{FF2B5EF4-FFF2-40B4-BE49-F238E27FC236}">
              <a16:creationId xmlns:a16="http://schemas.microsoft.com/office/drawing/2014/main" id="{5B368DD5-8AF2-4296-8282-9AF85AB23227}"/>
            </a:ext>
          </a:extLst>
        </xdr:cNvPr>
        <xdr:cNvSpPr txBox="1"/>
      </xdr:nvSpPr>
      <xdr:spPr>
        <a:xfrm>
          <a:off x="14528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81" name="テキスト ボックス 580">
          <a:extLst>
            <a:ext uri="{FF2B5EF4-FFF2-40B4-BE49-F238E27FC236}">
              <a16:creationId xmlns:a16="http://schemas.microsoft.com/office/drawing/2014/main" id="{06D24A1E-7C06-42E1-9512-95861D79ACB2}"/>
            </a:ext>
          </a:extLst>
        </xdr:cNvPr>
        <xdr:cNvSpPr txBox="1"/>
      </xdr:nvSpPr>
      <xdr:spPr>
        <a:xfrm>
          <a:off x="13766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82" name="テキスト ボックス 581">
          <a:extLst>
            <a:ext uri="{FF2B5EF4-FFF2-40B4-BE49-F238E27FC236}">
              <a16:creationId xmlns:a16="http://schemas.microsoft.com/office/drawing/2014/main" id="{C0868BC1-598B-40DE-AA7F-52D683BD60E1}"/>
            </a:ext>
          </a:extLst>
        </xdr:cNvPr>
        <xdr:cNvSpPr txBox="1"/>
      </xdr:nvSpPr>
      <xdr:spPr>
        <a:xfrm>
          <a:off x="129730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83" name="テキスト ボックス 582">
          <a:extLst>
            <a:ext uri="{FF2B5EF4-FFF2-40B4-BE49-F238E27FC236}">
              <a16:creationId xmlns:a16="http://schemas.microsoft.com/office/drawing/2014/main" id="{22F7F078-02A6-4A8A-8F57-C1FF78F8CE9D}"/>
            </a:ext>
          </a:extLst>
        </xdr:cNvPr>
        <xdr:cNvSpPr txBox="1"/>
      </xdr:nvSpPr>
      <xdr:spPr>
        <a:xfrm>
          <a:off x="121729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84" name="テキスト ボックス 583">
          <a:extLst>
            <a:ext uri="{FF2B5EF4-FFF2-40B4-BE49-F238E27FC236}">
              <a16:creationId xmlns:a16="http://schemas.microsoft.com/office/drawing/2014/main" id="{329D2E57-11D5-4FED-A75E-80CED798C237}"/>
            </a:ext>
          </a:extLst>
        </xdr:cNvPr>
        <xdr:cNvSpPr txBox="1"/>
      </xdr:nvSpPr>
      <xdr:spPr>
        <a:xfrm>
          <a:off x="113665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108</xdr:row>
      <xdr:rowOff>156210</xdr:rowOff>
    </xdr:from>
    <xdr:to>
      <xdr:col>85</xdr:col>
      <xdr:colOff>177800</xdr:colOff>
      <xdr:row>109</xdr:row>
      <xdr:rowOff>86360</xdr:rowOff>
    </xdr:to>
    <xdr:sp macro="" textlink="">
      <xdr:nvSpPr>
        <xdr:cNvPr id="585" name="楕円 584">
          <a:extLst>
            <a:ext uri="{FF2B5EF4-FFF2-40B4-BE49-F238E27FC236}">
              <a16:creationId xmlns:a16="http://schemas.microsoft.com/office/drawing/2014/main" id="{47C20B47-1BBA-49D4-AD80-760AE15CC562}"/>
            </a:ext>
          </a:extLst>
        </xdr:cNvPr>
        <xdr:cNvSpPr/>
      </xdr:nvSpPr>
      <xdr:spPr>
        <a:xfrm>
          <a:off x="14649450" y="179870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71120</xdr:rowOff>
    </xdr:from>
    <xdr:ext cx="469900" cy="259080"/>
    <xdr:sp macro="" textlink="">
      <xdr:nvSpPr>
        <xdr:cNvPr id="586" name="【公民館】&#10;有形固定資産減価償却率該当値テキスト">
          <a:extLst>
            <a:ext uri="{FF2B5EF4-FFF2-40B4-BE49-F238E27FC236}">
              <a16:creationId xmlns:a16="http://schemas.microsoft.com/office/drawing/2014/main" id="{588BC1A3-A251-4EBC-A3FB-198BA8628C01}"/>
            </a:ext>
          </a:extLst>
        </xdr:cNvPr>
        <xdr:cNvSpPr txBox="1"/>
      </xdr:nvSpPr>
      <xdr:spPr>
        <a:xfrm>
          <a:off x="14738350" y="17901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108</xdr:row>
      <xdr:rowOff>156210</xdr:rowOff>
    </xdr:from>
    <xdr:to>
      <xdr:col>81</xdr:col>
      <xdr:colOff>101600</xdr:colOff>
      <xdr:row>109</xdr:row>
      <xdr:rowOff>86360</xdr:rowOff>
    </xdr:to>
    <xdr:sp macro="" textlink="">
      <xdr:nvSpPr>
        <xdr:cNvPr id="587" name="楕円 586">
          <a:extLst>
            <a:ext uri="{FF2B5EF4-FFF2-40B4-BE49-F238E27FC236}">
              <a16:creationId xmlns:a16="http://schemas.microsoft.com/office/drawing/2014/main" id="{605741B7-21B6-4E11-978F-B6AF0361D575}"/>
            </a:ext>
          </a:extLst>
        </xdr:cNvPr>
        <xdr:cNvSpPr/>
      </xdr:nvSpPr>
      <xdr:spPr>
        <a:xfrm>
          <a:off x="13887450" y="17987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35560</xdr:rowOff>
    </xdr:from>
    <xdr:to>
      <xdr:col>85</xdr:col>
      <xdr:colOff>127000</xdr:colOff>
      <xdr:row>109</xdr:row>
      <xdr:rowOff>35560</xdr:rowOff>
    </xdr:to>
    <xdr:cxnSp macro="">
      <xdr:nvCxnSpPr>
        <xdr:cNvPr id="588" name="直線コネクタ 587">
          <a:extLst>
            <a:ext uri="{FF2B5EF4-FFF2-40B4-BE49-F238E27FC236}">
              <a16:creationId xmlns:a16="http://schemas.microsoft.com/office/drawing/2014/main" id="{A97C796E-8B22-4DAA-88ED-3B9B282DA398}"/>
            </a:ext>
          </a:extLst>
        </xdr:cNvPr>
        <xdr:cNvCxnSpPr/>
      </xdr:nvCxnSpPr>
      <xdr:spPr>
        <a:xfrm>
          <a:off x="13938250" y="1803146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128270</xdr:rowOff>
    </xdr:from>
    <xdr:to>
      <xdr:col>76</xdr:col>
      <xdr:colOff>165100</xdr:colOff>
      <xdr:row>109</xdr:row>
      <xdr:rowOff>58420</xdr:rowOff>
    </xdr:to>
    <xdr:sp macro="" textlink="">
      <xdr:nvSpPr>
        <xdr:cNvPr id="589" name="楕円 588">
          <a:extLst>
            <a:ext uri="{FF2B5EF4-FFF2-40B4-BE49-F238E27FC236}">
              <a16:creationId xmlns:a16="http://schemas.microsoft.com/office/drawing/2014/main" id="{7D0114A1-DE49-4214-A144-CD4B803B1089}"/>
            </a:ext>
          </a:extLst>
        </xdr:cNvPr>
        <xdr:cNvSpPr/>
      </xdr:nvSpPr>
      <xdr:spPr>
        <a:xfrm>
          <a:off x="13093700" y="17959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7620</xdr:rowOff>
    </xdr:from>
    <xdr:to>
      <xdr:col>81</xdr:col>
      <xdr:colOff>50800</xdr:colOff>
      <xdr:row>109</xdr:row>
      <xdr:rowOff>35560</xdr:rowOff>
    </xdr:to>
    <xdr:cxnSp macro="">
      <xdr:nvCxnSpPr>
        <xdr:cNvPr id="590" name="直線コネクタ 589">
          <a:extLst>
            <a:ext uri="{FF2B5EF4-FFF2-40B4-BE49-F238E27FC236}">
              <a16:creationId xmlns:a16="http://schemas.microsoft.com/office/drawing/2014/main" id="{72736A38-6F35-455A-843C-384A3C507574}"/>
            </a:ext>
          </a:extLst>
        </xdr:cNvPr>
        <xdr:cNvCxnSpPr/>
      </xdr:nvCxnSpPr>
      <xdr:spPr>
        <a:xfrm>
          <a:off x="13144500" y="18003520"/>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95885</xdr:rowOff>
    </xdr:from>
    <xdr:to>
      <xdr:col>72</xdr:col>
      <xdr:colOff>38100</xdr:colOff>
      <xdr:row>109</xdr:row>
      <xdr:rowOff>26035</xdr:rowOff>
    </xdr:to>
    <xdr:sp macro="" textlink="">
      <xdr:nvSpPr>
        <xdr:cNvPr id="591" name="楕円 590">
          <a:extLst>
            <a:ext uri="{FF2B5EF4-FFF2-40B4-BE49-F238E27FC236}">
              <a16:creationId xmlns:a16="http://schemas.microsoft.com/office/drawing/2014/main" id="{C2CF991B-4AD8-4308-BDC6-47259AB270CD}"/>
            </a:ext>
          </a:extLst>
        </xdr:cNvPr>
        <xdr:cNvSpPr/>
      </xdr:nvSpPr>
      <xdr:spPr>
        <a:xfrm>
          <a:off x="12299950" y="179266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146685</xdr:rowOff>
    </xdr:from>
    <xdr:to>
      <xdr:col>76</xdr:col>
      <xdr:colOff>114300</xdr:colOff>
      <xdr:row>109</xdr:row>
      <xdr:rowOff>7620</xdr:rowOff>
    </xdr:to>
    <xdr:cxnSp macro="">
      <xdr:nvCxnSpPr>
        <xdr:cNvPr id="592" name="直線コネクタ 591">
          <a:extLst>
            <a:ext uri="{FF2B5EF4-FFF2-40B4-BE49-F238E27FC236}">
              <a16:creationId xmlns:a16="http://schemas.microsoft.com/office/drawing/2014/main" id="{52FBA3EA-3ECC-4C18-8CBC-70160B037131}"/>
            </a:ext>
          </a:extLst>
        </xdr:cNvPr>
        <xdr:cNvCxnSpPr/>
      </xdr:nvCxnSpPr>
      <xdr:spPr>
        <a:xfrm>
          <a:off x="12344400" y="17977485"/>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63500</xdr:rowOff>
    </xdr:from>
    <xdr:to>
      <xdr:col>67</xdr:col>
      <xdr:colOff>101600</xdr:colOff>
      <xdr:row>108</xdr:row>
      <xdr:rowOff>164465</xdr:rowOff>
    </xdr:to>
    <xdr:sp macro="" textlink="">
      <xdr:nvSpPr>
        <xdr:cNvPr id="593" name="楕円 592">
          <a:extLst>
            <a:ext uri="{FF2B5EF4-FFF2-40B4-BE49-F238E27FC236}">
              <a16:creationId xmlns:a16="http://schemas.microsoft.com/office/drawing/2014/main" id="{A79D22B8-4D52-416D-B670-7387D55AD2EF}"/>
            </a:ext>
          </a:extLst>
        </xdr:cNvPr>
        <xdr:cNvSpPr/>
      </xdr:nvSpPr>
      <xdr:spPr>
        <a:xfrm>
          <a:off x="11487150" y="1789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113665</xdr:rowOff>
    </xdr:from>
    <xdr:to>
      <xdr:col>71</xdr:col>
      <xdr:colOff>177800</xdr:colOff>
      <xdr:row>108</xdr:row>
      <xdr:rowOff>146685</xdr:rowOff>
    </xdr:to>
    <xdr:cxnSp macro="">
      <xdr:nvCxnSpPr>
        <xdr:cNvPr id="594" name="直線コネクタ 593">
          <a:extLst>
            <a:ext uri="{FF2B5EF4-FFF2-40B4-BE49-F238E27FC236}">
              <a16:creationId xmlns:a16="http://schemas.microsoft.com/office/drawing/2014/main" id="{ECFD5442-BF71-4A01-A8F7-A2D6D2A40114}"/>
            </a:ext>
          </a:extLst>
        </xdr:cNvPr>
        <xdr:cNvCxnSpPr/>
      </xdr:nvCxnSpPr>
      <xdr:spPr>
        <a:xfrm>
          <a:off x="11537950" y="17944465"/>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128905</xdr:rowOff>
    </xdr:from>
    <xdr:ext cx="405130" cy="259080"/>
    <xdr:sp macro="" textlink="">
      <xdr:nvSpPr>
        <xdr:cNvPr id="595" name="n_1aveValue【公民館】&#10;有形固定資産減価償却率">
          <a:extLst>
            <a:ext uri="{FF2B5EF4-FFF2-40B4-BE49-F238E27FC236}">
              <a16:creationId xmlns:a16="http://schemas.microsoft.com/office/drawing/2014/main" id="{871644CD-F2B0-41D5-A7DB-FA02F01748B7}"/>
            </a:ext>
          </a:extLst>
        </xdr:cNvPr>
        <xdr:cNvSpPr txBox="1"/>
      </xdr:nvSpPr>
      <xdr:spPr>
        <a:xfrm>
          <a:off x="13742035" y="17299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138430</xdr:rowOff>
    </xdr:from>
    <xdr:ext cx="402590" cy="259080"/>
    <xdr:sp macro="" textlink="">
      <xdr:nvSpPr>
        <xdr:cNvPr id="596" name="n_2aveValue【公民館】&#10;有形固定資産減価償却率">
          <a:extLst>
            <a:ext uri="{FF2B5EF4-FFF2-40B4-BE49-F238E27FC236}">
              <a16:creationId xmlns:a16="http://schemas.microsoft.com/office/drawing/2014/main" id="{B061F1FC-FAEB-46EA-AC88-62E2A2CD1C7A}"/>
            </a:ext>
          </a:extLst>
        </xdr:cNvPr>
        <xdr:cNvSpPr txBox="1"/>
      </xdr:nvSpPr>
      <xdr:spPr>
        <a:xfrm>
          <a:off x="12960985" y="173088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37465</xdr:rowOff>
    </xdr:from>
    <xdr:ext cx="402590" cy="259080"/>
    <xdr:sp macro="" textlink="">
      <xdr:nvSpPr>
        <xdr:cNvPr id="597" name="n_3aveValue【公民館】&#10;有形固定資産減価償却率">
          <a:extLst>
            <a:ext uri="{FF2B5EF4-FFF2-40B4-BE49-F238E27FC236}">
              <a16:creationId xmlns:a16="http://schemas.microsoft.com/office/drawing/2014/main" id="{B6178E24-340E-437A-A47E-39B51830E7FF}"/>
            </a:ext>
          </a:extLst>
        </xdr:cNvPr>
        <xdr:cNvSpPr txBox="1"/>
      </xdr:nvSpPr>
      <xdr:spPr>
        <a:xfrm>
          <a:off x="12167235" y="17207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31115</xdr:rowOff>
    </xdr:from>
    <xdr:ext cx="402590" cy="256540"/>
    <xdr:sp macro="" textlink="">
      <xdr:nvSpPr>
        <xdr:cNvPr id="598" name="n_4aveValue【公民館】&#10;有形固定資産減価償却率">
          <a:extLst>
            <a:ext uri="{FF2B5EF4-FFF2-40B4-BE49-F238E27FC236}">
              <a16:creationId xmlns:a16="http://schemas.microsoft.com/office/drawing/2014/main" id="{EC3B9162-48AB-45DA-9A1A-D68B16E7C74D}"/>
            </a:ext>
          </a:extLst>
        </xdr:cNvPr>
        <xdr:cNvSpPr txBox="1"/>
      </xdr:nvSpPr>
      <xdr:spPr>
        <a:xfrm>
          <a:off x="11354435" y="172015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109</xdr:row>
      <xdr:rowOff>77470</xdr:rowOff>
    </xdr:from>
    <xdr:ext cx="469900" cy="256540"/>
    <xdr:sp macro="" textlink="">
      <xdr:nvSpPr>
        <xdr:cNvPr id="599" name="n_1mainValue【公民館】&#10;有形固定資産減価償却率">
          <a:extLst>
            <a:ext uri="{FF2B5EF4-FFF2-40B4-BE49-F238E27FC236}">
              <a16:creationId xmlns:a16="http://schemas.microsoft.com/office/drawing/2014/main" id="{2EF2873F-881E-4642-9E74-61CBEA5AA9A7}"/>
            </a:ext>
          </a:extLst>
        </xdr:cNvPr>
        <xdr:cNvSpPr txBox="1"/>
      </xdr:nvSpPr>
      <xdr:spPr>
        <a:xfrm>
          <a:off x="13716000" y="180733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109</xdr:row>
      <xdr:rowOff>49530</xdr:rowOff>
    </xdr:from>
    <xdr:ext cx="402590" cy="259080"/>
    <xdr:sp macro="" textlink="">
      <xdr:nvSpPr>
        <xdr:cNvPr id="600" name="n_2mainValue【公民館】&#10;有形固定資産減価償却率">
          <a:extLst>
            <a:ext uri="{FF2B5EF4-FFF2-40B4-BE49-F238E27FC236}">
              <a16:creationId xmlns:a16="http://schemas.microsoft.com/office/drawing/2014/main" id="{BBE07F6F-824D-4027-A397-99893FA91104}"/>
            </a:ext>
          </a:extLst>
        </xdr:cNvPr>
        <xdr:cNvSpPr txBox="1"/>
      </xdr:nvSpPr>
      <xdr:spPr>
        <a:xfrm>
          <a:off x="12960985" y="18045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109</xdr:row>
      <xdr:rowOff>17780</xdr:rowOff>
    </xdr:from>
    <xdr:ext cx="402590" cy="256540"/>
    <xdr:sp macro="" textlink="">
      <xdr:nvSpPr>
        <xdr:cNvPr id="601" name="n_3mainValue【公民館】&#10;有形固定資産減価償却率">
          <a:extLst>
            <a:ext uri="{FF2B5EF4-FFF2-40B4-BE49-F238E27FC236}">
              <a16:creationId xmlns:a16="http://schemas.microsoft.com/office/drawing/2014/main" id="{A6D39045-461A-43CB-9E81-E002F3DEAD7A}"/>
            </a:ext>
          </a:extLst>
        </xdr:cNvPr>
        <xdr:cNvSpPr txBox="1"/>
      </xdr:nvSpPr>
      <xdr:spPr>
        <a:xfrm>
          <a:off x="12167235" y="18013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108</xdr:row>
      <xdr:rowOff>155575</xdr:rowOff>
    </xdr:from>
    <xdr:ext cx="402590" cy="256540"/>
    <xdr:sp macro="" textlink="">
      <xdr:nvSpPr>
        <xdr:cNvPr id="602" name="n_4mainValue【公民館】&#10;有形固定資産減価償却率">
          <a:extLst>
            <a:ext uri="{FF2B5EF4-FFF2-40B4-BE49-F238E27FC236}">
              <a16:creationId xmlns:a16="http://schemas.microsoft.com/office/drawing/2014/main" id="{7BFB9D8F-4864-4E39-8891-20DA3880500B}"/>
            </a:ext>
          </a:extLst>
        </xdr:cNvPr>
        <xdr:cNvSpPr txBox="1"/>
      </xdr:nvSpPr>
      <xdr:spPr>
        <a:xfrm>
          <a:off x="11354435" y="179863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7433EB9E-0CDB-4645-B21A-3575E65EEBC8}"/>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CD3940BC-5FF0-4253-A735-5F1C2F38CAB8}"/>
            </a:ext>
          </a:extLst>
        </xdr:cNvPr>
        <xdr:cNvSpPr/>
      </xdr:nvSpPr>
      <xdr:spPr>
        <a:xfrm>
          <a:off x="16586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966C477A-7D20-4564-ADC2-38A285B65341}"/>
            </a:ext>
          </a:extLst>
        </xdr:cNvPr>
        <xdr:cNvSpPr/>
      </xdr:nvSpPr>
      <xdr:spPr>
        <a:xfrm>
          <a:off x="16586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DA8BFDAC-5763-4DB3-9228-1E4FC6B31523}"/>
            </a:ext>
          </a:extLst>
        </xdr:cNvPr>
        <xdr:cNvSpPr/>
      </xdr:nvSpPr>
      <xdr:spPr>
        <a:xfrm>
          <a:off x="174879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19AD2018-BD70-4778-B9FB-D8AF8716E3BB}"/>
            </a:ext>
          </a:extLst>
        </xdr:cNvPr>
        <xdr:cNvSpPr/>
      </xdr:nvSpPr>
      <xdr:spPr>
        <a:xfrm>
          <a:off x="174879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25B80FCF-A4C3-4428-9249-86D406609024}"/>
            </a:ext>
          </a:extLst>
        </xdr:cNvPr>
        <xdr:cNvSpPr/>
      </xdr:nvSpPr>
      <xdr:spPr>
        <a:xfrm>
          <a:off x="185166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2368FC82-BC4A-4E0B-A169-7F0414D826C2}"/>
            </a:ext>
          </a:extLst>
        </xdr:cNvPr>
        <xdr:cNvSpPr/>
      </xdr:nvSpPr>
      <xdr:spPr>
        <a:xfrm>
          <a:off x="185166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0D91F0CC-1721-4E9D-8CCF-8483C988A7FC}"/>
            </a:ext>
          </a:extLst>
        </xdr:cNvPr>
        <xdr:cNvSpPr/>
      </xdr:nvSpPr>
      <xdr:spPr>
        <a:xfrm>
          <a:off x="16459200" y="16148050"/>
          <a:ext cx="42672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611" name="テキスト ボックス 610">
          <a:extLst>
            <a:ext uri="{FF2B5EF4-FFF2-40B4-BE49-F238E27FC236}">
              <a16:creationId xmlns:a16="http://schemas.microsoft.com/office/drawing/2014/main" id="{8D06B186-ECA3-40E9-B757-5B7087227D07}"/>
            </a:ext>
          </a:extLst>
        </xdr:cNvPr>
        <xdr:cNvSpPr txBox="1"/>
      </xdr:nvSpPr>
      <xdr:spPr>
        <a:xfrm>
          <a:off x="16440150" y="159639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83BB5AD9-A81A-4DA4-82AD-54A05E572A82}"/>
            </a:ext>
          </a:extLst>
        </xdr:cNvPr>
        <xdr:cNvCxnSpPr/>
      </xdr:nvCxnSpPr>
      <xdr:spPr>
        <a:xfrm>
          <a:off x="16459200" y="18345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3" name="直線コネクタ 612">
          <a:extLst>
            <a:ext uri="{FF2B5EF4-FFF2-40B4-BE49-F238E27FC236}">
              <a16:creationId xmlns:a16="http://schemas.microsoft.com/office/drawing/2014/main" id="{D6CB1BFC-803E-40F9-A407-D5BC3B3C655D}"/>
            </a:ext>
          </a:extLst>
        </xdr:cNvPr>
        <xdr:cNvCxnSpPr/>
      </xdr:nvCxnSpPr>
      <xdr:spPr>
        <a:xfrm>
          <a:off x="16459200" y="179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614" name="テキスト ボックス 613">
          <a:extLst>
            <a:ext uri="{FF2B5EF4-FFF2-40B4-BE49-F238E27FC236}">
              <a16:creationId xmlns:a16="http://schemas.microsoft.com/office/drawing/2014/main" id="{4AD41C72-1BE4-41F9-9B86-663F844A0480}"/>
            </a:ext>
          </a:extLst>
        </xdr:cNvPr>
        <xdr:cNvSpPr txBox="1"/>
      </xdr:nvSpPr>
      <xdr:spPr>
        <a:xfrm>
          <a:off x="16048990" y="17840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5" name="直線コネクタ 614">
          <a:extLst>
            <a:ext uri="{FF2B5EF4-FFF2-40B4-BE49-F238E27FC236}">
              <a16:creationId xmlns:a16="http://schemas.microsoft.com/office/drawing/2014/main" id="{47550DA0-65F1-43AA-851A-28484C5E7082}"/>
            </a:ext>
          </a:extLst>
        </xdr:cNvPr>
        <xdr:cNvCxnSpPr/>
      </xdr:nvCxnSpPr>
      <xdr:spPr>
        <a:xfrm>
          <a:off x="16459200" y="17614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616" name="テキスト ボックス 615">
          <a:extLst>
            <a:ext uri="{FF2B5EF4-FFF2-40B4-BE49-F238E27FC236}">
              <a16:creationId xmlns:a16="http://schemas.microsoft.com/office/drawing/2014/main" id="{F4D29865-2A57-4DF4-BF49-E32641A48028}"/>
            </a:ext>
          </a:extLst>
        </xdr:cNvPr>
        <xdr:cNvSpPr txBox="1"/>
      </xdr:nvSpPr>
      <xdr:spPr>
        <a:xfrm>
          <a:off x="16048990" y="17479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7" name="直線コネクタ 616">
          <a:extLst>
            <a:ext uri="{FF2B5EF4-FFF2-40B4-BE49-F238E27FC236}">
              <a16:creationId xmlns:a16="http://schemas.microsoft.com/office/drawing/2014/main" id="{6856EB13-CBDC-4787-B6EA-7FE9F90940A4}"/>
            </a:ext>
          </a:extLst>
        </xdr:cNvPr>
        <xdr:cNvCxnSpPr/>
      </xdr:nvCxnSpPr>
      <xdr:spPr>
        <a:xfrm>
          <a:off x="16459200" y="1724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618" name="テキスト ボックス 617">
          <a:extLst>
            <a:ext uri="{FF2B5EF4-FFF2-40B4-BE49-F238E27FC236}">
              <a16:creationId xmlns:a16="http://schemas.microsoft.com/office/drawing/2014/main" id="{5B349D5E-3590-4CFC-B11B-71C5E93DC237}"/>
            </a:ext>
          </a:extLst>
        </xdr:cNvPr>
        <xdr:cNvSpPr txBox="1"/>
      </xdr:nvSpPr>
      <xdr:spPr>
        <a:xfrm>
          <a:off x="16048990" y="17110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9" name="直線コネクタ 618">
          <a:extLst>
            <a:ext uri="{FF2B5EF4-FFF2-40B4-BE49-F238E27FC236}">
              <a16:creationId xmlns:a16="http://schemas.microsoft.com/office/drawing/2014/main" id="{83F9DF55-1470-427F-85ED-142FF61AFF7B}"/>
            </a:ext>
          </a:extLst>
        </xdr:cNvPr>
        <xdr:cNvCxnSpPr/>
      </xdr:nvCxnSpPr>
      <xdr:spPr>
        <a:xfrm>
          <a:off x="16459200" y="16878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620" name="テキスト ボックス 619">
          <a:extLst>
            <a:ext uri="{FF2B5EF4-FFF2-40B4-BE49-F238E27FC236}">
              <a16:creationId xmlns:a16="http://schemas.microsoft.com/office/drawing/2014/main" id="{090AD1E9-0522-4343-AAAA-9DA9337AB7AB}"/>
            </a:ext>
          </a:extLst>
        </xdr:cNvPr>
        <xdr:cNvSpPr txBox="1"/>
      </xdr:nvSpPr>
      <xdr:spPr>
        <a:xfrm>
          <a:off x="16048990" y="167424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1" name="直線コネクタ 620">
          <a:extLst>
            <a:ext uri="{FF2B5EF4-FFF2-40B4-BE49-F238E27FC236}">
              <a16:creationId xmlns:a16="http://schemas.microsoft.com/office/drawing/2014/main" id="{1C8E94F7-5996-4F3C-A7AB-47DD65292CDB}"/>
            </a:ext>
          </a:extLst>
        </xdr:cNvPr>
        <xdr:cNvCxnSpPr/>
      </xdr:nvCxnSpPr>
      <xdr:spPr>
        <a:xfrm>
          <a:off x="16459200" y="1651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622" name="テキスト ボックス 621">
          <a:extLst>
            <a:ext uri="{FF2B5EF4-FFF2-40B4-BE49-F238E27FC236}">
              <a16:creationId xmlns:a16="http://schemas.microsoft.com/office/drawing/2014/main" id="{FF240AED-2608-4098-B284-9BA46B8B8119}"/>
            </a:ext>
          </a:extLst>
        </xdr:cNvPr>
        <xdr:cNvSpPr txBox="1"/>
      </xdr:nvSpPr>
      <xdr:spPr>
        <a:xfrm>
          <a:off x="16048990" y="163741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5791CCAC-DE4B-4B62-BDC9-95D9DC9C64A0}"/>
            </a:ext>
          </a:extLst>
        </xdr:cNvPr>
        <xdr:cNvCxnSpPr/>
      </xdr:nvCxnSpPr>
      <xdr:spPr>
        <a:xfrm>
          <a:off x="16459200" y="16148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96</xdr:row>
      <xdr:rowOff>162560</xdr:rowOff>
    </xdr:from>
    <xdr:ext cx="531495" cy="259080"/>
    <xdr:sp macro="" textlink="">
      <xdr:nvSpPr>
        <xdr:cNvPr id="624" name="テキスト ボックス 623">
          <a:extLst>
            <a:ext uri="{FF2B5EF4-FFF2-40B4-BE49-F238E27FC236}">
              <a16:creationId xmlns:a16="http://schemas.microsoft.com/office/drawing/2014/main" id="{0D0B9404-EF9A-4CCA-9540-2A7110465845}"/>
            </a:ext>
          </a:extLst>
        </xdr:cNvPr>
        <xdr:cNvSpPr txBox="1"/>
      </xdr:nvSpPr>
      <xdr:spPr>
        <a:xfrm>
          <a:off x="15984855" y="16012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a:extLst>
            <a:ext uri="{FF2B5EF4-FFF2-40B4-BE49-F238E27FC236}">
              <a16:creationId xmlns:a16="http://schemas.microsoft.com/office/drawing/2014/main" id="{54F17F42-F2BA-4A88-9631-ABC2D57CBC57}"/>
            </a:ext>
          </a:extLst>
        </xdr:cNvPr>
        <xdr:cNvSpPr/>
      </xdr:nvSpPr>
      <xdr:spPr>
        <a:xfrm>
          <a:off x="16459200" y="16148050"/>
          <a:ext cx="42672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142240</xdr:rowOff>
    </xdr:from>
    <xdr:to>
      <xdr:col>116</xdr:col>
      <xdr:colOff>62865</xdr:colOff>
      <xdr:row>108</xdr:row>
      <xdr:rowOff>128905</xdr:rowOff>
    </xdr:to>
    <xdr:cxnSp macro="">
      <xdr:nvCxnSpPr>
        <xdr:cNvPr id="626" name="直線コネクタ 625">
          <a:extLst>
            <a:ext uri="{FF2B5EF4-FFF2-40B4-BE49-F238E27FC236}">
              <a16:creationId xmlns:a16="http://schemas.microsoft.com/office/drawing/2014/main" id="{AA806020-759D-429F-B4FF-2C0FAEFEA695}"/>
            </a:ext>
          </a:extLst>
        </xdr:cNvPr>
        <xdr:cNvCxnSpPr/>
      </xdr:nvCxnSpPr>
      <xdr:spPr>
        <a:xfrm flipV="1">
          <a:off x="19951065" y="16652240"/>
          <a:ext cx="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132715</xdr:rowOff>
    </xdr:from>
    <xdr:ext cx="469900" cy="256540"/>
    <xdr:sp macro="" textlink="">
      <xdr:nvSpPr>
        <xdr:cNvPr id="627" name="【公民館】&#10;一人当たり面積最小値テキスト">
          <a:extLst>
            <a:ext uri="{FF2B5EF4-FFF2-40B4-BE49-F238E27FC236}">
              <a16:creationId xmlns:a16="http://schemas.microsoft.com/office/drawing/2014/main" id="{AE97A0C7-7DBB-4906-BF38-D7D4EDE20840}"/>
            </a:ext>
          </a:extLst>
        </xdr:cNvPr>
        <xdr:cNvSpPr txBox="1"/>
      </xdr:nvSpPr>
      <xdr:spPr>
        <a:xfrm>
          <a:off x="19989800" y="179635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128905</xdr:rowOff>
    </xdr:from>
    <xdr:to>
      <xdr:col>116</xdr:col>
      <xdr:colOff>152400</xdr:colOff>
      <xdr:row>108</xdr:row>
      <xdr:rowOff>128905</xdr:rowOff>
    </xdr:to>
    <xdr:cxnSp macro="">
      <xdr:nvCxnSpPr>
        <xdr:cNvPr id="628" name="直線コネクタ 627">
          <a:extLst>
            <a:ext uri="{FF2B5EF4-FFF2-40B4-BE49-F238E27FC236}">
              <a16:creationId xmlns:a16="http://schemas.microsoft.com/office/drawing/2014/main" id="{CDD001D8-4522-410A-92E4-88604EC4EABD}"/>
            </a:ext>
          </a:extLst>
        </xdr:cNvPr>
        <xdr:cNvCxnSpPr/>
      </xdr:nvCxnSpPr>
      <xdr:spPr>
        <a:xfrm>
          <a:off x="19881850" y="17959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88900</xdr:rowOff>
    </xdr:from>
    <xdr:ext cx="469900" cy="256540"/>
    <xdr:sp macro="" textlink="">
      <xdr:nvSpPr>
        <xdr:cNvPr id="629" name="【公民館】&#10;一人当たり面積最大値テキスト">
          <a:extLst>
            <a:ext uri="{FF2B5EF4-FFF2-40B4-BE49-F238E27FC236}">
              <a16:creationId xmlns:a16="http://schemas.microsoft.com/office/drawing/2014/main" id="{F5FEF618-9912-4F84-9E5F-9DF2DE74C238}"/>
            </a:ext>
          </a:extLst>
        </xdr:cNvPr>
        <xdr:cNvSpPr txBox="1"/>
      </xdr:nvSpPr>
      <xdr:spPr>
        <a:xfrm>
          <a:off x="19989800" y="164338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7.254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142240</xdr:rowOff>
    </xdr:from>
    <xdr:to>
      <xdr:col>116</xdr:col>
      <xdr:colOff>152400</xdr:colOff>
      <xdr:row>100</xdr:row>
      <xdr:rowOff>142240</xdr:rowOff>
    </xdr:to>
    <xdr:cxnSp macro="">
      <xdr:nvCxnSpPr>
        <xdr:cNvPr id="630" name="直線コネクタ 629">
          <a:extLst>
            <a:ext uri="{FF2B5EF4-FFF2-40B4-BE49-F238E27FC236}">
              <a16:creationId xmlns:a16="http://schemas.microsoft.com/office/drawing/2014/main" id="{60E6559C-493D-42EE-9BA9-85E1BBDAEA73}"/>
            </a:ext>
          </a:extLst>
        </xdr:cNvPr>
        <xdr:cNvCxnSpPr/>
      </xdr:nvCxnSpPr>
      <xdr:spPr>
        <a:xfrm>
          <a:off x="19881850" y="16652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132715</xdr:rowOff>
    </xdr:from>
    <xdr:ext cx="469900" cy="256540"/>
    <xdr:sp macro="" textlink="">
      <xdr:nvSpPr>
        <xdr:cNvPr id="631" name="【公民館】&#10;一人当たり面積平均値テキスト">
          <a:extLst>
            <a:ext uri="{FF2B5EF4-FFF2-40B4-BE49-F238E27FC236}">
              <a16:creationId xmlns:a16="http://schemas.microsoft.com/office/drawing/2014/main" id="{D6335F7F-92DF-4879-9F8D-DB9BE85F5B0C}"/>
            </a:ext>
          </a:extLst>
        </xdr:cNvPr>
        <xdr:cNvSpPr txBox="1"/>
      </xdr:nvSpPr>
      <xdr:spPr>
        <a:xfrm>
          <a:off x="19989800" y="1763331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109855</xdr:rowOff>
    </xdr:from>
    <xdr:to>
      <xdr:col>116</xdr:col>
      <xdr:colOff>114300</xdr:colOff>
      <xdr:row>108</xdr:row>
      <xdr:rowOff>40640</xdr:rowOff>
    </xdr:to>
    <xdr:sp macro="" textlink="">
      <xdr:nvSpPr>
        <xdr:cNvPr id="632" name="フローチャート: 判断 631">
          <a:extLst>
            <a:ext uri="{FF2B5EF4-FFF2-40B4-BE49-F238E27FC236}">
              <a16:creationId xmlns:a16="http://schemas.microsoft.com/office/drawing/2014/main" id="{360B7663-17B6-4D24-AEF1-21E037E9AD2D}"/>
            </a:ext>
          </a:extLst>
        </xdr:cNvPr>
        <xdr:cNvSpPr/>
      </xdr:nvSpPr>
      <xdr:spPr>
        <a:xfrm>
          <a:off x="19900900" y="177755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633" name="フローチャート: 判断 632">
          <a:extLst>
            <a:ext uri="{FF2B5EF4-FFF2-40B4-BE49-F238E27FC236}">
              <a16:creationId xmlns:a16="http://schemas.microsoft.com/office/drawing/2014/main" id="{90C15FA5-A2C4-43CD-AFF7-BF3BF5FE43CC}"/>
            </a:ext>
          </a:extLst>
        </xdr:cNvPr>
        <xdr:cNvSpPr/>
      </xdr:nvSpPr>
      <xdr:spPr>
        <a:xfrm>
          <a:off x="19157950" y="17774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116205</xdr:rowOff>
    </xdr:from>
    <xdr:to>
      <xdr:col>107</xdr:col>
      <xdr:colOff>101600</xdr:colOff>
      <xdr:row>108</xdr:row>
      <xdr:rowOff>46355</xdr:rowOff>
    </xdr:to>
    <xdr:sp macro="" textlink="">
      <xdr:nvSpPr>
        <xdr:cNvPr id="634" name="フローチャート: 判断 633">
          <a:extLst>
            <a:ext uri="{FF2B5EF4-FFF2-40B4-BE49-F238E27FC236}">
              <a16:creationId xmlns:a16="http://schemas.microsoft.com/office/drawing/2014/main" id="{6B267812-B0C9-4AF4-8287-DD73D3EC9807}"/>
            </a:ext>
          </a:extLst>
        </xdr:cNvPr>
        <xdr:cNvSpPr/>
      </xdr:nvSpPr>
      <xdr:spPr>
        <a:xfrm>
          <a:off x="18345150" y="17781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105410</xdr:rowOff>
    </xdr:from>
    <xdr:to>
      <xdr:col>102</xdr:col>
      <xdr:colOff>165100</xdr:colOff>
      <xdr:row>108</xdr:row>
      <xdr:rowOff>35560</xdr:rowOff>
    </xdr:to>
    <xdr:sp macro="" textlink="">
      <xdr:nvSpPr>
        <xdr:cNvPr id="635" name="フローチャート: 判断 634">
          <a:extLst>
            <a:ext uri="{FF2B5EF4-FFF2-40B4-BE49-F238E27FC236}">
              <a16:creationId xmlns:a16="http://schemas.microsoft.com/office/drawing/2014/main" id="{20470095-44C5-4CB4-85A6-074892B2E16A}"/>
            </a:ext>
          </a:extLst>
        </xdr:cNvPr>
        <xdr:cNvSpPr/>
      </xdr:nvSpPr>
      <xdr:spPr>
        <a:xfrm>
          <a:off x="17551400" y="177711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112395</xdr:rowOff>
    </xdr:from>
    <xdr:to>
      <xdr:col>98</xdr:col>
      <xdr:colOff>38100</xdr:colOff>
      <xdr:row>108</xdr:row>
      <xdr:rowOff>42545</xdr:rowOff>
    </xdr:to>
    <xdr:sp macro="" textlink="">
      <xdr:nvSpPr>
        <xdr:cNvPr id="636" name="フローチャート: 判断 635">
          <a:extLst>
            <a:ext uri="{FF2B5EF4-FFF2-40B4-BE49-F238E27FC236}">
              <a16:creationId xmlns:a16="http://schemas.microsoft.com/office/drawing/2014/main" id="{2E7CBACE-5773-48A1-BB5B-176981F36610}"/>
            </a:ext>
          </a:extLst>
        </xdr:cNvPr>
        <xdr:cNvSpPr/>
      </xdr:nvSpPr>
      <xdr:spPr>
        <a:xfrm>
          <a:off x="16757650" y="177780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37" name="テキスト ボックス 636">
          <a:extLst>
            <a:ext uri="{FF2B5EF4-FFF2-40B4-BE49-F238E27FC236}">
              <a16:creationId xmlns:a16="http://schemas.microsoft.com/office/drawing/2014/main" id="{30812B86-6D24-469A-B98A-AAFB5C761529}"/>
            </a:ext>
          </a:extLst>
        </xdr:cNvPr>
        <xdr:cNvSpPr txBox="1"/>
      </xdr:nvSpPr>
      <xdr:spPr>
        <a:xfrm>
          <a:off x="197802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38" name="テキスト ボックス 637">
          <a:extLst>
            <a:ext uri="{FF2B5EF4-FFF2-40B4-BE49-F238E27FC236}">
              <a16:creationId xmlns:a16="http://schemas.microsoft.com/office/drawing/2014/main" id="{3AA0EFCA-8C4B-4553-ADD2-C84D90F33681}"/>
            </a:ext>
          </a:extLst>
        </xdr:cNvPr>
        <xdr:cNvSpPr txBox="1"/>
      </xdr:nvSpPr>
      <xdr:spPr>
        <a:xfrm>
          <a:off x="190309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39" name="テキスト ボックス 638">
          <a:extLst>
            <a:ext uri="{FF2B5EF4-FFF2-40B4-BE49-F238E27FC236}">
              <a16:creationId xmlns:a16="http://schemas.microsoft.com/office/drawing/2014/main" id="{90F5E31C-802E-44D9-AB78-1CCAAA72FF0E}"/>
            </a:ext>
          </a:extLst>
        </xdr:cNvPr>
        <xdr:cNvSpPr txBox="1"/>
      </xdr:nvSpPr>
      <xdr:spPr>
        <a:xfrm>
          <a:off x="182245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40" name="テキスト ボックス 639">
          <a:extLst>
            <a:ext uri="{FF2B5EF4-FFF2-40B4-BE49-F238E27FC236}">
              <a16:creationId xmlns:a16="http://schemas.microsoft.com/office/drawing/2014/main" id="{CF262F8E-FCE3-4B25-850F-C0FC6F6620FB}"/>
            </a:ext>
          </a:extLst>
        </xdr:cNvPr>
        <xdr:cNvSpPr txBox="1"/>
      </xdr:nvSpPr>
      <xdr:spPr>
        <a:xfrm>
          <a:off x="174307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41" name="テキスト ボックス 640">
          <a:extLst>
            <a:ext uri="{FF2B5EF4-FFF2-40B4-BE49-F238E27FC236}">
              <a16:creationId xmlns:a16="http://schemas.microsoft.com/office/drawing/2014/main" id="{332EEC7A-80FC-4034-A4DC-48A48B74F9D0}"/>
            </a:ext>
          </a:extLst>
        </xdr:cNvPr>
        <xdr:cNvSpPr txBox="1"/>
      </xdr:nvSpPr>
      <xdr:spPr>
        <a:xfrm>
          <a:off x="166306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158115</xdr:rowOff>
    </xdr:from>
    <xdr:to>
      <xdr:col>116</xdr:col>
      <xdr:colOff>114300</xdr:colOff>
      <xdr:row>108</xdr:row>
      <xdr:rowOff>88265</xdr:rowOff>
    </xdr:to>
    <xdr:sp macro="" textlink="">
      <xdr:nvSpPr>
        <xdr:cNvPr id="642" name="楕円 641">
          <a:extLst>
            <a:ext uri="{FF2B5EF4-FFF2-40B4-BE49-F238E27FC236}">
              <a16:creationId xmlns:a16="http://schemas.microsoft.com/office/drawing/2014/main" id="{2577B529-9164-4A2D-B31F-2B16430C1EDA}"/>
            </a:ext>
          </a:extLst>
        </xdr:cNvPr>
        <xdr:cNvSpPr/>
      </xdr:nvSpPr>
      <xdr:spPr>
        <a:xfrm>
          <a:off x="19900900" y="178238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88265</xdr:rowOff>
    </xdr:from>
    <xdr:ext cx="469900" cy="256540"/>
    <xdr:sp macro="" textlink="">
      <xdr:nvSpPr>
        <xdr:cNvPr id="643" name="【公民館】&#10;一人当たり面積該当値テキスト">
          <a:extLst>
            <a:ext uri="{FF2B5EF4-FFF2-40B4-BE49-F238E27FC236}">
              <a16:creationId xmlns:a16="http://schemas.microsoft.com/office/drawing/2014/main" id="{18A80B42-A15E-43E7-969E-C96A2DE6CF2D}"/>
            </a:ext>
          </a:extLst>
        </xdr:cNvPr>
        <xdr:cNvSpPr txBox="1"/>
      </xdr:nvSpPr>
      <xdr:spPr>
        <a:xfrm>
          <a:off x="19989800" y="177539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161925</xdr:rowOff>
    </xdr:from>
    <xdr:to>
      <xdr:col>112</xdr:col>
      <xdr:colOff>38100</xdr:colOff>
      <xdr:row>108</xdr:row>
      <xdr:rowOff>92075</xdr:rowOff>
    </xdr:to>
    <xdr:sp macro="" textlink="">
      <xdr:nvSpPr>
        <xdr:cNvPr id="644" name="楕円 643">
          <a:extLst>
            <a:ext uri="{FF2B5EF4-FFF2-40B4-BE49-F238E27FC236}">
              <a16:creationId xmlns:a16="http://schemas.microsoft.com/office/drawing/2014/main" id="{D31D63FE-E44E-41BA-B4B2-9DFE6C84D4DB}"/>
            </a:ext>
          </a:extLst>
        </xdr:cNvPr>
        <xdr:cNvSpPr/>
      </xdr:nvSpPr>
      <xdr:spPr>
        <a:xfrm>
          <a:off x="19157950" y="178276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37465</xdr:rowOff>
    </xdr:from>
    <xdr:to>
      <xdr:col>116</xdr:col>
      <xdr:colOff>63500</xdr:colOff>
      <xdr:row>108</xdr:row>
      <xdr:rowOff>41275</xdr:rowOff>
    </xdr:to>
    <xdr:cxnSp macro="">
      <xdr:nvCxnSpPr>
        <xdr:cNvPr id="645" name="直線コネクタ 644">
          <a:extLst>
            <a:ext uri="{FF2B5EF4-FFF2-40B4-BE49-F238E27FC236}">
              <a16:creationId xmlns:a16="http://schemas.microsoft.com/office/drawing/2014/main" id="{19DFCAF7-0CB7-4E5E-8A26-16BDC8CD0BF9}"/>
            </a:ext>
          </a:extLst>
        </xdr:cNvPr>
        <xdr:cNvCxnSpPr/>
      </xdr:nvCxnSpPr>
      <xdr:spPr>
        <a:xfrm flipV="1">
          <a:off x="19202400" y="17868265"/>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167640</xdr:rowOff>
    </xdr:from>
    <xdr:to>
      <xdr:col>107</xdr:col>
      <xdr:colOff>101600</xdr:colOff>
      <xdr:row>108</xdr:row>
      <xdr:rowOff>97790</xdr:rowOff>
    </xdr:to>
    <xdr:sp macro="" textlink="">
      <xdr:nvSpPr>
        <xdr:cNvPr id="646" name="楕円 645">
          <a:extLst>
            <a:ext uri="{FF2B5EF4-FFF2-40B4-BE49-F238E27FC236}">
              <a16:creationId xmlns:a16="http://schemas.microsoft.com/office/drawing/2014/main" id="{C4459235-977D-45BE-9858-4B415328D848}"/>
            </a:ext>
          </a:extLst>
        </xdr:cNvPr>
        <xdr:cNvSpPr/>
      </xdr:nvSpPr>
      <xdr:spPr>
        <a:xfrm>
          <a:off x="18345150" y="17833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41275</xdr:rowOff>
    </xdr:from>
    <xdr:to>
      <xdr:col>111</xdr:col>
      <xdr:colOff>177800</xdr:colOff>
      <xdr:row>108</xdr:row>
      <xdr:rowOff>46990</xdr:rowOff>
    </xdr:to>
    <xdr:cxnSp macro="">
      <xdr:nvCxnSpPr>
        <xdr:cNvPr id="647" name="直線コネクタ 646">
          <a:extLst>
            <a:ext uri="{FF2B5EF4-FFF2-40B4-BE49-F238E27FC236}">
              <a16:creationId xmlns:a16="http://schemas.microsoft.com/office/drawing/2014/main" id="{4845A7E9-F200-48F4-9C0A-8F0055DCEB80}"/>
            </a:ext>
          </a:extLst>
        </xdr:cNvPr>
        <xdr:cNvCxnSpPr/>
      </xdr:nvCxnSpPr>
      <xdr:spPr>
        <a:xfrm flipV="1">
          <a:off x="18395950" y="17872075"/>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0</xdr:rowOff>
    </xdr:from>
    <xdr:to>
      <xdr:col>102</xdr:col>
      <xdr:colOff>165100</xdr:colOff>
      <xdr:row>108</xdr:row>
      <xdr:rowOff>101600</xdr:rowOff>
    </xdr:to>
    <xdr:sp macro="" textlink="">
      <xdr:nvSpPr>
        <xdr:cNvPr id="648" name="楕円 647">
          <a:extLst>
            <a:ext uri="{FF2B5EF4-FFF2-40B4-BE49-F238E27FC236}">
              <a16:creationId xmlns:a16="http://schemas.microsoft.com/office/drawing/2014/main" id="{4DB09E79-A592-4F8C-AFFD-02180018D525}"/>
            </a:ext>
          </a:extLst>
        </xdr:cNvPr>
        <xdr:cNvSpPr/>
      </xdr:nvSpPr>
      <xdr:spPr>
        <a:xfrm>
          <a:off x="175514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46990</xdr:rowOff>
    </xdr:from>
    <xdr:to>
      <xdr:col>107</xdr:col>
      <xdr:colOff>50800</xdr:colOff>
      <xdr:row>108</xdr:row>
      <xdr:rowOff>50800</xdr:rowOff>
    </xdr:to>
    <xdr:cxnSp macro="">
      <xdr:nvCxnSpPr>
        <xdr:cNvPr id="649" name="直線コネクタ 648">
          <a:extLst>
            <a:ext uri="{FF2B5EF4-FFF2-40B4-BE49-F238E27FC236}">
              <a16:creationId xmlns:a16="http://schemas.microsoft.com/office/drawing/2014/main" id="{7AC66C9A-F74F-4FB7-808C-7D8D5485810C}"/>
            </a:ext>
          </a:extLst>
        </xdr:cNvPr>
        <xdr:cNvCxnSpPr/>
      </xdr:nvCxnSpPr>
      <xdr:spPr>
        <a:xfrm flipV="1">
          <a:off x="17602200" y="1787779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5080</xdr:rowOff>
    </xdr:from>
    <xdr:to>
      <xdr:col>98</xdr:col>
      <xdr:colOff>38100</xdr:colOff>
      <xdr:row>108</xdr:row>
      <xdr:rowOff>106680</xdr:rowOff>
    </xdr:to>
    <xdr:sp macro="" textlink="">
      <xdr:nvSpPr>
        <xdr:cNvPr id="650" name="楕円 649">
          <a:extLst>
            <a:ext uri="{FF2B5EF4-FFF2-40B4-BE49-F238E27FC236}">
              <a16:creationId xmlns:a16="http://schemas.microsoft.com/office/drawing/2014/main" id="{0F619232-05DC-4873-A9C2-9F547719FC05}"/>
            </a:ext>
          </a:extLst>
        </xdr:cNvPr>
        <xdr:cNvSpPr/>
      </xdr:nvSpPr>
      <xdr:spPr>
        <a:xfrm>
          <a:off x="16757650" y="17835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50800</xdr:rowOff>
    </xdr:from>
    <xdr:to>
      <xdr:col>102</xdr:col>
      <xdr:colOff>114300</xdr:colOff>
      <xdr:row>108</xdr:row>
      <xdr:rowOff>55880</xdr:rowOff>
    </xdr:to>
    <xdr:cxnSp macro="">
      <xdr:nvCxnSpPr>
        <xdr:cNvPr id="651" name="直線コネクタ 650">
          <a:extLst>
            <a:ext uri="{FF2B5EF4-FFF2-40B4-BE49-F238E27FC236}">
              <a16:creationId xmlns:a16="http://schemas.microsoft.com/office/drawing/2014/main" id="{88443E06-9594-4812-A8D7-3BABC374FF45}"/>
            </a:ext>
          </a:extLst>
        </xdr:cNvPr>
        <xdr:cNvCxnSpPr/>
      </xdr:nvCxnSpPr>
      <xdr:spPr>
        <a:xfrm flipV="1">
          <a:off x="16802100" y="1788160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55880</xdr:rowOff>
    </xdr:from>
    <xdr:ext cx="469900" cy="259080"/>
    <xdr:sp macro="" textlink="">
      <xdr:nvSpPr>
        <xdr:cNvPr id="652" name="n_1aveValue【公民館】&#10;一人当たり面積">
          <a:extLst>
            <a:ext uri="{FF2B5EF4-FFF2-40B4-BE49-F238E27FC236}">
              <a16:creationId xmlns:a16="http://schemas.microsoft.com/office/drawing/2014/main" id="{93ACF5FC-47FC-4F17-AC7F-4CD95513BC18}"/>
            </a:ext>
          </a:extLst>
        </xdr:cNvPr>
        <xdr:cNvSpPr txBox="1"/>
      </xdr:nvSpPr>
      <xdr:spPr>
        <a:xfrm>
          <a:off x="18980150" y="17556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63500</xdr:rowOff>
    </xdr:from>
    <xdr:ext cx="467360" cy="256540"/>
    <xdr:sp macro="" textlink="">
      <xdr:nvSpPr>
        <xdr:cNvPr id="653" name="n_2aveValue【公民館】&#10;一人当たり面積">
          <a:extLst>
            <a:ext uri="{FF2B5EF4-FFF2-40B4-BE49-F238E27FC236}">
              <a16:creationId xmlns:a16="http://schemas.microsoft.com/office/drawing/2014/main" id="{7BA4FAC7-41FB-40C9-95A8-C37997FDEC31}"/>
            </a:ext>
          </a:extLst>
        </xdr:cNvPr>
        <xdr:cNvSpPr txBox="1"/>
      </xdr:nvSpPr>
      <xdr:spPr>
        <a:xfrm>
          <a:off x="18180050" y="175641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52070</xdr:rowOff>
    </xdr:from>
    <xdr:ext cx="467360" cy="256540"/>
    <xdr:sp macro="" textlink="">
      <xdr:nvSpPr>
        <xdr:cNvPr id="654" name="n_3aveValue【公民館】&#10;一人当たり面積">
          <a:extLst>
            <a:ext uri="{FF2B5EF4-FFF2-40B4-BE49-F238E27FC236}">
              <a16:creationId xmlns:a16="http://schemas.microsoft.com/office/drawing/2014/main" id="{9721740E-9AB9-4BD9-AB2B-8FBB6CF0C0DD}"/>
            </a:ext>
          </a:extLst>
        </xdr:cNvPr>
        <xdr:cNvSpPr txBox="1"/>
      </xdr:nvSpPr>
      <xdr:spPr>
        <a:xfrm>
          <a:off x="17386300" y="175526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59055</xdr:rowOff>
    </xdr:from>
    <xdr:ext cx="467360" cy="259080"/>
    <xdr:sp macro="" textlink="">
      <xdr:nvSpPr>
        <xdr:cNvPr id="655" name="n_4aveValue【公民館】&#10;一人当たり面積">
          <a:extLst>
            <a:ext uri="{FF2B5EF4-FFF2-40B4-BE49-F238E27FC236}">
              <a16:creationId xmlns:a16="http://schemas.microsoft.com/office/drawing/2014/main" id="{D01B56C5-8E94-4BD1-8DE4-57E8D4089514}"/>
            </a:ext>
          </a:extLst>
        </xdr:cNvPr>
        <xdr:cNvSpPr txBox="1"/>
      </xdr:nvSpPr>
      <xdr:spPr>
        <a:xfrm>
          <a:off x="16592550" y="175596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83185</xdr:rowOff>
    </xdr:from>
    <xdr:ext cx="469900" cy="259080"/>
    <xdr:sp macro="" textlink="">
      <xdr:nvSpPr>
        <xdr:cNvPr id="656" name="n_1mainValue【公民館】&#10;一人当たり面積">
          <a:extLst>
            <a:ext uri="{FF2B5EF4-FFF2-40B4-BE49-F238E27FC236}">
              <a16:creationId xmlns:a16="http://schemas.microsoft.com/office/drawing/2014/main" id="{65E21FCC-9AC7-45D1-B540-B832C22C6807}"/>
            </a:ext>
          </a:extLst>
        </xdr:cNvPr>
        <xdr:cNvSpPr txBox="1"/>
      </xdr:nvSpPr>
      <xdr:spPr>
        <a:xfrm>
          <a:off x="18980150" y="17913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88900</xdr:rowOff>
    </xdr:from>
    <xdr:ext cx="467360" cy="256540"/>
    <xdr:sp macro="" textlink="">
      <xdr:nvSpPr>
        <xdr:cNvPr id="657" name="n_2mainValue【公民館】&#10;一人当たり面積">
          <a:extLst>
            <a:ext uri="{FF2B5EF4-FFF2-40B4-BE49-F238E27FC236}">
              <a16:creationId xmlns:a16="http://schemas.microsoft.com/office/drawing/2014/main" id="{2AE4B90C-1905-4F99-9FC4-ABD32A613F46}"/>
            </a:ext>
          </a:extLst>
        </xdr:cNvPr>
        <xdr:cNvSpPr txBox="1"/>
      </xdr:nvSpPr>
      <xdr:spPr>
        <a:xfrm>
          <a:off x="18180050" y="179197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92710</xdr:rowOff>
    </xdr:from>
    <xdr:ext cx="467360" cy="259080"/>
    <xdr:sp macro="" textlink="">
      <xdr:nvSpPr>
        <xdr:cNvPr id="658" name="n_3mainValue【公民館】&#10;一人当たり面積">
          <a:extLst>
            <a:ext uri="{FF2B5EF4-FFF2-40B4-BE49-F238E27FC236}">
              <a16:creationId xmlns:a16="http://schemas.microsoft.com/office/drawing/2014/main" id="{42BB5D4E-3D17-4227-BCD9-7F17D5955AE0}"/>
            </a:ext>
          </a:extLst>
        </xdr:cNvPr>
        <xdr:cNvSpPr txBox="1"/>
      </xdr:nvSpPr>
      <xdr:spPr>
        <a:xfrm>
          <a:off x="17386300" y="17923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97790</xdr:rowOff>
    </xdr:from>
    <xdr:ext cx="467360" cy="256540"/>
    <xdr:sp macro="" textlink="">
      <xdr:nvSpPr>
        <xdr:cNvPr id="659" name="n_4mainValue【公民館】&#10;一人当たり面積">
          <a:extLst>
            <a:ext uri="{FF2B5EF4-FFF2-40B4-BE49-F238E27FC236}">
              <a16:creationId xmlns:a16="http://schemas.microsoft.com/office/drawing/2014/main" id="{7BB923E7-B684-4316-9478-5F977FF38243}"/>
            </a:ext>
          </a:extLst>
        </xdr:cNvPr>
        <xdr:cNvSpPr txBox="1"/>
      </xdr:nvSpPr>
      <xdr:spPr>
        <a:xfrm>
          <a:off x="16592550" y="17928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6F066FAF-D2FE-4C25-A3EC-09E2A5059248}"/>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B67157DA-2F79-45C8-B039-76496A2008AC}"/>
            </a:ext>
          </a:extLst>
        </xdr:cNvPr>
        <xdr:cNvSpPr/>
      </xdr:nvSpPr>
      <xdr:spPr>
        <a:xfrm>
          <a:off x="685800" y="18776950"/>
          <a:ext cx="34671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F0EF20EB-3714-4009-AAAA-89A90775CD4D}"/>
            </a:ext>
          </a:extLst>
        </xdr:cNvPr>
        <xdr:cNvSpPr txBox="1"/>
      </xdr:nvSpPr>
      <xdr:spPr>
        <a:xfrm>
          <a:off x="762000" y="19018250"/>
          <a:ext cx="19875500" cy="14351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類似団体と比較して特に有形固定資産減価償却率が高くなっている施設は、公営住宅、学校施設、公民館であり、特に低くなっている施設は、計画的に維持補修を実施している道路、橋りょうである。　　</a:t>
          </a:r>
          <a:endParaRPr kumimoji="1" lang="ja-JP" altLang="en-US" sz="1300">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小・中学校</a:t>
          </a:r>
          <a:r>
            <a:rPr kumimoji="1" lang="ja-JP" altLang="ja-JP" sz="1100">
              <a:solidFill>
                <a:schemeClr val="dk1"/>
              </a:solidFill>
              <a:effectLst/>
              <a:latin typeface="ＭＳ Ｐゴシック"/>
              <a:ea typeface="ＭＳ Ｐゴシック"/>
              <a:cs typeface="+mn-cs"/>
            </a:rPr>
            <a:t>については、公共施設個別施設計画に基づき、</a:t>
          </a:r>
          <a:r>
            <a:rPr kumimoji="1" lang="ja-JP" altLang="en-US" sz="1100">
              <a:solidFill>
                <a:schemeClr val="dk1"/>
              </a:solidFill>
              <a:effectLst/>
              <a:latin typeface="ＭＳ Ｐゴシック"/>
              <a:ea typeface="ＭＳ Ｐゴシック"/>
              <a:cs typeface="+mn-cs"/>
            </a:rPr>
            <a:t>既存施設を集約し、令和５年度中に義務教育学校を建設するため、今後、学校施設の</a:t>
          </a:r>
          <a:r>
            <a:rPr kumimoji="1" lang="ja-JP" altLang="ja-JP" sz="1100">
              <a:solidFill>
                <a:schemeClr val="dk1"/>
              </a:solidFill>
              <a:effectLst/>
              <a:latin typeface="ＭＳ Ｐゴシック"/>
              <a:ea typeface="ＭＳ Ｐゴシック"/>
              <a:cs typeface="+mn-cs"/>
            </a:rPr>
            <a:t>減価償却比率は、低下する見込みである。</a:t>
          </a:r>
          <a:endParaRPr kumimoji="1" lang="ja-JP" altLang="en-US" sz="1300">
            <a:latin typeface="ＭＳ Ｐゴシック"/>
            <a:ea typeface="ＭＳ Ｐゴシック"/>
          </a:endParaRPr>
        </a:p>
        <a:p>
          <a:r>
            <a:rPr kumimoji="1" lang="ja-JP" altLang="en-US" sz="1100">
              <a:latin typeface="ＭＳ Ｐゴシック"/>
              <a:ea typeface="ＭＳ Ｐゴシック"/>
            </a:rPr>
            <a:t>また、公営住宅についても新規整備を予定しており、減価償却率の低下が見込まれる。一人あたりの面積が増加するため、維持管理にかかる経費に留意しつつ、引き続き、移住定住対策に積極的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DF71F4-43C1-432A-9665-3802C4F16795}"/>
            </a:ext>
          </a:extLst>
        </xdr:cNvPr>
        <xdr:cNvSpPr/>
      </xdr:nvSpPr>
      <xdr:spPr>
        <a:xfrm>
          <a:off x="577850" y="127000"/>
          <a:ext cx="1142365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6F4BBE1-E6BF-4323-99D2-56CFE4D74DBB}"/>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147A36-EF16-43D8-8E79-D6493281F59D}"/>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9426FA-0018-42B2-B992-62DC13E7819F}"/>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3B3FFD6-7E4A-49E8-A5C9-36EB4FA6FF12}"/>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B0D74A6-F544-4A9C-B8FA-708A641556A6}"/>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56F90C-A23A-4AF9-98FD-092BE6D78699}"/>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9672B09-F01C-41EB-B51C-98919A32BF20}"/>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E551AD-5F8A-413F-945A-3FF465223FB9}"/>
            </a:ext>
          </a:extLst>
        </xdr:cNvPr>
        <xdr:cNvSpPr/>
      </xdr:nvSpPr>
      <xdr:spPr>
        <a:xfrm>
          <a:off x="812800" y="88900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A188CB-07CE-4632-9B42-6C8146622169}"/>
            </a:ext>
          </a:extLst>
        </xdr:cNvPr>
        <xdr:cNvSpPr/>
      </xdr:nvSpPr>
      <xdr:spPr>
        <a:xfrm>
          <a:off x="2012950" y="88900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1,578
1,570
118.83
2,629,789
2,378,194
192,028
1,548,663
1,811,480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0B7C369-840B-42FF-81A0-5C3D679BC8E4}"/>
            </a:ext>
          </a:extLst>
        </xdr:cNvPr>
        <xdr:cNvSpPr/>
      </xdr:nvSpPr>
      <xdr:spPr>
        <a:xfrm>
          <a:off x="3213100" y="88900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D3B1A03-6013-4D84-A28E-9D30696A9E75}"/>
            </a:ext>
          </a:extLst>
        </xdr:cNvPr>
        <xdr:cNvSpPr/>
      </xdr:nvSpPr>
      <xdr:spPr>
        <a:xfrm>
          <a:off x="4584700" y="90805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A6AD4E-10AD-452E-819B-14E6C1ED541C}"/>
            </a:ext>
          </a:extLst>
        </xdr:cNvPr>
        <xdr:cNvSpPr/>
      </xdr:nvSpPr>
      <xdr:spPr>
        <a:xfrm>
          <a:off x="6407150" y="90805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E5FC8D-0EBD-44E2-8912-451744DADBCC}"/>
            </a:ext>
          </a:extLst>
        </xdr:cNvPr>
        <xdr:cNvSpPr/>
      </xdr:nvSpPr>
      <xdr:spPr>
        <a:xfrm>
          <a:off x="7607300" y="92075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46145E8-A2CA-4797-B20D-3E029CF31FE8}"/>
            </a:ext>
          </a:extLst>
        </xdr:cNvPr>
        <xdr:cNvSpPr/>
      </xdr:nvSpPr>
      <xdr:spPr>
        <a:xfrm>
          <a:off x="4584700" y="165100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4E4910D-0A12-4406-8733-5C079BCD4449}"/>
            </a:ext>
          </a:extLst>
        </xdr:cNvPr>
        <xdr:cNvSpPr/>
      </xdr:nvSpPr>
      <xdr:spPr>
        <a:xfrm>
          <a:off x="6470650" y="1651000"/>
          <a:ext cx="3086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145CCF-4EE3-4A54-8038-56AC35BC275E}"/>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D88C5B0-935F-442D-94AC-2B74E9012BD7}"/>
            </a:ext>
          </a:extLst>
        </xdr:cNvPr>
        <xdr:cNvSpPr/>
      </xdr:nvSpPr>
      <xdr:spPr>
        <a:xfrm>
          <a:off x="10210800" y="92075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46E70F-F377-46DC-A285-7A32956BC781}"/>
            </a:ext>
          </a:extLst>
        </xdr:cNvPr>
        <xdr:cNvSpPr/>
      </xdr:nvSpPr>
      <xdr:spPr>
        <a:xfrm>
          <a:off x="10210800" y="117475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2E6B64-D6B4-4D6F-9700-649E54BB56CB}"/>
            </a:ext>
          </a:extLst>
        </xdr:cNvPr>
        <xdr:cNvSpPr/>
      </xdr:nvSpPr>
      <xdr:spPr>
        <a:xfrm>
          <a:off x="10210800" y="149225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DC1C53-4170-42F6-92E0-8C865DF36590}"/>
            </a:ext>
          </a:extLst>
        </xdr:cNvPr>
        <xdr:cNvCxnSpPr/>
      </xdr:nvCxnSpPr>
      <xdr:spPr>
        <a:xfrm flipH="1">
          <a:off x="10052050" y="10033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FD4F27-9824-4723-9CEF-F837955A4763}"/>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1A06E6-709D-4E5E-AFC1-E964F08F7705}"/>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D0796FF-2F78-41F3-8ADF-A5CF547B004D}"/>
            </a:ext>
          </a:extLst>
        </xdr:cNvPr>
        <xdr:cNvCxnSpPr/>
      </xdr:nvCxnSpPr>
      <xdr:spPr>
        <a:xfrm>
          <a:off x="10131425" y="14732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206F932-546A-4A9A-87C0-212BDB842A73}"/>
            </a:ext>
          </a:extLst>
        </xdr:cNvPr>
        <xdr:cNvCxnSpPr/>
      </xdr:nvCxnSpPr>
      <xdr:spPr>
        <a:xfrm>
          <a:off x="10071100" y="14732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5959B5-D8FE-4488-9E38-AD8B7FCBA156}"/>
            </a:ext>
          </a:extLst>
        </xdr:cNvPr>
        <xdr:cNvCxnSpPr/>
      </xdr:nvCxnSpPr>
      <xdr:spPr>
        <a:xfrm flipV="1">
          <a:off x="10131425" y="16986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A9B226-9F26-4527-892D-14AE3D51F047}"/>
            </a:ext>
          </a:extLst>
        </xdr:cNvPr>
        <xdr:cNvCxnSpPr/>
      </xdr:nvCxnSpPr>
      <xdr:spPr>
        <a:xfrm>
          <a:off x="10071100" y="18351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592C9261-E071-484C-9647-182E576AD3D7}"/>
            </a:ext>
          </a:extLst>
        </xdr:cNvPr>
        <xdr:cNvSpPr txBox="1"/>
      </xdr:nvSpPr>
      <xdr:spPr>
        <a:xfrm>
          <a:off x="641350" y="26924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E1999790-5AE1-4F15-9984-29E4F2D6C267}"/>
            </a:ext>
          </a:extLst>
        </xdr:cNvPr>
        <xdr:cNvSpPr txBox="1"/>
      </xdr:nvSpPr>
      <xdr:spPr>
        <a:xfrm>
          <a:off x="641350" y="29972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5778303C-22A3-4B04-A2F7-5B3D320D53DD}"/>
            </a:ext>
          </a:extLst>
        </xdr:cNvPr>
        <xdr:cNvSpPr txBox="1"/>
      </xdr:nvSpPr>
      <xdr:spPr>
        <a:xfrm>
          <a:off x="641350" y="3302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995D5BB0-9E76-4CFC-BEC2-2C15208CD7C0}"/>
            </a:ext>
          </a:extLst>
        </xdr:cNvPr>
        <xdr:cNvSpPr txBox="1"/>
      </xdr:nvSpPr>
      <xdr:spPr>
        <a:xfrm>
          <a:off x="641350" y="361315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23B59C2-01A4-4FB9-A2D0-59453DFD1671}"/>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ADDBCBB-9218-47A0-82FD-26DEE4BB4C0F}"/>
            </a:ext>
          </a:extLst>
        </xdr:cNvPr>
        <xdr:cNvSpPr/>
      </xdr:nvSpPr>
      <xdr:spPr>
        <a:xfrm>
          <a:off x="8128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0A4BD8-5723-49BD-BAB9-46E8DA525720}"/>
            </a:ext>
          </a:extLst>
        </xdr:cNvPr>
        <xdr:cNvSpPr/>
      </xdr:nvSpPr>
      <xdr:spPr>
        <a:xfrm>
          <a:off x="8128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C18E8F3-B42D-4F8F-863E-3697A9E6E691}"/>
            </a:ext>
          </a:extLst>
        </xdr:cNvPr>
        <xdr:cNvSpPr/>
      </xdr:nvSpPr>
      <xdr:spPr>
        <a:xfrm>
          <a:off x="17145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9826CA5-9B64-43B4-A8AC-4456081D414B}"/>
            </a:ext>
          </a:extLst>
        </xdr:cNvPr>
        <xdr:cNvSpPr/>
      </xdr:nvSpPr>
      <xdr:spPr>
        <a:xfrm>
          <a:off x="17145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86874AB-BBCE-49BC-A520-187349B896D7}"/>
            </a:ext>
          </a:extLst>
        </xdr:cNvPr>
        <xdr:cNvSpPr/>
      </xdr:nvSpPr>
      <xdr:spPr>
        <a:xfrm>
          <a:off x="27432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BDE1489-D877-4AFA-A9FD-44AAA5ADBEF7}"/>
            </a:ext>
          </a:extLst>
        </xdr:cNvPr>
        <xdr:cNvSpPr/>
      </xdr:nvSpPr>
      <xdr:spPr>
        <a:xfrm>
          <a:off x="27432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60E3FAC-38F3-49E9-ADFA-CC9BAD01BA92}"/>
            </a:ext>
          </a:extLst>
        </xdr:cNvPr>
        <xdr:cNvSpPr/>
      </xdr:nvSpPr>
      <xdr:spPr>
        <a:xfrm>
          <a:off x="6858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6023F80-C970-4CB7-A8F0-BCE5EED67A61}"/>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B42EC95-B216-45B8-828D-25B188892B76}"/>
            </a:ext>
          </a:extLst>
        </xdr:cNvPr>
        <xdr:cNvSpPr/>
      </xdr:nvSpPr>
      <xdr:spPr>
        <a:xfrm>
          <a:off x="60642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79FA6BF-2B58-413D-ADD0-9018F570BBF1}"/>
            </a:ext>
          </a:extLst>
        </xdr:cNvPr>
        <xdr:cNvSpPr/>
      </xdr:nvSpPr>
      <xdr:spPr>
        <a:xfrm>
          <a:off x="60642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817BC3F-5EB6-4EA1-8F04-7C426F77EACA}"/>
            </a:ext>
          </a:extLst>
        </xdr:cNvPr>
        <xdr:cNvSpPr/>
      </xdr:nvSpPr>
      <xdr:spPr>
        <a:xfrm>
          <a:off x="69850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0662FF1-F1B0-499A-ACEB-F30E740ECCF4}"/>
            </a:ext>
          </a:extLst>
        </xdr:cNvPr>
        <xdr:cNvSpPr/>
      </xdr:nvSpPr>
      <xdr:spPr>
        <a:xfrm>
          <a:off x="69850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4800AB3-2001-4CF8-B80E-72A42D459082}"/>
            </a:ext>
          </a:extLst>
        </xdr:cNvPr>
        <xdr:cNvSpPr/>
      </xdr:nvSpPr>
      <xdr:spPr>
        <a:xfrm>
          <a:off x="80137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5116116-EC13-4E76-BCD0-D1B964F7BBAF}"/>
            </a:ext>
          </a:extLst>
        </xdr:cNvPr>
        <xdr:cNvSpPr/>
      </xdr:nvSpPr>
      <xdr:spPr>
        <a:xfrm>
          <a:off x="80137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5BAD2C0-5249-4C31-B9B4-39C0D9D9F694}"/>
            </a:ext>
          </a:extLst>
        </xdr:cNvPr>
        <xdr:cNvSpPr/>
      </xdr:nvSpPr>
      <xdr:spPr>
        <a:xfrm>
          <a:off x="595630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20456FF-EEFE-466E-B429-E7456DC2C53B}"/>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2C26092-03B3-4C9F-B677-8B6656861C88}"/>
            </a:ext>
          </a:extLst>
        </xdr:cNvPr>
        <xdr:cNvSpPr/>
      </xdr:nvSpPr>
      <xdr:spPr>
        <a:xfrm>
          <a:off x="8128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AC52374-D4DD-43CE-9940-353EE692B393}"/>
            </a:ext>
          </a:extLst>
        </xdr:cNvPr>
        <xdr:cNvSpPr/>
      </xdr:nvSpPr>
      <xdr:spPr>
        <a:xfrm>
          <a:off x="8128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708F61C-ED91-4D41-97F7-7F97561E1849}"/>
            </a:ext>
          </a:extLst>
        </xdr:cNvPr>
        <xdr:cNvSpPr/>
      </xdr:nvSpPr>
      <xdr:spPr>
        <a:xfrm>
          <a:off x="17145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5061CB4-AF9F-4235-8E34-AA593B4AD276}"/>
            </a:ext>
          </a:extLst>
        </xdr:cNvPr>
        <xdr:cNvSpPr/>
      </xdr:nvSpPr>
      <xdr:spPr>
        <a:xfrm>
          <a:off x="17145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917B1C9-C04A-49DB-A806-52BC4CA3A849}"/>
            </a:ext>
          </a:extLst>
        </xdr:cNvPr>
        <xdr:cNvSpPr/>
      </xdr:nvSpPr>
      <xdr:spPr>
        <a:xfrm>
          <a:off x="2743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A2A9688-D1E4-44E2-882D-C607BE77F2A0}"/>
            </a:ext>
          </a:extLst>
        </xdr:cNvPr>
        <xdr:cNvSpPr/>
      </xdr:nvSpPr>
      <xdr:spPr>
        <a:xfrm>
          <a:off x="27432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F6E6DD7-D71D-4CD7-B69B-F4E871935DEA}"/>
            </a:ext>
          </a:extLst>
        </xdr:cNvPr>
        <xdr:cNvSpPr/>
      </xdr:nvSpPr>
      <xdr:spPr>
        <a:xfrm>
          <a:off x="685800" y="88074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57" name="テキスト ボックス 56">
          <a:extLst>
            <a:ext uri="{FF2B5EF4-FFF2-40B4-BE49-F238E27FC236}">
              <a16:creationId xmlns:a16="http://schemas.microsoft.com/office/drawing/2014/main" id="{3886D8A2-FD3A-4A88-91D0-7910C69DAB39}"/>
            </a:ext>
          </a:extLst>
        </xdr:cNvPr>
        <xdr:cNvSpPr txBox="1"/>
      </xdr:nvSpPr>
      <xdr:spPr>
        <a:xfrm>
          <a:off x="666750" y="86233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5183C409-CED8-4BE7-A100-2CE651148814}"/>
            </a:ext>
          </a:extLst>
        </xdr:cNvPr>
        <xdr:cNvCxnSpPr/>
      </xdr:nvCxnSpPr>
      <xdr:spPr>
        <a:xfrm>
          <a:off x="685800" y="1101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59" name="テキスト ボックス 58">
          <a:extLst>
            <a:ext uri="{FF2B5EF4-FFF2-40B4-BE49-F238E27FC236}">
              <a16:creationId xmlns:a16="http://schemas.microsoft.com/office/drawing/2014/main" id="{6B33CC63-7061-4CB3-9D9E-EE68FD0490DC}"/>
            </a:ext>
          </a:extLst>
        </xdr:cNvPr>
        <xdr:cNvSpPr txBox="1"/>
      </xdr:nvSpPr>
      <xdr:spPr>
        <a:xfrm>
          <a:off x="275590" y="10875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60" name="直線コネクタ 59">
          <a:extLst>
            <a:ext uri="{FF2B5EF4-FFF2-40B4-BE49-F238E27FC236}">
              <a16:creationId xmlns:a16="http://schemas.microsoft.com/office/drawing/2014/main" id="{56CB8745-A097-4C1A-B8A5-E9A41BC83BD5}"/>
            </a:ext>
          </a:extLst>
        </xdr:cNvPr>
        <xdr:cNvCxnSpPr/>
      </xdr:nvCxnSpPr>
      <xdr:spPr>
        <a:xfrm>
          <a:off x="685800" y="10697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61" name="テキスト ボックス 60">
          <a:extLst>
            <a:ext uri="{FF2B5EF4-FFF2-40B4-BE49-F238E27FC236}">
              <a16:creationId xmlns:a16="http://schemas.microsoft.com/office/drawing/2014/main" id="{482D5DA0-39F6-406E-B7B4-B576D533ABDC}"/>
            </a:ext>
          </a:extLst>
        </xdr:cNvPr>
        <xdr:cNvSpPr txBox="1"/>
      </xdr:nvSpPr>
      <xdr:spPr>
        <a:xfrm>
          <a:off x="275590" y="105613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62" name="直線コネクタ 61">
          <a:extLst>
            <a:ext uri="{FF2B5EF4-FFF2-40B4-BE49-F238E27FC236}">
              <a16:creationId xmlns:a16="http://schemas.microsoft.com/office/drawing/2014/main" id="{DF091AC5-D15E-46B8-A9D2-DC85E7D34503}"/>
            </a:ext>
          </a:extLst>
        </xdr:cNvPr>
        <xdr:cNvCxnSpPr/>
      </xdr:nvCxnSpPr>
      <xdr:spPr>
        <a:xfrm>
          <a:off x="685800" y="10382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63" name="テキスト ボックス 62">
          <a:extLst>
            <a:ext uri="{FF2B5EF4-FFF2-40B4-BE49-F238E27FC236}">
              <a16:creationId xmlns:a16="http://schemas.microsoft.com/office/drawing/2014/main" id="{9EDB1DED-D054-4C55-8CA9-2154F0B26951}"/>
            </a:ext>
          </a:extLst>
        </xdr:cNvPr>
        <xdr:cNvSpPr txBox="1"/>
      </xdr:nvSpPr>
      <xdr:spPr>
        <a:xfrm>
          <a:off x="339725" y="102406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64" name="直線コネクタ 63">
          <a:extLst>
            <a:ext uri="{FF2B5EF4-FFF2-40B4-BE49-F238E27FC236}">
              <a16:creationId xmlns:a16="http://schemas.microsoft.com/office/drawing/2014/main" id="{B433E6A2-E3C6-4296-A03D-148604C80302}"/>
            </a:ext>
          </a:extLst>
        </xdr:cNvPr>
        <xdr:cNvCxnSpPr/>
      </xdr:nvCxnSpPr>
      <xdr:spPr>
        <a:xfrm>
          <a:off x="685800" y="10069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65" name="テキスト ボックス 64">
          <a:extLst>
            <a:ext uri="{FF2B5EF4-FFF2-40B4-BE49-F238E27FC236}">
              <a16:creationId xmlns:a16="http://schemas.microsoft.com/office/drawing/2014/main" id="{75AE24C2-1699-4B50-B4E5-A931AE305E4F}"/>
            </a:ext>
          </a:extLst>
        </xdr:cNvPr>
        <xdr:cNvSpPr txBox="1"/>
      </xdr:nvSpPr>
      <xdr:spPr>
        <a:xfrm>
          <a:off x="339725" y="9926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66" name="直線コネクタ 65">
          <a:extLst>
            <a:ext uri="{FF2B5EF4-FFF2-40B4-BE49-F238E27FC236}">
              <a16:creationId xmlns:a16="http://schemas.microsoft.com/office/drawing/2014/main" id="{4B9DD2F5-982C-424B-9503-EB935C65522D}"/>
            </a:ext>
          </a:extLst>
        </xdr:cNvPr>
        <xdr:cNvCxnSpPr/>
      </xdr:nvCxnSpPr>
      <xdr:spPr>
        <a:xfrm>
          <a:off x="685800" y="9749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67" name="テキスト ボックス 66">
          <a:extLst>
            <a:ext uri="{FF2B5EF4-FFF2-40B4-BE49-F238E27FC236}">
              <a16:creationId xmlns:a16="http://schemas.microsoft.com/office/drawing/2014/main" id="{181E4CA0-C72A-45E6-ABD8-615BA4C50AE0}"/>
            </a:ext>
          </a:extLst>
        </xdr:cNvPr>
        <xdr:cNvSpPr txBox="1"/>
      </xdr:nvSpPr>
      <xdr:spPr>
        <a:xfrm>
          <a:off x="339725" y="96132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68" name="直線コネクタ 67">
          <a:extLst>
            <a:ext uri="{FF2B5EF4-FFF2-40B4-BE49-F238E27FC236}">
              <a16:creationId xmlns:a16="http://schemas.microsoft.com/office/drawing/2014/main" id="{2782558B-9F40-4C2A-BDB1-B89EDDC1EC90}"/>
            </a:ext>
          </a:extLst>
        </xdr:cNvPr>
        <xdr:cNvCxnSpPr/>
      </xdr:nvCxnSpPr>
      <xdr:spPr>
        <a:xfrm>
          <a:off x="685800" y="9435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69" name="テキスト ボックス 68">
          <a:extLst>
            <a:ext uri="{FF2B5EF4-FFF2-40B4-BE49-F238E27FC236}">
              <a16:creationId xmlns:a16="http://schemas.microsoft.com/office/drawing/2014/main" id="{71752E6F-F986-452A-B4A7-71487C38C714}"/>
            </a:ext>
          </a:extLst>
        </xdr:cNvPr>
        <xdr:cNvSpPr txBox="1"/>
      </xdr:nvSpPr>
      <xdr:spPr>
        <a:xfrm>
          <a:off x="339725" y="92995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70" name="直線コネクタ 69">
          <a:extLst>
            <a:ext uri="{FF2B5EF4-FFF2-40B4-BE49-F238E27FC236}">
              <a16:creationId xmlns:a16="http://schemas.microsoft.com/office/drawing/2014/main" id="{4415AF7A-8609-41AF-8211-0436EAEF1EF3}"/>
            </a:ext>
          </a:extLst>
        </xdr:cNvPr>
        <xdr:cNvCxnSpPr/>
      </xdr:nvCxnSpPr>
      <xdr:spPr>
        <a:xfrm>
          <a:off x="685800" y="9121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71" name="テキスト ボックス 70">
          <a:extLst>
            <a:ext uri="{FF2B5EF4-FFF2-40B4-BE49-F238E27FC236}">
              <a16:creationId xmlns:a16="http://schemas.microsoft.com/office/drawing/2014/main" id="{0129DDCF-8A86-47DC-A3D7-4470536111D8}"/>
            </a:ext>
          </a:extLst>
        </xdr:cNvPr>
        <xdr:cNvSpPr txBox="1"/>
      </xdr:nvSpPr>
      <xdr:spPr>
        <a:xfrm>
          <a:off x="384810" y="89852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B9C0DD9-F400-49AC-B284-48B64B73DB85}"/>
            </a:ext>
          </a:extLst>
        </xdr:cNvPr>
        <xdr:cNvCxnSpPr/>
      </xdr:nvCxnSpPr>
      <xdr:spPr>
        <a:xfrm>
          <a:off x="685800" y="880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2508B1C-9795-4B67-8DCC-70EC6F1E14D5}"/>
            </a:ext>
          </a:extLst>
        </xdr:cNvPr>
        <xdr:cNvSpPr/>
      </xdr:nvSpPr>
      <xdr:spPr>
        <a:xfrm>
          <a:off x="685800" y="88074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93345</xdr:rowOff>
    </xdr:from>
    <xdr:to>
      <xdr:col>24</xdr:col>
      <xdr:colOff>62865</xdr:colOff>
      <xdr:row>64</xdr:row>
      <xdr:rowOff>130810</xdr:rowOff>
    </xdr:to>
    <xdr:cxnSp macro="">
      <xdr:nvCxnSpPr>
        <xdr:cNvPr id="74" name="直線コネクタ 73">
          <a:extLst>
            <a:ext uri="{FF2B5EF4-FFF2-40B4-BE49-F238E27FC236}">
              <a16:creationId xmlns:a16="http://schemas.microsoft.com/office/drawing/2014/main" id="{AB1386EF-7259-4214-B6E4-177909D17E99}"/>
            </a:ext>
          </a:extLst>
        </xdr:cNvPr>
        <xdr:cNvCxnSpPr/>
      </xdr:nvCxnSpPr>
      <xdr:spPr>
        <a:xfrm flipV="1">
          <a:off x="4177665" y="9338945"/>
          <a:ext cx="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6540"/>
    <xdr:sp macro="" textlink="">
      <xdr:nvSpPr>
        <xdr:cNvPr id="75" name="【体育館・プール】&#10;有形固定資産減価償却率最小値テキスト">
          <a:extLst>
            <a:ext uri="{FF2B5EF4-FFF2-40B4-BE49-F238E27FC236}">
              <a16:creationId xmlns:a16="http://schemas.microsoft.com/office/drawing/2014/main" id="{BBACD2F6-6966-48AA-8245-A2BB7B984766}"/>
            </a:ext>
          </a:extLst>
        </xdr:cNvPr>
        <xdr:cNvSpPr txBox="1"/>
      </xdr:nvSpPr>
      <xdr:spPr>
        <a:xfrm>
          <a:off x="4216400" y="107010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76" name="直線コネクタ 75">
          <a:extLst>
            <a:ext uri="{FF2B5EF4-FFF2-40B4-BE49-F238E27FC236}">
              <a16:creationId xmlns:a16="http://schemas.microsoft.com/office/drawing/2014/main" id="{58EC47E0-0558-4668-A8AB-48B0AECF2D9F}"/>
            </a:ext>
          </a:extLst>
        </xdr:cNvPr>
        <xdr:cNvCxnSpPr/>
      </xdr:nvCxnSpPr>
      <xdr:spPr>
        <a:xfrm>
          <a:off x="4108450" y="10697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40640</xdr:rowOff>
    </xdr:from>
    <xdr:ext cx="405130" cy="256540"/>
    <xdr:sp macro="" textlink="">
      <xdr:nvSpPr>
        <xdr:cNvPr id="77" name="【体育館・プール】&#10;有形固定資産減価償却率最大値テキスト">
          <a:extLst>
            <a:ext uri="{FF2B5EF4-FFF2-40B4-BE49-F238E27FC236}">
              <a16:creationId xmlns:a16="http://schemas.microsoft.com/office/drawing/2014/main" id="{4C885909-DF24-46DE-A09A-F6946FD3B3C3}"/>
            </a:ext>
          </a:extLst>
        </xdr:cNvPr>
        <xdr:cNvSpPr txBox="1"/>
      </xdr:nvSpPr>
      <xdr:spPr>
        <a:xfrm>
          <a:off x="4216400" y="91211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93345</xdr:rowOff>
    </xdr:from>
    <xdr:to>
      <xdr:col>24</xdr:col>
      <xdr:colOff>152400</xdr:colOff>
      <xdr:row>56</xdr:row>
      <xdr:rowOff>93345</xdr:rowOff>
    </xdr:to>
    <xdr:cxnSp macro="">
      <xdr:nvCxnSpPr>
        <xdr:cNvPr id="78" name="直線コネクタ 77">
          <a:extLst>
            <a:ext uri="{FF2B5EF4-FFF2-40B4-BE49-F238E27FC236}">
              <a16:creationId xmlns:a16="http://schemas.microsoft.com/office/drawing/2014/main" id="{BAB62923-4A82-4CEC-8F2B-3CB2A8E257C8}"/>
            </a:ext>
          </a:extLst>
        </xdr:cNvPr>
        <xdr:cNvCxnSpPr/>
      </xdr:nvCxnSpPr>
      <xdr:spPr>
        <a:xfrm>
          <a:off x="4108450" y="93389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48895</xdr:rowOff>
    </xdr:from>
    <xdr:ext cx="405130" cy="259080"/>
    <xdr:sp macro="" textlink="">
      <xdr:nvSpPr>
        <xdr:cNvPr id="79" name="【体育館・プール】&#10;有形固定資産減価償却率平均値テキスト">
          <a:extLst>
            <a:ext uri="{FF2B5EF4-FFF2-40B4-BE49-F238E27FC236}">
              <a16:creationId xmlns:a16="http://schemas.microsoft.com/office/drawing/2014/main" id="{0E0169B2-4F6E-4180-B625-759158CF41EE}"/>
            </a:ext>
          </a:extLst>
        </xdr:cNvPr>
        <xdr:cNvSpPr txBox="1"/>
      </xdr:nvSpPr>
      <xdr:spPr>
        <a:xfrm>
          <a:off x="4216400" y="9954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26035</xdr:rowOff>
    </xdr:from>
    <xdr:to>
      <xdr:col>24</xdr:col>
      <xdr:colOff>114300</xdr:colOff>
      <xdr:row>61</xdr:row>
      <xdr:rowOff>127635</xdr:rowOff>
    </xdr:to>
    <xdr:sp macro="" textlink="">
      <xdr:nvSpPr>
        <xdr:cNvPr id="80" name="フローチャート: 判断 79">
          <a:extLst>
            <a:ext uri="{FF2B5EF4-FFF2-40B4-BE49-F238E27FC236}">
              <a16:creationId xmlns:a16="http://schemas.microsoft.com/office/drawing/2014/main" id="{B0045E47-E4CB-45F5-8BFC-112FCD8C9175}"/>
            </a:ext>
          </a:extLst>
        </xdr:cNvPr>
        <xdr:cNvSpPr/>
      </xdr:nvSpPr>
      <xdr:spPr>
        <a:xfrm>
          <a:off x="412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149860</xdr:rowOff>
    </xdr:from>
    <xdr:to>
      <xdr:col>20</xdr:col>
      <xdr:colOff>38100</xdr:colOff>
      <xdr:row>61</xdr:row>
      <xdr:rowOff>80010</xdr:rowOff>
    </xdr:to>
    <xdr:sp macro="" textlink="">
      <xdr:nvSpPr>
        <xdr:cNvPr id="81" name="フローチャート: 判断 80">
          <a:extLst>
            <a:ext uri="{FF2B5EF4-FFF2-40B4-BE49-F238E27FC236}">
              <a16:creationId xmlns:a16="http://schemas.microsoft.com/office/drawing/2014/main" id="{3C22CD7A-3A6E-4D6F-A4DD-25E015608B51}"/>
            </a:ext>
          </a:extLst>
        </xdr:cNvPr>
        <xdr:cNvSpPr/>
      </xdr:nvSpPr>
      <xdr:spPr>
        <a:xfrm>
          <a:off x="3384550" y="100558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xdr:rowOff>
    </xdr:from>
    <xdr:to>
      <xdr:col>15</xdr:col>
      <xdr:colOff>101600</xdr:colOff>
      <xdr:row>60</xdr:row>
      <xdr:rowOff>106045</xdr:rowOff>
    </xdr:to>
    <xdr:sp macro="" textlink="">
      <xdr:nvSpPr>
        <xdr:cNvPr id="82" name="フローチャート: 判断 81">
          <a:extLst>
            <a:ext uri="{FF2B5EF4-FFF2-40B4-BE49-F238E27FC236}">
              <a16:creationId xmlns:a16="http://schemas.microsoft.com/office/drawing/2014/main" id="{5BF4A244-2E31-48D5-9F70-3DFB1E9AE08B}"/>
            </a:ext>
          </a:extLst>
        </xdr:cNvPr>
        <xdr:cNvSpPr/>
      </xdr:nvSpPr>
      <xdr:spPr>
        <a:xfrm>
          <a:off x="257175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135255</xdr:rowOff>
    </xdr:from>
    <xdr:to>
      <xdr:col>10</xdr:col>
      <xdr:colOff>165100</xdr:colOff>
      <xdr:row>62</xdr:row>
      <xdr:rowOff>65405</xdr:rowOff>
    </xdr:to>
    <xdr:sp macro="" textlink="">
      <xdr:nvSpPr>
        <xdr:cNvPr id="83" name="フローチャート: 判断 82">
          <a:extLst>
            <a:ext uri="{FF2B5EF4-FFF2-40B4-BE49-F238E27FC236}">
              <a16:creationId xmlns:a16="http://schemas.microsoft.com/office/drawing/2014/main" id="{4A3FA672-E7FC-43A9-972C-1B6370FC1DEB}"/>
            </a:ext>
          </a:extLst>
        </xdr:cNvPr>
        <xdr:cNvSpPr/>
      </xdr:nvSpPr>
      <xdr:spPr>
        <a:xfrm>
          <a:off x="1778000" y="10206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123825</xdr:rowOff>
    </xdr:from>
    <xdr:to>
      <xdr:col>6</xdr:col>
      <xdr:colOff>38100</xdr:colOff>
      <xdr:row>62</xdr:row>
      <xdr:rowOff>53975</xdr:rowOff>
    </xdr:to>
    <xdr:sp macro="" textlink="">
      <xdr:nvSpPr>
        <xdr:cNvPr id="84" name="フローチャート: 判断 83">
          <a:extLst>
            <a:ext uri="{FF2B5EF4-FFF2-40B4-BE49-F238E27FC236}">
              <a16:creationId xmlns:a16="http://schemas.microsoft.com/office/drawing/2014/main" id="{448B4356-8E16-4347-ABDD-4B8B8469C583}"/>
            </a:ext>
          </a:extLst>
        </xdr:cNvPr>
        <xdr:cNvSpPr/>
      </xdr:nvSpPr>
      <xdr:spPr>
        <a:xfrm>
          <a:off x="984250" y="101949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85" name="テキスト ボックス 84">
          <a:extLst>
            <a:ext uri="{FF2B5EF4-FFF2-40B4-BE49-F238E27FC236}">
              <a16:creationId xmlns:a16="http://schemas.microsoft.com/office/drawing/2014/main" id="{9A14D186-080C-42F5-968A-15A932239770}"/>
            </a:ext>
          </a:extLst>
        </xdr:cNvPr>
        <xdr:cNvSpPr txBox="1"/>
      </xdr:nvSpPr>
      <xdr:spPr>
        <a:xfrm>
          <a:off x="40068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86" name="テキスト ボックス 85">
          <a:extLst>
            <a:ext uri="{FF2B5EF4-FFF2-40B4-BE49-F238E27FC236}">
              <a16:creationId xmlns:a16="http://schemas.microsoft.com/office/drawing/2014/main" id="{AAC27AFB-CC99-4E84-B75A-A9CA8B763A17}"/>
            </a:ext>
          </a:extLst>
        </xdr:cNvPr>
        <xdr:cNvSpPr txBox="1"/>
      </xdr:nvSpPr>
      <xdr:spPr>
        <a:xfrm>
          <a:off x="32575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87" name="テキスト ボックス 86">
          <a:extLst>
            <a:ext uri="{FF2B5EF4-FFF2-40B4-BE49-F238E27FC236}">
              <a16:creationId xmlns:a16="http://schemas.microsoft.com/office/drawing/2014/main" id="{618BC683-F24E-484B-8673-E6672A9B46D1}"/>
            </a:ext>
          </a:extLst>
        </xdr:cNvPr>
        <xdr:cNvSpPr txBox="1"/>
      </xdr:nvSpPr>
      <xdr:spPr>
        <a:xfrm>
          <a:off x="24511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88" name="テキスト ボックス 87">
          <a:extLst>
            <a:ext uri="{FF2B5EF4-FFF2-40B4-BE49-F238E27FC236}">
              <a16:creationId xmlns:a16="http://schemas.microsoft.com/office/drawing/2014/main" id="{F941A09E-F182-4F27-AC0B-7611767A00D0}"/>
            </a:ext>
          </a:extLst>
        </xdr:cNvPr>
        <xdr:cNvSpPr txBox="1"/>
      </xdr:nvSpPr>
      <xdr:spPr>
        <a:xfrm>
          <a:off x="16573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89" name="テキスト ボックス 88">
          <a:extLst>
            <a:ext uri="{FF2B5EF4-FFF2-40B4-BE49-F238E27FC236}">
              <a16:creationId xmlns:a16="http://schemas.microsoft.com/office/drawing/2014/main" id="{B8E1A0FE-468D-4105-AA53-0F3B8BBFB8F6}"/>
            </a:ext>
          </a:extLst>
        </xdr:cNvPr>
        <xdr:cNvSpPr txBox="1"/>
      </xdr:nvSpPr>
      <xdr:spPr>
        <a:xfrm>
          <a:off x="8572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64</xdr:row>
      <xdr:rowOff>80010</xdr:rowOff>
    </xdr:from>
    <xdr:to>
      <xdr:col>24</xdr:col>
      <xdr:colOff>114300</xdr:colOff>
      <xdr:row>65</xdr:row>
      <xdr:rowOff>10160</xdr:rowOff>
    </xdr:to>
    <xdr:sp macro="" textlink="">
      <xdr:nvSpPr>
        <xdr:cNvPr id="90" name="楕円 89">
          <a:extLst>
            <a:ext uri="{FF2B5EF4-FFF2-40B4-BE49-F238E27FC236}">
              <a16:creationId xmlns:a16="http://schemas.microsoft.com/office/drawing/2014/main" id="{6F23AD88-468E-4C7B-B7BA-05883CA159F5}"/>
            </a:ext>
          </a:extLst>
        </xdr:cNvPr>
        <xdr:cNvSpPr/>
      </xdr:nvSpPr>
      <xdr:spPr>
        <a:xfrm>
          <a:off x="4127500" y="10646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166370</xdr:rowOff>
    </xdr:from>
    <xdr:ext cx="469900" cy="256540"/>
    <xdr:sp macro="" textlink="">
      <xdr:nvSpPr>
        <xdr:cNvPr id="91" name="【体育館・プール】&#10;有形固定資産減価償却率該当値テキスト">
          <a:extLst>
            <a:ext uri="{FF2B5EF4-FFF2-40B4-BE49-F238E27FC236}">
              <a16:creationId xmlns:a16="http://schemas.microsoft.com/office/drawing/2014/main" id="{27E73ADF-F353-4EA3-A63D-AAE84F26923D}"/>
            </a:ext>
          </a:extLst>
        </xdr:cNvPr>
        <xdr:cNvSpPr txBox="1"/>
      </xdr:nvSpPr>
      <xdr:spPr>
        <a:xfrm>
          <a:off x="4216400" y="105676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64</xdr:row>
      <xdr:rowOff>80010</xdr:rowOff>
    </xdr:from>
    <xdr:to>
      <xdr:col>20</xdr:col>
      <xdr:colOff>38100</xdr:colOff>
      <xdr:row>65</xdr:row>
      <xdr:rowOff>10160</xdr:rowOff>
    </xdr:to>
    <xdr:sp macro="" textlink="">
      <xdr:nvSpPr>
        <xdr:cNvPr id="92" name="楕円 91">
          <a:extLst>
            <a:ext uri="{FF2B5EF4-FFF2-40B4-BE49-F238E27FC236}">
              <a16:creationId xmlns:a16="http://schemas.microsoft.com/office/drawing/2014/main" id="{E62D85C9-C2EE-42D6-8249-8A13EC5DC1A8}"/>
            </a:ext>
          </a:extLst>
        </xdr:cNvPr>
        <xdr:cNvSpPr/>
      </xdr:nvSpPr>
      <xdr:spPr>
        <a:xfrm>
          <a:off x="3384550" y="106464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130810</xdr:rowOff>
    </xdr:from>
    <xdr:to>
      <xdr:col>24</xdr:col>
      <xdr:colOff>63500</xdr:colOff>
      <xdr:row>64</xdr:row>
      <xdr:rowOff>130810</xdr:rowOff>
    </xdr:to>
    <xdr:cxnSp macro="">
      <xdr:nvCxnSpPr>
        <xdr:cNvPr id="93" name="直線コネクタ 92">
          <a:extLst>
            <a:ext uri="{FF2B5EF4-FFF2-40B4-BE49-F238E27FC236}">
              <a16:creationId xmlns:a16="http://schemas.microsoft.com/office/drawing/2014/main" id="{65D2B088-31F2-4E8C-A7A7-C5BA7C4F0EF8}"/>
            </a:ext>
          </a:extLst>
        </xdr:cNvPr>
        <xdr:cNvCxnSpPr/>
      </xdr:nvCxnSpPr>
      <xdr:spPr>
        <a:xfrm>
          <a:off x="3429000" y="1069721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80010</xdr:rowOff>
    </xdr:from>
    <xdr:to>
      <xdr:col>15</xdr:col>
      <xdr:colOff>101600</xdr:colOff>
      <xdr:row>65</xdr:row>
      <xdr:rowOff>10160</xdr:rowOff>
    </xdr:to>
    <xdr:sp macro="" textlink="">
      <xdr:nvSpPr>
        <xdr:cNvPr id="94" name="楕円 93">
          <a:extLst>
            <a:ext uri="{FF2B5EF4-FFF2-40B4-BE49-F238E27FC236}">
              <a16:creationId xmlns:a16="http://schemas.microsoft.com/office/drawing/2014/main" id="{A7847C6B-F3F8-495B-8DAC-8996518A5316}"/>
            </a:ext>
          </a:extLst>
        </xdr:cNvPr>
        <xdr:cNvSpPr/>
      </xdr:nvSpPr>
      <xdr:spPr>
        <a:xfrm>
          <a:off x="2571750" y="10646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130810</xdr:rowOff>
    </xdr:from>
    <xdr:to>
      <xdr:col>19</xdr:col>
      <xdr:colOff>177800</xdr:colOff>
      <xdr:row>64</xdr:row>
      <xdr:rowOff>130810</xdr:rowOff>
    </xdr:to>
    <xdr:cxnSp macro="">
      <xdr:nvCxnSpPr>
        <xdr:cNvPr id="95" name="直線コネクタ 94">
          <a:extLst>
            <a:ext uri="{FF2B5EF4-FFF2-40B4-BE49-F238E27FC236}">
              <a16:creationId xmlns:a16="http://schemas.microsoft.com/office/drawing/2014/main" id="{59E12DB6-52FF-47CA-85E6-C23E17552C4B}"/>
            </a:ext>
          </a:extLst>
        </xdr:cNvPr>
        <xdr:cNvCxnSpPr/>
      </xdr:nvCxnSpPr>
      <xdr:spPr>
        <a:xfrm>
          <a:off x="2622550" y="106972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80010</xdr:rowOff>
    </xdr:from>
    <xdr:to>
      <xdr:col>10</xdr:col>
      <xdr:colOff>165100</xdr:colOff>
      <xdr:row>65</xdr:row>
      <xdr:rowOff>10160</xdr:rowOff>
    </xdr:to>
    <xdr:sp macro="" textlink="">
      <xdr:nvSpPr>
        <xdr:cNvPr id="96" name="楕円 95">
          <a:extLst>
            <a:ext uri="{FF2B5EF4-FFF2-40B4-BE49-F238E27FC236}">
              <a16:creationId xmlns:a16="http://schemas.microsoft.com/office/drawing/2014/main" id="{37C78A1D-0B74-42F8-B6A6-AA8683DA6851}"/>
            </a:ext>
          </a:extLst>
        </xdr:cNvPr>
        <xdr:cNvSpPr/>
      </xdr:nvSpPr>
      <xdr:spPr>
        <a:xfrm>
          <a:off x="1778000" y="10646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130810</xdr:rowOff>
    </xdr:from>
    <xdr:to>
      <xdr:col>15</xdr:col>
      <xdr:colOff>50800</xdr:colOff>
      <xdr:row>64</xdr:row>
      <xdr:rowOff>130810</xdr:rowOff>
    </xdr:to>
    <xdr:cxnSp macro="">
      <xdr:nvCxnSpPr>
        <xdr:cNvPr id="97" name="直線コネクタ 96">
          <a:extLst>
            <a:ext uri="{FF2B5EF4-FFF2-40B4-BE49-F238E27FC236}">
              <a16:creationId xmlns:a16="http://schemas.microsoft.com/office/drawing/2014/main" id="{5B73137E-81E9-428E-8E8E-9496DB4F6AFE}"/>
            </a:ext>
          </a:extLst>
        </xdr:cNvPr>
        <xdr:cNvCxnSpPr/>
      </xdr:nvCxnSpPr>
      <xdr:spPr>
        <a:xfrm>
          <a:off x="1828800" y="106972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78105</xdr:rowOff>
    </xdr:from>
    <xdr:to>
      <xdr:col>6</xdr:col>
      <xdr:colOff>38100</xdr:colOff>
      <xdr:row>65</xdr:row>
      <xdr:rowOff>8255</xdr:rowOff>
    </xdr:to>
    <xdr:sp macro="" textlink="">
      <xdr:nvSpPr>
        <xdr:cNvPr id="98" name="楕円 97">
          <a:extLst>
            <a:ext uri="{FF2B5EF4-FFF2-40B4-BE49-F238E27FC236}">
              <a16:creationId xmlns:a16="http://schemas.microsoft.com/office/drawing/2014/main" id="{83E02EEA-4775-453F-9D8C-6B8F4A00C8F1}"/>
            </a:ext>
          </a:extLst>
        </xdr:cNvPr>
        <xdr:cNvSpPr/>
      </xdr:nvSpPr>
      <xdr:spPr>
        <a:xfrm>
          <a:off x="984250" y="106445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128905</xdr:rowOff>
    </xdr:from>
    <xdr:to>
      <xdr:col>10</xdr:col>
      <xdr:colOff>114300</xdr:colOff>
      <xdr:row>64</xdr:row>
      <xdr:rowOff>130810</xdr:rowOff>
    </xdr:to>
    <xdr:cxnSp macro="">
      <xdr:nvCxnSpPr>
        <xdr:cNvPr id="99" name="直線コネクタ 98">
          <a:extLst>
            <a:ext uri="{FF2B5EF4-FFF2-40B4-BE49-F238E27FC236}">
              <a16:creationId xmlns:a16="http://schemas.microsoft.com/office/drawing/2014/main" id="{1B1AE696-469A-45CB-8E71-9FAF57FDA488}"/>
            </a:ext>
          </a:extLst>
        </xdr:cNvPr>
        <xdr:cNvCxnSpPr/>
      </xdr:nvCxnSpPr>
      <xdr:spPr>
        <a:xfrm>
          <a:off x="1028700" y="1069530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96520</xdr:rowOff>
    </xdr:from>
    <xdr:ext cx="405130" cy="259080"/>
    <xdr:sp macro="" textlink="">
      <xdr:nvSpPr>
        <xdr:cNvPr id="100" name="n_1aveValue【体育館・プール】&#10;有形固定資産減価償却率">
          <a:extLst>
            <a:ext uri="{FF2B5EF4-FFF2-40B4-BE49-F238E27FC236}">
              <a16:creationId xmlns:a16="http://schemas.microsoft.com/office/drawing/2014/main" id="{F526A1A6-6A4D-42DB-961D-1A2C7E983BC7}"/>
            </a:ext>
          </a:extLst>
        </xdr:cNvPr>
        <xdr:cNvSpPr txBox="1"/>
      </xdr:nvSpPr>
      <xdr:spPr>
        <a:xfrm>
          <a:off x="3239135" y="9837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122555</xdr:rowOff>
    </xdr:from>
    <xdr:ext cx="402590" cy="256540"/>
    <xdr:sp macro="" textlink="">
      <xdr:nvSpPr>
        <xdr:cNvPr id="101" name="n_2aveValue【体育館・プール】&#10;有形固定資産減価償却率">
          <a:extLst>
            <a:ext uri="{FF2B5EF4-FFF2-40B4-BE49-F238E27FC236}">
              <a16:creationId xmlns:a16="http://schemas.microsoft.com/office/drawing/2014/main" id="{55438E22-63CD-4A4B-B852-E59F5B3DE138}"/>
            </a:ext>
          </a:extLst>
        </xdr:cNvPr>
        <xdr:cNvSpPr txBox="1"/>
      </xdr:nvSpPr>
      <xdr:spPr>
        <a:xfrm>
          <a:off x="2439035" y="96983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81915</xdr:rowOff>
    </xdr:from>
    <xdr:ext cx="402590" cy="259080"/>
    <xdr:sp macro="" textlink="">
      <xdr:nvSpPr>
        <xdr:cNvPr id="102" name="n_3aveValue【体育館・プール】&#10;有形固定資産減価償却率">
          <a:extLst>
            <a:ext uri="{FF2B5EF4-FFF2-40B4-BE49-F238E27FC236}">
              <a16:creationId xmlns:a16="http://schemas.microsoft.com/office/drawing/2014/main" id="{58C93C37-F950-4B90-B58C-DB08D2BEE19A}"/>
            </a:ext>
          </a:extLst>
        </xdr:cNvPr>
        <xdr:cNvSpPr txBox="1"/>
      </xdr:nvSpPr>
      <xdr:spPr>
        <a:xfrm>
          <a:off x="1645285" y="9987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70485</xdr:rowOff>
    </xdr:from>
    <xdr:ext cx="402590" cy="259080"/>
    <xdr:sp macro="" textlink="">
      <xdr:nvSpPr>
        <xdr:cNvPr id="103" name="n_4aveValue【体育館・プール】&#10;有形固定資産減価償却率">
          <a:extLst>
            <a:ext uri="{FF2B5EF4-FFF2-40B4-BE49-F238E27FC236}">
              <a16:creationId xmlns:a16="http://schemas.microsoft.com/office/drawing/2014/main" id="{EF896027-B3AF-4510-8A3A-0DAA5983BD9E}"/>
            </a:ext>
          </a:extLst>
        </xdr:cNvPr>
        <xdr:cNvSpPr txBox="1"/>
      </xdr:nvSpPr>
      <xdr:spPr>
        <a:xfrm>
          <a:off x="851535" y="9976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120650</xdr:colOff>
      <xdr:row>65</xdr:row>
      <xdr:rowOff>1270</xdr:rowOff>
    </xdr:from>
    <xdr:ext cx="469900" cy="259080"/>
    <xdr:sp macro="" textlink="">
      <xdr:nvSpPr>
        <xdr:cNvPr id="104" name="n_1mainValue【体育館・プール】&#10;有形固定資産減価償却率">
          <a:extLst>
            <a:ext uri="{FF2B5EF4-FFF2-40B4-BE49-F238E27FC236}">
              <a16:creationId xmlns:a16="http://schemas.microsoft.com/office/drawing/2014/main" id="{FF53DE52-FFC4-4A34-B519-10FF94811F9F}"/>
            </a:ext>
          </a:extLst>
        </xdr:cNvPr>
        <xdr:cNvSpPr txBox="1"/>
      </xdr:nvSpPr>
      <xdr:spPr>
        <a:xfrm>
          <a:off x="3206750" y="10732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6350</xdr:colOff>
      <xdr:row>65</xdr:row>
      <xdr:rowOff>1270</xdr:rowOff>
    </xdr:from>
    <xdr:ext cx="467360" cy="259080"/>
    <xdr:sp macro="" textlink="">
      <xdr:nvSpPr>
        <xdr:cNvPr id="105" name="n_2mainValue【体育館・プール】&#10;有形固定資産減価償却率">
          <a:extLst>
            <a:ext uri="{FF2B5EF4-FFF2-40B4-BE49-F238E27FC236}">
              <a16:creationId xmlns:a16="http://schemas.microsoft.com/office/drawing/2014/main" id="{97ECDEA4-AE89-4E0C-A383-16584F9114B9}"/>
            </a:ext>
          </a:extLst>
        </xdr:cNvPr>
        <xdr:cNvSpPr txBox="1"/>
      </xdr:nvSpPr>
      <xdr:spPr>
        <a:xfrm>
          <a:off x="2406650" y="107327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69850</xdr:colOff>
      <xdr:row>65</xdr:row>
      <xdr:rowOff>1270</xdr:rowOff>
    </xdr:from>
    <xdr:ext cx="467360" cy="259080"/>
    <xdr:sp macro="" textlink="">
      <xdr:nvSpPr>
        <xdr:cNvPr id="106" name="n_3mainValue【体育館・プール】&#10;有形固定資産減価償却率">
          <a:extLst>
            <a:ext uri="{FF2B5EF4-FFF2-40B4-BE49-F238E27FC236}">
              <a16:creationId xmlns:a16="http://schemas.microsoft.com/office/drawing/2014/main" id="{059A8373-AE0E-426A-A520-E7592B75EBEE}"/>
            </a:ext>
          </a:extLst>
        </xdr:cNvPr>
        <xdr:cNvSpPr txBox="1"/>
      </xdr:nvSpPr>
      <xdr:spPr>
        <a:xfrm>
          <a:off x="1612900" y="107327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64</xdr:row>
      <xdr:rowOff>170815</xdr:rowOff>
    </xdr:from>
    <xdr:ext cx="402590" cy="258445"/>
    <xdr:sp macro="" textlink="">
      <xdr:nvSpPr>
        <xdr:cNvPr id="107" name="n_4mainValue【体育館・プール】&#10;有形固定資産減価償却率">
          <a:extLst>
            <a:ext uri="{FF2B5EF4-FFF2-40B4-BE49-F238E27FC236}">
              <a16:creationId xmlns:a16="http://schemas.microsoft.com/office/drawing/2014/main" id="{E8C3F2C8-7AB0-416E-A2D1-E6C6E8B91630}"/>
            </a:ext>
          </a:extLst>
        </xdr:cNvPr>
        <xdr:cNvSpPr txBox="1"/>
      </xdr:nvSpPr>
      <xdr:spPr>
        <a:xfrm>
          <a:off x="851535" y="107308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CCABAAEC-F0CB-49DE-A4B3-8D650820278E}"/>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9E9AE17B-D348-4399-965D-44C4EC6DE132}"/>
            </a:ext>
          </a:extLst>
        </xdr:cNvPr>
        <xdr:cNvSpPr/>
      </xdr:nvSpPr>
      <xdr:spPr>
        <a:xfrm>
          <a:off x="60642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470022-2721-4CCE-BBB5-D624CD72B214}"/>
            </a:ext>
          </a:extLst>
        </xdr:cNvPr>
        <xdr:cNvSpPr/>
      </xdr:nvSpPr>
      <xdr:spPr>
        <a:xfrm>
          <a:off x="60642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AFE69A04-9DC2-4757-ABC3-42401D17709C}"/>
            </a:ext>
          </a:extLst>
        </xdr:cNvPr>
        <xdr:cNvSpPr/>
      </xdr:nvSpPr>
      <xdr:spPr>
        <a:xfrm>
          <a:off x="69850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86DF2522-4216-4832-897B-113E0857C901}"/>
            </a:ext>
          </a:extLst>
        </xdr:cNvPr>
        <xdr:cNvSpPr/>
      </xdr:nvSpPr>
      <xdr:spPr>
        <a:xfrm>
          <a:off x="69850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872F44EA-7CFE-42A6-B7CE-53E9AC2C7DEF}"/>
            </a:ext>
          </a:extLst>
        </xdr:cNvPr>
        <xdr:cNvSpPr/>
      </xdr:nvSpPr>
      <xdr:spPr>
        <a:xfrm>
          <a:off x="8013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B6361BCC-E15B-4927-B24F-42A0EA15ABC2}"/>
            </a:ext>
          </a:extLst>
        </xdr:cNvPr>
        <xdr:cNvSpPr/>
      </xdr:nvSpPr>
      <xdr:spPr>
        <a:xfrm>
          <a:off x="80137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773CA179-86EB-4309-BC29-3E1BF02C2437}"/>
            </a:ext>
          </a:extLst>
        </xdr:cNvPr>
        <xdr:cNvSpPr/>
      </xdr:nvSpPr>
      <xdr:spPr>
        <a:xfrm>
          <a:off x="5956300" y="88074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116" name="テキスト ボックス 115">
          <a:extLst>
            <a:ext uri="{FF2B5EF4-FFF2-40B4-BE49-F238E27FC236}">
              <a16:creationId xmlns:a16="http://schemas.microsoft.com/office/drawing/2014/main" id="{62EA48E6-7F45-49FE-A811-7C68203FD641}"/>
            </a:ext>
          </a:extLst>
        </xdr:cNvPr>
        <xdr:cNvSpPr txBox="1"/>
      </xdr:nvSpPr>
      <xdr:spPr>
        <a:xfrm>
          <a:off x="5918200" y="86233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DFB3E77C-62FA-4906-910F-9DCA33FB525E}"/>
            </a:ext>
          </a:extLst>
        </xdr:cNvPr>
        <xdr:cNvCxnSpPr/>
      </xdr:nvCxnSpPr>
      <xdr:spPr>
        <a:xfrm>
          <a:off x="5956300" y="1101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B5C2E3B4-749C-43C9-9DD7-0CEEE68128F3}"/>
            </a:ext>
          </a:extLst>
        </xdr:cNvPr>
        <xdr:cNvCxnSpPr/>
      </xdr:nvCxnSpPr>
      <xdr:spPr>
        <a:xfrm>
          <a:off x="5956300" y="10642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119" name="テキスト ボックス 118">
          <a:extLst>
            <a:ext uri="{FF2B5EF4-FFF2-40B4-BE49-F238E27FC236}">
              <a16:creationId xmlns:a16="http://schemas.microsoft.com/office/drawing/2014/main" id="{673E936C-0580-4BB2-ACD1-DC299ACB4036}"/>
            </a:ext>
          </a:extLst>
        </xdr:cNvPr>
        <xdr:cNvSpPr txBox="1"/>
      </xdr:nvSpPr>
      <xdr:spPr>
        <a:xfrm>
          <a:off x="5527040" y="10506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91B9B375-4BEC-433B-9286-68ED4A18E826}"/>
            </a:ext>
          </a:extLst>
        </xdr:cNvPr>
        <xdr:cNvCxnSpPr/>
      </xdr:nvCxnSpPr>
      <xdr:spPr>
        <a:xfrm>
          <a:off x="5956300" y="10274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121" name="テキスト ボックス 120">
          <a:extLst>
            <a:ext uri="{FF2B5EF4-FFF2-40B4-BE49-F238E27FC236}">
              <a16:creationId xmlns:a16="http://schemas.microsoft.com/office/drawing/2014/main" id="{42A04682-1217-4606-AF93-BC36D5F11DE6}"/>
            </a:ext>
          </a:extLst>
        </xdr:cNvPr>
        <xdr:cNvSpPr txBox="1"/>
      </xdr:nvSpPr>
      <xdr:spPr>
        <a:xfrm>
          <a:off x="5527040" y="101384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4D8251A3-D919-4699-B802-79E735A75541}"/>
            </a:ext>
          </a:extLst>
        </xdr:cNvPr>
        <xdr:cNvCxnSpPr/>
      </xdr:nvCxnSpPr>
      <xdr:spPr>
        <a:xfrm>
          <a:off x="5956300" y="990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123" name="テキスト ボックス 122">
          <a:extLst>
            <a:ext uri="{FF2B5EF4-FFF2-40B4-BE49-F238E27FC236}">
              <a16:creationId xmlns:a16="http://schemas.microsoft.com/office/drawing/2014/main" id="{09E76CB0-A918-4D18-9BB8-02365B4C31AE}"/>
            </a:ext>
          </a:extLst>
        </xdr:cNvPr>
        <xdr:cNvSpPr txBox="1"/>
      </xdr:nvSpPr>
      <xdr:spPr>
        <a:xfrm>
          <a:off x="5527040" y="97701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FD739198-3138-4DFE-A854-FF7B83137423}"/>
            </a:ext>
          </a:extLst>
        </xdr:cNvPr>
        <xdr:cNvCxnSpPr/>
      </xdr:nvCxnSpPr>
      <xdr:spPr>
        <a:xfrm>
          <a:off x="5956300" y="95440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125" name="テキスト ボックス 124">
          <a:extLst>
            <a:ext uri="{FF2B5EF4-FFF2-40B4-BE49-F238E27FC236}">
              <a16:creationId xmlns:a16="http://schemas.microsoft.com/office/drawing/2014/main" id="{C0D21339-336F-4A9F-B6D4-506370ED8EDF}"/>
            </a:ext>
          </a:extLst>
        </xdr:cNvPr>
        <xdr:cNvSpPr txBox="1"/>
      </xdr:nvSpPr>
      <xdr:spPr>
        <a:xfrm>
          <a:off x="5527040" y="9408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6727C37D-56F0-4DDB-A5D7-62F7175D3655}"/>
            </a:ext>
          </a:extLst>
        </xdr:cNvPr>
        <xdr:cNvCxnSpPr/>
      </xdr:nvCxnSpPr>
      <xdr:spPr>
        <a:xfrm>
          <a:off x="5956300" y="9175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127" name="テキスト ボックス 126">
          <a:extLst>
            <a:ext uri="{FF2B5EF4-FFF2-40B4-BE49-F238E27FC236}">
              <a16:creationId xmlns:a16="http://schemas.microsoft.com/office/drawing/2014/main" id="{7C958582-DEFF-46DB-9BEE-CBCAFC0279CD}"/>
            </a:ext>
          </a:extLst>
        </xdr:cNvPr>
        <xdr:cNvSpPr txBox="1"/>
      </xdr:nvSpPr>
      <xdr:spPr>
        <a:xfrm>
          <a:off x="5527040" y="9039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4FB09A9A-4CCA-49C1-BD91-70430FE1177F}"/>
            </a:ext>
          </a:extLst>
        </xdr:cNvPr>
        <xdr:cNvCxnSpPr/>
      </xdr:nvCxnSpPr>
      <xdr:spPr>
        <a:xfrm>
          <a:off x="5956300" y="880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129" name="テキスト ボックス 128">
          <a:extLst>
            <a:ext uri="{FF2B5EF4-FFF2-40B4-BE49-F238E27FC236}">
              <a16:creationId xmlns:a16="http://schemas.microsoft.com/office/drawing/2014/main" id="{4DBEE6AE-5D0F-4667-A85C-9152EC0EA1D6}"/>
            </a:ext>
          </a:extLst>
        </xdr:cNvPr>
        <xdr:cNvSpPr txBox="1"/>
      </xdr:nvSpPr>
      <xdr:spPr>
        <a:xfrm>
          <a:off x="5527040" y="8671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2B4B2F80-85CE-476B-8807-8C2EFF8AFD4C}"/>
            </a:ext>
          </a:extLst>
        </xdr:cNvPr>
        <xdr:cNvSpPr/>
      </xdr:nvSpPr>
      <xdr:spPr>
        <a:xfrm>
          <a:off x="5956300" y="88074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102235</xdr:rowOff>
    </xdr:from>
    <xdr:to>
      <xdr:col>54</xdr:col>
      <xdr:colOff>189865</xdr:colOff>
      <xdr:row>64</xdr:row>
      <xdr:rowOff>23495</xdr:rowOff>
    </xdr:to>
    <xdr:cxnSp macro="">
      <xdr:nvCxnSpPr>
        <xdr:cNvPr id="131" name="直線コネクタ 130">
          <a:extLst>
            <a:ext uri="{FF2B5EF4-FFF2-40B4-BE49-F238E27FC236}">
              <a16:creationId xmlns:a16="http://schemas.microsoft.com/office/drawing/2014/main" id="{F9BCD559-34BD-482B-91C8-DEC5B8F87FCE}"/>
            </a:ext>
          </a:extLst>
        </xdr:cNvPr>
        <xdr:cNvCxnSpPr/>
      </xdr:nvCxnSpPr>
      <xdr:spPr>
        <a:xfrm flipV="1">
          <a:off x="9429115" y="9347835"/>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27305</xdr:rowOff>
    </xdr:from>
    <xdr:ext cx="469900" cy="259080"/>
    <xdr:sp macro="" textlink="">
      <xdr:nvSpPr>
        <xdr:cNvPr id="132" name="【体育館・プール】&#10;一人当たり面積最小値テキスト">
          <a:extLst>
            <a:ext uri="{FF2B5EF4-FFF2-40B4-BE49-F238E27FC236}">
              <a16:creationId xmlns:a16="http://schemas.microsoft.com/office/drawing/2014/main" id="{368AA37A-20C7-43BA-84F7-5F11B0270344}"/>
            </a:ext>
          </a:extLst>
        </xdr:cNvPr>
        <xdr:cNvSpPr txBox="1"/>
      </xdr:nvSpPr>
      <xdr:spPr>
        <a:xfrm>
          <a:off x="9467850" y="1059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23495</xdr:rowOff>
    </xdr:from>
    <xdr:to>
      <xdr:col>55</xdr:col>
      <xdr:colOff>88900</xdr:colOff>
      <xdr:row>64</xdr:row>
      <xdr:rowOff>23495</xdr:rowOff>
    </xdr:to>
    <xdr:cxnSp macro="">
      <xdr:nvCxnSpPr>
        <xdr:cNvPr id="133" name="直線コネクタ 132">
          <a:extLst>
            <a:ext uri="{FF2B5EF4-FFF2-40B4-BE49-F238E27FC236}">
              <a16:creationId xmlns:a16="http://schemas.microsoft.com/office/drawing/2014/main" id="{5F9664A2-C460-4A5B-8BC8-5FA33C016993}"/>
            </a:ext>
          </a:extLst>
        </xdr:cNvPr>
        <xdr:cNvCxnSpPr/>
      </xdr:nvCxnSpPr>
      <xdr:spPr>
        <a:xfrm>
          <a:off x="9359900" y="10589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48895</xdr:rowOff>
    </xdr:from>
    <xdr:ext cx="469900" cy="259080"/>
    <xdr:sp macro="" textlink="">
      <xdr:nvSpPr>
        <xdr:cNvPr id="134" name="【体育館・プール】&#10;一人当たり面積最大値テキスト">
          <a:extLst>
            <a:ext uri="{FF2B5EF4-FFF2-40B4-BE49-F238E27FC236}">
              <a16:creationId xmlns:a16="http://schemas.microsoft.com/office/drawing/2014/main" id="{A15F4C60-1EBB-46D0-823F-E1ED8122C3B8}"/>
            </a:ext>
          </a:extLst>
        </xdr:cNvPr>
        <xdr:cNvSpPr txBox="1"/>
      </xdr:nvSpPr>
      <xdr:spPr>
        <a:xfrm>
          <a:off x="9467850" y="9129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102235</xdr:rowOff>
    </xdr:from>
    <xdr:to>
      <xdr:col>55</xdr:col>
      <xdr:colOff>88900</xdr:colOff>
      <xdr:row>56</xdr:row>
      <xdr:rowOff>102235</xdr:rowOff>
    </xdr:to>
    <xdr:cxnSp macro="">
      <xdr:nvCxnSpPr>
        <xdr:cNvPr id="135" name="直線コネクタ 134">
          <a:extLst>
            <a:ext uri="{FF2B5EF4-FFF2-40B4-BE49-F238E27FC236}">
              <a16:creationId xmlns:a16="http://schemas.microsoft.com/office/drawing/2014/main" id="{AE69CE84-C3CD-44B6-8E05-7B647C93AA4C}"/>
            </a:ext>
          </a:extLst>
        </xdr:cNvPr>
        <xdr:cNvCxnSpPr/>
      </xdr:nvCxnSpPr>
      <xdr:spPr>
        <a:xfrm>
          <a:off x="9359900" y="9347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13335</xdr:rowOff>
    </xdr:from>
    <xdr:ext cx="469900" cy="259080"/>
    <xdr:sp macro="" textlink="">
      <xdr:nvSpPr>
        <xdr:cNvPr id="136" name="【体育館・プール】&#10;一人当たり面積平均値テキスト">
          <a:extLst>
            <a:ext uri="{FF2B5EF4-FFF2-40B4-BE49-F238E27FC236}">
              <a16:creationId xmlns:a16="http://schemas.microsoft.com/office/drawing/2014/main" id="{58DFEE87-F0D0-4674-ADCC-F1250FF83AC2}"/>
            </a:ext>
          </a:extLst>
        </xdr:cNvPr>
        <xdr:cNvSpPr txBox="1"/>
      </xdr:nvSpPr>
      <xdr:spPr>
        <a:xfrm>
          <a:off x="9467850" y="10084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161925</xdr:rowOff>
    </xdr:from>
    <xdr:to>
      <xdr:col>55</xdr:col>
      <xdr:colOff>50800</xdr:colOff>
      <xdr:row>62</xdr:row>
      <xdr:rowOff>92075</xdr:rowOff>
    </xdr:to>
    <xdr:sp macro="" textlink="">
      <xdr:nvSpPr>
        <xdr:cNvPr id="137" name="フローチャート: 判断 136">
          <a:extLst>
            <a:ext uri="{FF2B5EF4-FFF2-40B4-BE49-F238E27FC236}">
              <a16:creationId xmlns:a16="http://schemas.microsoft.com/office/drawing/2014/main" id="{EB52EB43-F7AA-402A-825B-FE36486F30F7}"/>
            </a:ext>
          </a:extLst>
        </xdr:cNvPr>
        <xdr:cNvSpPr/>
      </xdr:nvSpPr>
      <xdr:spPr>
        <a:xfrm>
          <a:off x="9398000" y="102330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8890</xdr:rowOff>
    </xdr:from>
    <xdr:to>
      <xdr:col>50</xdr:col>
      <xdr:colOff>165100</xdr:colOff>
      <xdr:row>62</xdr:row>
      <xdr:rowOff>110490</xdr:rowOff>
    </xdr:to>
    <xdr:sp macro="" textlink="">
      <xdr:nvSpPr>
        <xdr:cNvPr id="138" name="フローチャート: 判断 137">
          <a:extLst>
            <a:ext uri="{FF2B5EF4-FFF2-40B4-BE49-F238E27FC236}">
              <a16:creationId xmlns:a16="http://schemas.microsoft.com/office/drawing/2014/main" id="{75E56C24-FED6-47E1-88CF-0B43BDF32FBD}"/>
            </a:ext>
          </a:extLst>
        </xdr:cNvPr>
        <xdr:cNvSpPr/>
      </xdr:nvSpPr>
      <xdr:spPr>
        <a:xfrm>
          <a:off x="863600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158115</xdr:rowOff>
    </xdr:from>
    <xdr:to>
      <xdr:col>46</xdr:col>
      <xdr:colOff>38100</xdr:colOff>
      <xdr:row>62</xdr:row>
      <xdr:rowOff>88265</xdr:rowOff>
    </xdr:to>
    <xdr:sp macro="" textlink="">
      <xdr:nvSpPr>
        <xdr:cNvPr id="139" name="フローチャート: 判断 138">
          <a:extLst>
            <a:ext uri="{FF2B5EF4-FFF2-40B4-BE49-F238E27FC236}">
              <a16:creationId xmlns:a16="http://schemas.microsoft.com/office/drawing/2014/main" id="{150D3A7F-A161-49D6-9093-5F37AB62B6BF}"/>
            </a:ext>
          </a:extLst>
        </xdr:cNvPr>
        <xdr:cNvSpPr/>
      </xdr:nvSpPr>
      <xdr:spPr>
        <a:xfrm>
          <a:off x="7842250" y="102292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7620</xdr:rowOff>
    </xdr:from>
    <xdr:to>
      <xdr:col>41</xdr:col>
      <xdr:colOff>101600</xdr:colOff>
      <xdr:row>62</xdr:row>
      <xdr:rowOff>109220</xdr:rowOff>
    </xdr:to>
    <xdr:sp macro="" textlink="">
      <xdr:nvSpPr>
        <xdr:cNvPr id="140" name="フローチャート: 判断 139">
          <a:extLst>
            <a:ext uri="{FF2B5EF4-FFF2-40B4-BE49-F238E27FC236}">
              <a16:creationId xmlns:a16="http://schemas.microsoft.com/office/drawing/2014/main" id="{1859BC1F-CEED-4E37-9CD1-B9C3ED61A2D4}"/>
            </a:ext>
          </a:extLst>
        </xdr:cNvPr>
        <xdr:cNvSpPr/>
      </xdr:nvSpPr>
      <xdr:spPr>
        <a:xfrm>
          <a:off x="702945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127000</xdr:rowOff>
    </xdr:from>
    <xdr:to>
      <xdr:col>36</xdr:col>
      <xdr:colOff>165100</xdr:colOff>
      <xdr:row>62</xdr:row>
      <xdr:rowOff>57150</xdr:rowOff>
    </xdr:to>
    <xdr:sp macro="" textlink="">
      <xdr:nvSpPr>
        <xdr:cNvPr id="141" name="フローチャート: 判断 140">
          <a:extLst>
            <a:ext uri="{FF2B5EF4-FFF2-40B4-BE49-F238E27FC236}">
              <a16:creationId xmlns:a16="http://schemas.microsoft.com/office/drawing/2014/main" id="{1A502B73-061B-412A-AA9A-F75F194E2ABF}"/>
            </a:ext>
          </a:extLst>
        </xdr:cNvPr>
        <xdr:cNvSpPr/>
      </xdr:nvSpPr>
      <xdr:spPr>
        <a:xfrm>
          <a:off x="6235700" y="1019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142" name="テキスト ボックス 141">
          <a:extLst>
            <a:ext uri="{FF2B5EF4-FFF2-40B4-BE49-F238E27FC236}">
              <a16:creationId xmlns:a16="http://schemas.microsoft.com/office/drawing/2014/main" id="{1AA4DFD4-2C22-4BA5-8E46-BE7723ADB4C4}"/>
            </a:ext>
          </a:extLst>
        </xdr:cNvPr>
        <xdr:cNvSpPr txBox="1"/>
      </xdr:nvSpPr>
      <xdr:spPr>
        <a:xfrm>
          <a:off x="92583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143" name="テキスト ボックス 142">
          <a:extLst>
            <a:ext uri="{FF2B5EF4-FFF2-40B4-BE49-F238E27FC236}">
              <a16:creationId xmlns:a16="http://schemas.microsoft.com/office/drawing/2014/main" id="{EDBFAE8E-10C3-45E5-8B5E-CAAF15959E04}"/>
            </a:ext>
          </a:extLst>
        </xdr:cNvPr>
        <xdr:cNvSpPr txBox="1"/>
      </xdr:nvSpPr>
      <xdr:spPr>
        <a:xfrm>
          <a:off x="85153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144" name="テキスト ボックス 143">
          <a:extLst>
            <a:ext uri="{FF2B5EF4-FFF2-40B4-BE49-F238E27FC236}">
              <a16:creationId xmlns:a16="http://schemas.microsoft.com/office/drawing/2014/main" id="{4CF2EEB8-B506-4EBB-8187-7AC74B46817F}"/>
            </a:ext>
          </a:extLst>
        </xdr:cNvPr>
        <xdr:cNvSpPr txBox="1"/>
      </xdr:nvSpPr>
      <xdr:spPr>
        <a:xfrm>
          <a:off x="77152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145" name="テキスト ボックス 144">
          <a:extLst>
            <a:ext uri="{FF2B5EF4-FFF2-40B4-BE49-F238E27FC236}">
              <a16:creationId xmlns:a16="http://schemas.microsoft.com/office/drawing/2014/main" id="{6A45C8E8-3803-41D8-83F0-9E94F6881EC9}"/>
            </a:ext>
          </a:extLst>
        </xdr:cNvPr>
        <xdr:cNvSpPr txBox="1"/>
      </xdr:nvSpPr>
      <xdr:spPr>
        <a:xfrm>
          <a:off x="690880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146" name="テキスト ボックス 145">
          <a:extLst>
            <a:ext uri="{FF2B5EF4-FFF2-40B4-BE49-F238E27FC236}">
              <a16:creationId xmlns:a16="http://schemas.microsoft.com/office/drawing/2014/main" id="{1B7D7912-39EE-4786-AE90-CAB26363EAD5}"/>
            </a:ext>
          </a:extLst>
        </xdr:cNvPr>
        <xdr:cNvSpPr txBox="1"/>
      </xdr:nvSpPr>
      <xdr:spPr>
        <a:xfrm>
          <a:off x="6115050" y="1100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152400</xdr:rowOff>
    </xdr:from>
    <xdr:to>
      <xdr:col>55</xdr:col>
      <xdr:colOff>50800</xdr:colOff>
      <xdr:row>63</xdr:row>
      <xdr:rowOff>82550</xdr:rowOff>
    </xdr:to>
    <xdr:sp macro="" textlink="">
      <xdr:nvSpPr>
        <xdr:cNvPr id="147" name="楕円 146">
          <a:extLst>
            <a:ext uri="{FF2B5EF4-FFF2-40B4-BE49-F238E27FC236}">
              <a16:creationId xmlns:a16="http://schemas.microsoft.com/office/drawing/2014/main" id="{ADDA26ED-7397-42A9-82EC-B75BB82B3150}"/>
            </a:ext>
          </a:extLst>
        </xdr:cNvPr>
        <xdr:cNvSpPr/>
      </xdr:nvSpPr>
      <xdr:spPr>
        <a:xfrm>
          <a:off x="9398000" y="10388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130810</xdr:rowOff>
    </xdr:from>
    <xdr:ext cx="469900" cy="259080"/>
    <xdr:sp macro="" textlink="">
      <xdr:nvSpPr>
        <xdr:cNvPr id="148" name="【体育館・プール】&#10;一人当たり面積該当値テキスト">
          <a:extLst>
            <a:ext uri="{FF2B5EF4-FFF2-40B4-BE49-F238E27FC236}">
              <a16:creationId xmlns:a16="http://schemas.microsoft.com/office/drawing/2014/main" id="{3E85910C-611E-41EA-BF99-1EBE64D78CF3}"/>
            </a:ext>
          </a:extLst>
        </xdr:cNvPr>
        <xdr:cNvSpPr txBox="1"/>
      </xdr:nvSpPr>
      <xdr:spPr>
        <a:xfrm>
          <a:off x="9467850" y="10367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160020</xdr:rowOff>
    </xdr:from>
    <xdr:to>
      <xdr:col>50</xdr:col>
      <xdr:colOff>165100</xdr:colOff>
      <xdr:row>63</xdr:row>
      <xdr:rowOff>90170</xdr:rowOff>
    </xdr:to>
    <xdr:sp macro="" textlink="">
      <xdr:nvSpPr>
        <xdr:cNvPr id="149" name="楕円 148">
          <a:extLst>
            <a:ext uri="{FF2B5EF4-FFF2-40B4-BE49-F238E27FC236}">
              <a16:creationId xmlns:a16="http://schemas.microsoft.com/office/drawing/2014/main" id="{1DCA57A0-D7F3-456D-84E0-947A49D2D02F}"/>
            </a:ext>
          </a:extLst>
        </xdr:cNvPr>
        <xdr:cNvSpPr/>
      </xdr:nvSpPr>
      <xdr:spPr>
        <a:xfrm>
          <a:off x="8636000" y="10396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31750</xdr:rowOff>
    </xdr:from>
    <xdr:to>
      <xdr:col>55</xdr:col>
      <xdr:colOff>0</xdr:colOff>
      <xdr:row>63</xdr:row>
      <xdr:rowOff>39370</xdr:rowOff>
    </xdr:to>
    <xdr:cxnSp macro="">
      <xdr:nvCxnSpPr>
        <xdr:cNvPr id="150" name="直線コネクタ 149">
          <a:extLst>
            <a:ext uri="{FF2B5EF4-FFF2-40B4-BE49-F238E27FC236}">
              <a16:creationId xmlns:a16="http://schemas.microsoft.com/office/drawing/2014/main" id="{71ADEC0B-99D1-4B19-AFCF-2670DACF0A04}"/>
            </a:ext>
          </a:extLst>
        </xdr:cNvPr>
        <xdr:cNvCxnSpPr/>
      </xdr:nvCxnSpPr>
      <xdr:spPr>
        <a:xfrm flipV="1">
          <a:off x="8686800" y="10433050"/>
          <a:ext cx="742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169545</xdr:rowOff>
    </xdr:from>
    <xdr:to>
      <xdr:col>46</xdr:col>
      <xdr:colOff>38100</xdr:colOff>
      <xdr:row>63</xdr:row>
      <xdr:rowOff>99695</xdr:rowOff>
    </xdr:to>
    <xdr:sp macro="" textlink="">
      <xdr:nvSpPr>
        <xdr:cNvPr id="151" name="楕円 150">
          <a:extLst>
            <a:ext uri="{FF2B5EF4-FFF2-40B4-BE49-F238E27FC236}">
              <a16:creationId xmlns:a16="http://schemas.microsoft.com/office/drawing/2014/main" id="{86E83123-BF04-4902-9A65-0B2A28D195BE}"/>
            </a:ext>
          </a:extLst>
        </xdr:cNvPr>
        <xdr:cNvSpPr/>
      </xdr:nvSpPr>
      <xdr:spPr>
        <a:xfrm>
          <a:off x="7842250" y="10399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39370</xdr:rowOff>
    </xdr:from>
    <xdr:to>
      <xdr:col>50</xdr:col>
      <xdr:colOff>114300</xdr:colOff>
      <xdr:row>63</xdr:row>
      <xdr:rowOff>48895</xdr:rowOff>
    </xdr:to>
    <xdr:cxnSp macro="">
      <xdr:nvCxnSpPr>
        <xdr:cNvPr id="152" name="直線コネクタ 151">
          <a:extLst>
            <a:ext uri="{FF2B5EF4-FFF2-40B4-BE49-F238E27FC236}">
              <a16:creationId xmlns:a16="http://schemas.microsoft.com/office/drawing/2014/main" id="{96E20C8D-AF08-4945-B011-198CA280665B}"/>
            </a:ext>
          </a:extLst>
        </xdr:cNvPr>
        <xdr:cNvCxnSpPr/>
      </xdr:nvCxnSpPr>
      <xdr:spPr>
        <a:xfrm flipV="1">
          <a:off x="7886700" y="1044067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xdr:rowOff>
    </xdr:from>
    <xdr:to>
      <xdr:col>41</xdr:col>
      <xdr:colOff>101600</xdr:colOff>
      <xdr:row>63</xdr:row>
      <xdr:rowOff>107315</xdr:rowOff>
    </xdr:to>
    <xdr:sp macro="" textlink="">
      <xdr:nvSpPr>
        <xdr:cNvPr id="153" name="楕円 152">
          <a:extLst>
            <a:ext uri="{FF2B5EF4-FFF2-40B4-BE49-F238E27FC236}">
              <a16:creationId xmlns:a16="http://schemas.microsoft.com/office/drawing/2014/main" id="{1E70C55D-A974-4B3E-8614-A6A6DC076027}"/>
            </a:ext>
          </a:extLst>
        </xdr:cNvPr>
        <xdr:cNvSpPr/>
      </xdr:nvSpPr>
      <xdr:spPr>
        <a:xfrm>
          <a:off x="7029450" y="10407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48895</xdr:rowOff>
    </xdr:from>
    <xdr:to>
      <xdr:col>45</xdr:col>
      <xdr:colOff>177800</xdr:colOff>
      <xdr:row>63</xdr:row>
      <xdr:rowOff>56515</xdr:rowOff>
    </xdr:to>
    <xdr:cxnSp macro="">
      <xdr:nvCxnSpPr>
        <xdr:cNvPr id="154" name="直線コネクタ 153">
          <a:extLst>
            <a:ext uri="{FF2B5EF4-FFF2-40B4-BE49-F238E27FC236}">
              <a16:creationId xmlns:a16="http://schemas.microsoft.com/office/drawing/2014/main" id="{C51334BE-954B-4D12-8D52-A975BE20FD72}"/>
            </a:ext>
          </a:extLst>
        </xdr:cNvPr>
        <xdr:cNvCxnSpPr/>
      </xdr:nvCxnSpPr>
      <xdr:spPr>
        <a:xfrm flipV="1">
          <a:off x="7080250" y="10450195"/>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15240</xdr:rowOff>
    </xdr:from>
    <xdr:to>
      <xdr:col>36</xdr:col>
      <xdr:colOff>165100</xdr:colOff>
      <xdr:row>63</xdr:row>
      <xdr:rowOff>116840</xdr:rowOff>
    </xdr:to>
    <xdr:sp macro="" textlink="">
      <xdr:nvSpPr>
        <xdr:cNvPr id="155" name="楕円 154">
          <a:extLst>
            <a:ext uri="{FF2B5EF4-FFF2-40B4-BE49-F238E27FC236}">
              <a16:creationId xmlns:a16="http://schemas.microsoft.com/office/drawing/2014/main" id="{FDF0F1A1-3589-4493-8B8F-D2E29F9C9704}"/>
            </a:ext>
          </a:extLst>
        </xdr:cNvPr>
        <xdr:cNvSpPr/>
      </xdr:nvSpPr>
      <xdr:spPr>
        <a:xfrm>
          <a:off x="62357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56515</xdr:rowOff>
    </xdr:from>
    <xdr:to>
      <xdr:col>41</xdr:col>
      <xdr:colOff>50800</xdr:colOff>
      <xdr:row>63</xdr:row>
      <xdr:rowOff>66040</xdr:rowOff>
    </xdr:to>
    <xdr:cxnSp macro="">
      <xdr:nvCxnSpPr>
        <xdr:cNvPr id="156" name="直線コネクタ 155">
          <a:extLst>
            <a:ext uri="{FF2B5EF4-FFF2-40B4-BE49-F238E27FC236}">
              <a16:creationId xmlns:a16="http://schemas.microsoft.com/office/drawing/2014/main" id="{0FB466D7-AA10-4EDF-AE77-67C8363A825E}"/>
            </a:ext>
          </a:extLst>
        </xdr:cNvPr>
        <xdr:cNvCxnSpPr/>
      </xdr:nvCxnSpPr>
      <xdr:spPr>
        <a:xfrm flipV="1">
          <a:off x="6286500" y="10457815"/>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127000</xdr:rowOff>
    </xdr:from>
    <xdr:ext cx="469900" cy="259080"/>
    <xdr:sp macro="" textlink="">
      <xdr:nvSpPr>
        <xdr:cNvPr id="157" name="n_1aveValue【体育館・プール】&#10;一人当たり面積">
          <a:extLst>
            <a:ext uri="{FF2B5EF4-FFF2-40B4-BE49-F238E27FC236}">
              <a16:creationId xmlns:a16="http://schemas.microsoft.com/office/drawing/2014/main" id="{E8ACB6FF-44A1-49AF-8A00-B9D22FF41370}"/>
            </a:ext>
          </a:extLst>
        </xdr:cNvPr>
        <xdr:cNvSpPr txBox="1"/>
      </xdr:nvSpPr>
      <xdr:spPr>
        <a:xfrm>
          <a:off x="8458200" y="1003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104775</xdr:rowOff>
    </xdr:from>
    <xdr:ext cx="467360" cy="259080"/>
    <xdr:sp macro="" textlink="">
      <xdr:nvSpPr>
        <xdr:cNvPr id="158" name="n_2aveValue【体育館・プール】&#10;一人当たり面積">
          <a:extLst>
            <a:ext uri="{FF2B5EF4-FFF2-40B4-BE49-F238E27FC236}">
              <a16:creationId xmlns:a16="http://schemas.microsoft.com/office/drawing/2014/main" id="{A586C096-A6D4-437E-9946-42E93B3A7CDC}"/>
            </a:ext>
          </a:extLst>
        </xdr:cNvPr>
        <xdr:cNvSpPr txBox="1"/>
      </xdr:nvSpPr>
      <xdr:spPr>
        <a:xfrm>
          <a:off x="7677150" y="100107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125730</xdr:rowOff>
    </xdr:from>
    <xdr:ext cx="467360" cy="259080"/>
    <xdr:sp macro="" textlink="">
      <xdr:nvSpPr>
        <xdr:cNvPr id="159" name="n_3aveValue【体育館・プール】&#10;一人当たり面積">
          <a:extLst>
            <a:ext uri="{FF2B5EF4-FFF2-40B4-BE49-F238E27FC236}">
              <a16:creationId xmlns:a16="http://schemas.microsoft.com/office/drawing/2014/main" id="{6564B3AC-6CA3-493F-9927-6D7303291DAF}"/>
            </a:ext>
          </a:extLst>
        </xdr:cNvPr>
        <xdr:cNvSpPr txBox="1"/>
      </xdr:nvSpPr>
      <xdr:spPr>
        <a:xfrm>
          <a:off x="6864350" y="100317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73660</xdr:rowOff>
    </xdr:from>
    <xdr:ext cx="467360" cy="259080"/>
    <xdr:sp macro="" textlink="">
      <xdr:nvSpPr>
        <xdr:cNvPr id="160" name="n_4aveValue【体育館・プール】&#10;一人当たり面積">
          <a:extLst>
            <a:ext uri="{FF2B5EF4-FFF2-40B4-BE49-F238E27FC236}">
              <a16:creationId xmlns:a16="http://schemas.microsoft.com/office/drawing/2014/main" id="{E03854C3-BBC9-48CC-B363-DD926F56584B}"/>
            </a:ext>
          </a:extLst>
        </xdr:cNvPr>
        <xdr:cNvSpPr txBox="1"/>
      </xdr:nvSpPr>
      <xdr:spPr>
        <a:xfrm>
          <a:off x="6070600" y="9979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81280</xdr:rowOff>
    </xdr:from>
    <xdr:ext cx="469900" cy="259080"/>
    <xdr:sp macro="" textlink="">
      <xdr:nvSpPr>
        <xdr:cNvPr id="161" name="n_1mainValue【体育館・プール】&#10;一人当たり面積">
          <a:extLst>
            <a:ext uri="{FF2B5EF4-FFF2-40B4-BE49-F238E27FC236}">
              <a16:creationId xmlns:a16="http://schemas.microsoft.com/office/drawing/2014/main" id="{540FF7FD-698F-4A8A-B7CE-31616347EFD5}"/>
            </a:ext>
          </a:extLst>
        </xdr:cNvPr>
        <xdr:cNvSpPr txBox="1"/>
      </xdr:nvSpPr>
      <xdr:spPr>
        <a:xfrm>
          <a:off x="8458200" y="10482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90805</xdr:rowOff>
    </xdr:from>
    <xdr:ext cx="467360" cy="258445"/>
    <xdr:sp macro="" textlink="">
      <xdr:nvSpPr>
        <xdr:cNvPr id="162" name="n_2mainValue【体育館・プール】&#10;一人当たり面積">
          <a:extLst>
            <a:ext uri="{FF2B5EF4-FFF2-40B4-BE49-F238E27FC236}">
              <a16:creationId xmlns:a16="http://schemas.microsoft.com/office/drawing/2014/main" id="{9FB861B3-2A5B-4702-A2E6-89F7CADC4B7D}"/>
            </a:ext>
          </a:extLst>
        </xdr:cNvPr>
        <xdr:cNvSpPr txBox="1"/>
      </xdr:nvSpPr>
      <xdr:spPr>
        <a:xfrm>
          <a:off x="7677150" y="104921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98425</xdr:rowOff>
    </xdr:from>
    <xdr:ext cx="467360" cy="256540"/>
    <xdr:sp macro="" textlink="">
      <xdr:nvSpPr>
        <xdr:cNvPr id="163" name="n_3mainValue【体育館・プール】&#10;一人当たり面積">
          <a:extLst>
            <a:ext uri="{FF2B5EF4-FFF2-40B4-BE49-F238E27FC236}">
              <a16:creationId xmlns:a16="http://schemas.microsoft.com/office/drawing/2014/main" id="{76FFA6F4-4BB6-4DDA-965E-BEC5F743AF2C}"/>
            </a:ext>
          </a:extLst>
        </xdr:cNvPr>
        <xdr:cNvSpPr txBox="1"/>
      </xdr:nvSpPr>
      <xdr:spPr>
        <a:xfrm>
          <a:off x="6864350" y="104997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107950</xdr:rowOff>
    </xdr:from>
    <xdr:ext cx="467360" cy="259080"/>
    <xdr:sp macro="" textlink="">
      <xdr:nvSpPr>
        <xdr:cNvPr id="164" name="n_4mainValue【体育館・プール】&#10;一人当たり面積">
          <a:extLst>
            <a:ext uri="{FF2B5EF4-FFF2-40B4-BE49-F238E27FC236}">
              <a16:creationId xmlns:a16="http://schemas.microsoft.com/office/drawing/2014/main" id="{FBBBE9F4-3FBC-46A9-AB59-DF47093D6105}"/>
            </a:ext>
          </a:extLst>
        </xdr:cNvPr>
        <xdr:cNvSpPr txBox="1"/>
      </xdr:nvSpPr>
      <xdr:spPr>
        <a:xfrm>
          <a:off x="6070600" y="10509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97C68735-8F63-482B-B859-917607F957F5}"/>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6299AD9F-FD55-4451-BAE5-0FA6BC3EA4A6}"/>
            </a:ext>
          </a:extLst>
        </xdr:cNvPr>
        <xdr:cNvSpPr/>
      </xdr:nvSpPr>
      <xdr:spPr>
        <a:xfrm>
          <a:off x="8128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37941E77-A774-48E1-B6C9-C991FFA11F62}"/>
            </a:ext>
          </a:extLst>
        </xdr:cNvPr>
        <xdr:cNvSpPr/>
      </xdr:nvSpPr>
      <xdr:spPr>
        <a:xfrm>
          <a:off x="8128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4C7B18D2-20B8-4729-82A6-B6E073F79986}"/>
            </a:ext>
          </a:extLst>
        </xdr:cNvPr>
        <xdr:cNvSpPr/>
      </xdr:nvSpPr>
      <xdr:spPr>
        <a:xfrm>
          <a:off x="17145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EB06D456-BA97-4F52-A0CE-3810D5E1E7B4}"/>
            </a:ext>
          </a:extLst>
        </xdr:cNvPr>
        <xdr:cNvSpPr/>
      </xdr:nvSpPr>
      <xdr:spPr>
        <a:xfrm>
          <a:off x="17145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43A7A1B8-A965-4015-B9D8-FCF538E2A5B8}"/>
            </a:ext>
          </a:extLst>
        </xdr:cNvPr>
        <xdr:cNvSpPr/>
      </xdr:nvSpPr>
      <xdr:spPr>
        <a:xfrm>
          <a:off x="2743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45806D6E-6715-449F-80A6-18BFC9CCA538}"/>
            </a:ext>
          </a:extLst>
        </xdr:cNvPr>
        <xdr:cNvSpPr/>
      </xdr:nvSpPr>
      <xdr:spPr>
        <a:xfrm>
          <a:off x="2743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12F89165-20DE-464D-9EEF-281708F27022}"/>
            </a:ext>
          </a:extLst>
        </xdr:cNvPr>
        <xdr:cNvSpPr/>
      </xdr:nvSpPr>
      <xdr:spPr>
        <a:xfrm>
          <a:off x="685800" y="124777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173" name="テキスト ボックス 172">
          <a:extLst>
            <a:ext uri="{FF2B5EF4-FFF2-40B4-BE49-F238E27FC236}">
              <a16:creationId xmlns:a16="http://schemas.microsoft.com/office/drawing/2014/main" id="{9648D463-8D4A-4E20-BB7E-E382CF46A645}"/>
            </a:ext>
          </a:extLst>
        </xdr:cNvPr>
        <xdr:cNvSpPr txBox="1"/>
      </xdr:nvSpPr>
      <xdr:spPr>
        <a:xfrm>
          <a:off x="666750" y="122936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CDCB4DDE-7F14-4A52-8993-D22A23A72E6D}"/>
            </a:ext>
          </a:extLst>
        </xdr:cNvPr>
        <xdr:cNvCxnSpPr/>
      </xdr:nvCxnSpPr>
      <xdr:spPr>
        <a:xfrm>
          <a:off x="685800" y="1468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175" name="テキスト ボックス 174">
          <a:extLst>
            <a:ext uri="{FF2B5EF4-FFF2-40B4-BE49-F238E27FC236}">
              <a16:creationId xmlns:a16="http://schemas.microsoft.com/office/drawing/2014/main" id="{FD3BAC00-62E3-413E-8D3A-FA3E7B9EBDA1}"/>
            </a:ext>
          </a:extLst>
        </xdr:cNvPr>
        <xdr:cNvSpPr txBox="1"/>
      </xdr:nvSpPr>
      <xdr:spPr>
        <a:xfrm>
          <a:off x="275590" y="1453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176" name="直線コネクタ 175">
          <a:extLst>
            <a:ext uri="{FF2B5EF4-FFF2-40B4-BE49-F238E27FC236}">
              <a16:creationId xmlns:a16="http://schemas.microsoft.com/office/drawing/2014/main" id="{AE537C86-DBA1-408E-8294-343C04F95A34}"/>
            </a:ext>
          </a:extLst>
        </xdr:cNvPr>
        <xdr:cNvCxnSpPr/>
      </xdr:nvCxnSpPr>
      <xdr:spPr>
        <a:xfrm>
          <a:off x="685800" y="143611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4820" cy="259080"/>
    <xdr:sp macro="" textlink="">
      <xdr:nvSpPr>
        <xdr:cNvPr id="177" name="テキスト ボックス 176">
          <a:extLst>
            <a:ext uri="{FF2B5EF4-FFF2-40B4-BE49-F238E27FC236}">
              <a16:creationId xmlns:a16="http://schemas.microsoft.com/office/drawing/2014/main" id="{E0F460C4-EC25-4F86-A130-30BE5C6C83F6}"/>
            </a:ext>
          </a:extLst>
        </xdr:cNvPr>
        <xdr:cNvSpPr txBox="1"/>
      </xdr:nvSpPr>
      <xdr:spPr>
        <a:xfrm>
          <a:off x="275590" y="142252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178" name="直線コネクタ 177">
          <a:extLst>
            <a:ext uri="{FF2B5EF4-FFF2-40B4-BE49-F238E27FC236}">
              <a16:creationId xmlns:a16="http://schemas.microsoft.com/office/drawing/2014/main" id="{ED40F75B-6695-4C1F-B2F5-99794A486450}"/>
            </a:ext>
          </a:extLst>
        </xdr:cNvPr>
        <xdr:cNvCxnSpPr/>
      </xdr:nvCxnSpPr>
      <xdr:spPr>
        <a:xfrm>
          <a:off x="685800" y="140468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6540"/>
    <xdr:sp macro="" textlink="">
      <xdr:nvSpPr>
        <xdr:cNvPr id="179" name="テキスト ボックス 178">
          <a:extLst>
            <a:ext uri="{FF2B5EF4-FFF2-40B4-BE49-F238E27FC236}">
              <a16:creationId xmlns:a16="http://schemas.microsoft.com/office/drawing/2014/main" id="{0FBF5C47-8EC4-48C5-A7EC-A4F2467A6DD6}"/>
            </a:ext>
          </a:extLst>
        </xdr:cNvPr>
        <xdr:cNvSpPr txBox="1"/>
      </xdr:nvSpPr>
      <xdr:spPr>
        <a:xfrm>
          <a:off x="339725" y="139109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180" name="直線コネクタ 179">
          <a:extLst>
            <a:ext uri="{FF2B5EF4-FFF2-40B4-BE49-F238E27FC236}">
              <a16:creationId xmlns:a16="http://schemas.microsoft.com/office/drawing/2014/main" id="{59FE81C4-FA0D-4D12-83E1-B8576A21BACD}"/>
            </a:ext>
          </a:extLst>
        </xdr:cNvPr>
        <xdr:cNvCxnSpPr/>
      </xdr:nvCxnSpPr>
      <xdr:spPr>
        <a:xfrm>
          <a:off x="685800" y="1373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181" name="テキスト ボックス 180">
          <a:extLst>
            <a:ext uri="{FF2B5EF4-FFF2-40B4-BE49-F238E27FC236}">
              <a16:creationId xmlns:a16="http://schemas.microsoft.com/office/drawing/2014/main" id="{F9B149E4-BBC9-4810-9693-4EC37ABC5579}"/>
            </a:ext>
          </a:extLst>
        </xdr:cNvPr>
        <xdr:cNvSpPr txBox="1"/>
      </xdr:nvSpPr>
      <xdr:spPr>
        <a:xfrm>
          <a:off x="339725" y="135972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182" name="直線コネクタ 181">
          <a:extLst>
            <a:ext uri="{FF2B5EF4-FFF2-40B4-BE49-F238E27FC236}">
              <a16:creationId xmlns:a16="http://schemas.microsoft.com/office/drawing/2014/main" id="{7551A19A-53D9-4806-B355-6CB4EC3DD559}"/>
            </a:ext>
          </a:extLst>
        </xdr:cNvPr>
        <xdr:cNvCxnSpPr/>
      </xdr:nvCxnSpPr>
      <xdr:spPr>
        <a:xfrm>
          <a:off x="685800" y="13419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6540"/>
    <xdr:sp macro="" textlink="">
      <xdr:nvSpPr>
        <xdr:cNvPr id="183" name="テキスト ボックス 182">
          <a:extLst>
            <a:ext uri="{FF2B5EF4-FFF2-40B4-BE49-F238E27FC236}">
              <a16:creationId xmlns:a16="http://schemas.microsoft.com/office/drawing/2014/main" id="{0D1229ED-0D44-4FE1-BAF5-05C4E21D47F0}"/>
            </a:ext>
          </a:extLst>
        </xdr:cNvPr>
        <xdr:cNvSpPr txBox="1"/>
      </xdr:nvSpPr>
      <xdr:spPr>
        <a:xfrm>
          <a:off x="339725" y="13283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184" name="直線コネクタ 183">
          <a:extLst>
            <a:ext uri="{FF2B5EF4-FFF2-40B4-BE49-F238E27FC236}">
              <a16:creationId xmlns:a16="http://schemas.microsoft.com/office/drawing/2014/main" id="{5571E469-6442-45D3-BA90-9C6EC3421DC7}"/>
            </a:ext>
          </a:extLst>
        </xdr:cNvPr>
        <xdr:cNvCxnSpPr/>
      </xdr:nvCxnSpPr>
      <xdr:spPr>
        <a:xfrm>
          <a:off x="685800" y="1310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185" name="テキスト ボックス 184">
          <a:extLst>
            <a:ext uri="{FF2B5EF4-FFF2-40B4-BE49-F238E27FC236}">
              <a16:creationId xmlns:a16="http://schemas.microsoft.com/office/drawing/2014/main" id="{E7B07165-B5DC-4702-A5BF-92E8518F7497}"/>
            </a:ext>
          </a:extLst>
        </xdr:cNvPr>
        <xdr:cNvSpPr txBox="1"/>
      </xdr:nvSpPr>
      <xdr:spPr>
        <a:xfrm>
          <a:off x="339725" y="129698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186" name="直線コネクタ 185">
          <a:extLst>
            <a:ext uri="{FF2B5EF4-FFF2-40B4-BE49-F238E27FC236}">
              <a16:creationId xmlns:a16="http://schemas.microsoft.com/office/drawing/2014/main" id="{F39C8D23-B6B2-4AE2-93F8-493C7C6E55E9}"/>
            </a:ext>
          </a:extLst>
        </xdr:cNvPr>
        <xdr:cNvCxnSpPr/>
      </xdr:nvCxnSpPr>
      <xdr:spPr>
        <a:xfrm>
          <a:off x="685800" y="127914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6550" cy="259080"/>
    <xdr:sp macro="" textlink="">
      <xdr:nvSpPr>
        <xdr:cNvPr id="187" name="テキスト ボックス 186">
          <a:extLst>
            <a:ext uri="{FF2B5EF4-FFF2-40B4-BE49-F238E27FC236}">
              <a16:creationId xmlns:a16="http://schemas.microsoft.com/office/drawing/2014/main" id="{1AE6E221-66D8-4F2E-BB88-0FE27F632EBD}"/>
            </a:ext>
          </a:extLst>
        </xdr:cNvPr>
        <xdr:cNvSpPr txBox="1"/>
      </xdr:nvSpPr>
      <xdr:spPr>
        <a:xfrm>
          <a:off x="384810" y="126555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9D759730-B658-4004-9487-482220344318}"/>
            </a:ext>
          </a:extLst>
        </xdr:cNvPr>
        <xdr:cNvCxnSpPr/>
      </xdr:nvCxnSpPr>
      <xdr:spPr>
        <a:xfrm>
          <a:off x="685800" y="1247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3BC3AF73-58C3-4FAD-AF49-A2D7AB5A0DCB}"/>
            </a:ext>
          </a:extLst>
        </xdr:cNvPr>
        <xdr:cNvSpPr/>
      </xdr:nvSpPr>
      <xdr:spPr>
        <a:xfrm>
          <a:off x="685800" y="124777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150495</xdr:rowOff>
    </xdr:from>
    <xdr:to>
      <xdr:col>24</xdr:col>
      <xdr:colOff>62865</xdr:colOff>
      <xdr:row>86</xdr:row>
      <xdr:rowOff>168910</xdr:rowOff>
    </xdr:to>
    <xdr:cxnSp macro="">
      <xdr:nvCxnSpPr>
        <xdr:cNvPr id="190" name="直線コネクタ 189">
          <a:extLst>
            <a:ext uri="{FF2B5EF4-FFF2-40B4-BE49-F238E27FC236}">
              <a16:creationId xmlns:a16="http://schemas.microsoft.com/office/drawing/2014/main" id="{4AFF284D-CDA3-4918-B8B7-EEFF7A726640}"/>
            </a:ext>
          </a:extLst>
        </xdr:cNvPr>
        <xdr:cNvCxnSpPr/>
      </xdr:nvCxnSpPr>
      <xdr:spPr>
        <a:xfrm flipV="1">
          <a:off x="4177665" y="13028295"/>
          <a:ext cx="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191" name="【福祉施設】&#10;有形固定資産減価償却率最小値テキスト">
          <a:extLst>
            <a:ext uri="{FF2B5EF4-FFF2-40B4-BE49-F238E27FC236}">
              <a16:creationId xmlns:a16="http://schemas.microsoft.com/office/drawing/2014/main" id="{7FAE3A10-FB5E-4F84-B733-E5F71DDFA49A}"/>
            </a:ext>
          </a:extLst>
        </xdr:cNvPr>
        <xdr:cNvSpPr txBox="1"/>
      </xdr:nvSpPr>
      <xdr:spPr>
        <a:xfrm>
          <a:off x="4216400" y="1436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192" name="直線コネクタ 191">
          <a:extLst>
            <a:ext uri="{FF2B5EF4-FFF2-40B4-BE49-F238E27FC236}">
              <a16:creationId xmlns:a16="http://schemas.microsoft.com/office/drawing/2014/main" id="{6AAB4036-4649-450A-96C0-06F8ED58854F}"/>
            </a:ext>
          </a:extLst>
        </xdr:cNvPr>
        <xdr:cNvCxnSpPr/>
      </xdr:nvCxnSpPr>
      <xdr:spPr>
        <a:xfrm>
          <a:off x="4108450" y="14361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97790</xdr:rowOff>
    </xdr:from>
    <xdr:ext cx="405130" cy="256540"/>
    <xdr:sp macro="" textlink="">
      <xdr:nvSpPr>
        <xdr:cNvPr id="193" name="【福祉施設】&#10;有形固定資産減価償却率最大値テキスト">
          <a:extLst>
            <a:ext uri="{FF2B5EF4-FFF2-40B4-BE49-F238E27FC236}">
              <a16:creationId xmlns:a16="http://schemas.microsoft.com/office/drawing/2014/main" id="{7964E116-9E9A-4249-B730-D193E2C4823E}"/>
            </a:ext>
          </a:extLst>
        </xdr:cNvPr>
        <xdr:cNvSpPr txBox="1"/>
      </xdr:nvSpPr>
      <xdr:spPr>
        <a:xfrm>
          <a:off x="4216400" y="128104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150495</xdr:rowOff>
    </xdr:from>
    <xdr:to>
      <xdr:col>24</xdr:col>
      <xdr:colOff>152400</xdr:colOff>
      <xdr:row>78</xdr:row>
      <xdr:rowOff>150495</xdr:rowOff>
    </xdr:to>
    <xdr:cxnSp macro="">
      <xdr:nvCxnSpPr>
        <xdr:cNvPr id="194" name="直線コネクタ 193">
          <a:extLst>
            <a:ext uri="{FF2B5EF4-FFF2-40B4-BE49-F238E27FC236}">
              <a16:creationId xmlns:a16="http://schemas.microsoft.com/office/drawing/2014/main" id="{8533AFB5-0791-4214-A304-AA0DEA7297B1}"/>
            </a:ext>
          </a:extLst>
        </xdr:cNvPr>
        <xdr:cNvCxnSpPr/>
      </xdr:nvCxnSpPr>
      <xdr:spPr>
        <a:xfrm>
          <a:off x="4108450" y="13028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154940</xdr:rowOff>
    </xdr:from>
    <xdr:ext cx="405130" cy="256540"/>
    <xdr:sp macro="" textlink="">
      <xdr:nvSpPr>
        <xdr:cNvPr id="195" name="【福祉施設】&#10;有形固定資産減価償却率平均値テキスト">
          <a:extLst>
            <a:ext uri="{FF2B5EF4-FFF2-40B4-BE49-F238E27FC236}">
              <a16:creationId xmlns:a16="http://schemas.microsoft.com/office/drawing/2014/main" id="{AE022E6D-B381-44B2-B46D-BAE4DEB329F8}"/>
            </a:ext>
          </a:extLst>
        </xdr:cNvPr>
        <xdr:cNvSpPr txBox="1"/>
      </xdr:nvSpPr>
      <xdr:spPr>
        <a:xfrm>
          <a:off x="4216400" y="135280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5080</xdr:rowOff>
    </xdr:from>
    <xdr:to>
      <xdr:col>24</xdr:col>
      <xdr:colOff>114300</xdr:colOff>
      <xdr:row>82</xdr:row>
      <xdr:rowOff>106680</xdr:rowOff>
    </xdr:to>
    <xdr:sp macro="" textlink="">
      <xdr:nvSpPr>
        <xdr:cNvPr id="196" name="フローチャート: 判断 195">
          <a:extLst>
            <a:ext uri="{FF2B5EF4-FFF2-40B4-BE49-F238E27FC236}">
              <a16:creationId xmlns:a16="http://schemas.microsoft.com/office/drawing/2014/main" id="{A3C054C0-E011-4098-A552-3C67FAB391EC}"/>
            </a:ext>
          </a:extLst>
        </xdr:cNvPr>
        <xdr:cNvSpPr/>
      </xdr:nvSpPr>
      <xdr:spPr>
        <a:xfrm>
          <a:off x="41275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142240</xdr:rowOff>
    </xdr:from>
    <xdr:to>
      <xdr:col>20</xdr:col>
      <xdr:colOff>38100</xdr:colOff>
      <xdr:row>82</xdr:row>
      <xdr:rowOff>72390</xdr:rowOff>
    </xdr:to>
    <xdr:sp macro="" textlink="">
      <xdr:nvSpPr>
        <xdr:cNvPr id="197" name="フローチャート: 判断 196">
          <a:extLst>
            <a:ext uri="{FF2B5EF4-FFF2-40B4-BE49-F238E27FC236}">
              <a16:creationId xmlns:a16="http://schemas.microsoft.com/office/drawing/2014/main" id="{0F4B40B7-6CFE-433C-8E8D-45688315F183}"/>
            </a:ext>
          </a:extLst>
        </xdr:cNvPr>
        <xdr:cNvSpPr/>
      </xdr:nvSpPr>
      <xdr:spPr>
        <a:xfrm>
          <a:off x="3384550" y="135153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198" name="フローチャート: 判断 197">
          <a:extLst>
            <a:ext uri="{FF2B5EF4-FFF2-40B4-BE49-F238E27FC236}">
              <a16:creationId xmlns:a16="http://schemas.microsoft.com/office/drawing/2014/main" id="{8A444C96-5742-4F38-A04B-8E8309748426}"/>
            </a:ext>
          </a:extLst>
        </xdr:cNvPr>
        <xdr:cNvSpPr/>
      </xdr:nvSpPr>
      <xdr:spPr>
        <a:xfrm>
          <a:off x="2571750" y="135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199" name="フローチャート: 判断 198">
          <a:extLst>
            <a:ext uri="{FF2B5EF4-FFF2-40B4-BE49-F238E27FC236}">
              <a16:creationId xmlns:a16="http://schemas.microsoft.com/office/drawing/2014/main" id="{88AFB392-91A9-4A85-98EF-5A23BB396EEB}"/>
            </a:ext>
          </a:extLst>
        </xdr:cNvPr>
        <xdr:cNvSpPr/>
      </xdr:nvSpPr>
      <xdr:spPr>
        <a:xfrm>
          <a:off x="1778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160655</xdr:rowOff>
    </xdr:from>
    <xdr:to>
      <xdr:col>6</xdr:col>
      <xdr:colOff>38100</xdr:colOff>
      <xdr:row>82</xdr:row>
      <xdr:rowOff>90805</xdr:rowOff>
    </xdr:to>
    <xdr:sp macro="" textlink="">
      <xdr:nvSpPr>
        <xdr:cNvPr id="200" name="フローチャート: 判断 199">
          <a:extLst>
            <a:ext uri="{FF2B5EF4-FFF2-40B4-BE49-F238E27FC236}">
              <a16:creationId xmlns:a16="http://schemas.microsoft.com/office/drawing/2014/main" id="{5D99EE57-319A-4990-84E0-41C3A1D2543B}"/>
            </a:ext>
          </a:extLst>
        </xdr:cNvPr>
        <xdr:cNvSpPr/>
      </xdr:nvSpPr>
      <xdr:spPr>
        <a:xfrm>
          <a:off x="984250" y="135337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01" name="テキスト ボックス 200">
          <a:extLst>
            <a:ext uri="{FF2B5EF4-FFF2-40B4-BE49-F238E27FC236}">
              <a16:creationId xmlns:a16="http://schemas.microsoft.com/office/drawing/2014/main" id="{D4F6506C-2B4D-47CD-AC86-E6E1C5FA4973}"/>
            </a:ext>
          </a:extLst>
        </xdr:cNvPr>
        <xdr:cNvSpPr txBox="1"/>
      </xdr:nvSpPr>
      <xdr:spPr>
        <a:xfrm>
          <a:off x="40068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02" name="テキスト ボックス 201">
          <a:extLst>
            <a:ext uri="{FF2B5EF4-FFF2-40B4-BE49-F238E27FC236}">
              <a16:creationId xmlns:a16="http://schemas.microsoft.com/office/drawing/2014/main" id="{770FB9E0-9996-4BA3-8C19-307FB9A8AD5A}"/>
            </a:ext>
          </a:extLst>
        </xdr:cNvPr>
        <xdr:cNvSpPr txBox="1"/>
      </xdr:nvSpPr>
      <xdr:spPr>
        <a:xfrm>
          <a:off x="32575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03" name="テキスト ボックス 202">
          <a:extLst>
            <a:ext uri="{FF2B5EF4-FFF2-40B4-BE49-F238E27FC236}">
              <a16:creationId xmlns:a16="http://schemas.microsoft.com/office/drawing/2014/main" id="{4B4EDC86-FF17-4815-9B66-31BA782747EE}"/>
            </a:ext>
          </a:extLst>
        </xdr:cNvPr>
        <xdr:cNvSpPr txBox="1"/>
      </xdr:nvSpPr>
      <xdr:spPr>
        <a:xfrm>
          <a:off x="24511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04" name="テキスト ボックス 203">
          <a:extLst>
            <a:ext uri="{FF2B5EF4-FFF2-40B4-BE49-F238E27FC236}">
              <a16:creationId xmlns:a16="http://schemas.microsoft.com/office/drawing/2014/main" id="{5A94D521-9483-4EDF-8310-E4C5250AA58F}"/>
            </a:ext>
          </a:extLst>
        </xdr:cNvPr>
        <xdr:cNvSpPr txBox="1"/>
      </xdr:nvSpPr>
      <xdr:spPr>
        <a:xfrm>
          <a:off x="16573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05" name="テキスト ボックス 204">
          <a:extLst>
            <a:ext uri="{FF2B5EF4-FFF2-40B4-BE49-F238E27FC236}">
              <a16:creationId xmlns:a16="http://schemas.microsoft.com/office/drawing/2014/main" id="{046E0099-CC50-4770-A62F-BDC56B5CD6E1}"/>
            </a:ext>
          </a:extLst>
        </xdr:cNvPr>
        <xdr:cNvSpPr txBox="1"/>
      </xdr:nvSpPr>
      <xdr:spPr>
        <a:xfrm>
          <a:off x="8572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206" name="楕円 205">
          <a:extLst>
            <a:ext uri="{FF2B5EF4-FFF2-40B4-BE49-F238E27FC236}">
              <a16:creationId xmlns:a16="http://schemas.microsoft.com/office/drawing/2014/main" id="{04107A2A-5ACA-4038-88D6-46739984B74A}"/>
            </a:ext>
          </a:extLst>
        </xdr:cNvPr>
        <xdr:cNvSpPr/>
      </xdr:nvSpPr>
      <xdr:spPr>
        <a:xfrm>
          <a:off x="41275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67310</xdr:rowOff>
    </xdr:from>
    <xdr:ext cx="405130" cy="259080"/>
    <xdr:sp macro="" textlink="">
      <xdr:nvSpPr>
        <xdr:cNvPr id="207" name="【福祉施設】&#10;有形固定資産減価償却率該当値テキスト">
          <a:extLst>
            <a:ext uri="{FF2B5EF4-FFF2-40B4-BE49-F238E27FC236}">
              <a16:creationId xmlns:a16="http://schemas.microsoft.com/office/drawing/2014/main" id="{7C9DC362-B29A-49FB-BCA5-3A47D306D2E9}"/>
            </a:ext>
          </a:extLst>
        </xdr:cNvPr>
        <xdr:cNvSpPr txBox="1"/>
      </xdr:nvSpPr>
      <xdr:spPr>
        <a:xfrm>
          <a:off x="4216400" y="1311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83820</xdr:rowOff>
    </xdr:from>
    <xdr:to>
      <xdr:col>20</xdr:col>
      <xdr:colOff>38100</xdr:colOff>
      <xdr:row>80</xdr:row>
      <xdr:rowOff>13970</xdr:rowOff>
    </xdr:to>
    <xdr:sp macro="" textlink="">
      <xdr:nvSpPr>
        <xdr:cNvPr id="208" name="楕円 207">
          <a:extLst>
            <a:ext uri="{FF2B5EF4-FFF2-40B4-BE49-F238E27FC236}">
              <a16:creationId xmlns:a16="http://schemas.microsoft.com/office/drawing/2014/main" id="{922EAE37-B499-4890-903C-9DFE5BDCC29F}"/>
            </a:ext>
          </a:extLst>
        </xdr:cNvPr>
        <xdr:cNvSpPr/>
      </xdr:nvSpPr>
      <xdr:spPr>
        <a:xfrm>
          <a:off x="3384550" y="13126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134620</xdr:rowOff>
    </xdr:from>
    <xdr:to>
      <xdr:col>24</xdr:col>
      <xdr:colOff>63500</xdr:colOff>
      <xdr:row>80</xdr:row>
      <xdr:rowOff>95250</xdr:rowOff>
    </xdr:to>
    <xdr:cxnSp macro="">
      <xdr:nvCxnSpPr>
        <xdr:cNvPr id="209" name="直線コネクタ 208">
          <a:extLst>
            <a:ext uri="{FF2B5EF4-FFF2-40B4-BE49-F238E27FC236}">
              <a16:creationId xmlns:a16="http://schemas.microsoft.com/office/drawing/2014/main" id="{5B1B2ECD-A435-4234-BEB8-CD4E00DB5145}"/>
            </a:ext>
          </a:extLst>
        </xdr:cNvPr>
        <xdr:cNvCxnSpPr/>
      </xdr:nvCxnSpPr>
      <xdr:spPr>
        <a:xfrm>
          <a:off x="3429000" y="13177520"/>
          <a:ext cx="7493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170180</xdr:rowOff>
    </xdr:from>
    <xdr:to>
      <xdr:col>15</xdr:col>
      <xdr:colOff>101600</xdr:colOff>
      <xdr:row>79</xdr:row>
      <xdr:rowOff>100330</xdr:rowOff>
    </xdr:to>
    <xdr:sp macro="" textlink="">
      <xdr:nvSpPr>
        <xdr:cNvPr id="210" name="楕円 209">
          <a:extLst>
            <a:ext uri="{FF2B5EF4-FFF2-40B4-BE49-F238E27FC236}">
              <a16:creationId xmlns:a16="http://schemas.microsoft.com/office/drawing/2014/main" id="{4317A75F-44E0-458F-8640-9F182D8DFE5B}"/>
            </a:ext>
          </a:extLst>
        </xdr:cNvPr>
        <xdr:cNvSpPr/>
      </xdr:nvSpPr>
      <xdr:spPr>
        <a:xfrm>
          <a:off x="257175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49530</xdr:rowOff>
    </xdr:from>
    <xdr:to>
      <xdr:col>19</xdr:col>
      <xdr:colOff>177800</xdr:colOff>
      <xdr:row>79</xdr:row>
      <xdr:rowOff>134620</xdr:rowOff>
    </xdr:to>
    <xdr:cxnSp macro="">
      <xdr:nvCxnSpPr>
        <xdr:cNvPr id="211" name="直線コネクタ 210">
          <a:extLst>
            <a:ext uri="{FF2B5EF4-FFF2-40B4-BE49-F238E27FC236}">
              <a16:creationId xmlns:a16="http://schemas.microsoft.com/office/drawing/2014/main" id="{5848E3AE-AEF8-421F-AD3A-C38A2299FEA8}"/>
            </a:ext>
          </a:extLst>
        </xdr:cNvPr>
        <xdr:cNvCxnSpPr/>
      </xdr:nvCxnSpPr>
      <xdr:spPr>
        <a:xfrm>
          <a:off x="2622550" y="13092430"/>
          <a:ext cx="80645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86995</xdr:rowOff>
    </xdr:from>
    <xdr:to>
      <xdr:col>10</xdr:col>
      <xdr:colOff>165100</xdr:colOff>
      <xdr:row>79</xdr:row>
      <xdr:rowOff>17780</xdr:rowOff>
    </xdr:to>
    <xdr:sp macro="" textlink="">
      <xdr:nvSpPr>
        <xdr:cNvPr id="212" name="楕円 211">
          <a:extLst>
            <a:ext uri="{FF2B5EF4-FFF2-40B4-BE49-F238E27FC236}">
              <a16:creationId xmlns:a16="http://schemas.microsoft.com/office/drawing/2014/main" id="{7DBB63A4-B864-479F-A3A9-06FB799D7892}"/>
            </a:ext>
          </a:extLst>
        </xdr:cNvPr>
        <xdr:cNvSpPr/>
      </xdr:nvSpPr>
      <xdr:spPr>
        <a:xfrm>
          <a:off x="1778000" y="129647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137795</xdr:rowOff>
    </xdr:from>
    <xdr:to>
      <xdr:col>15</xdr:col>
      <xdr:colOff>50800</xdr:colOff>
      <xdr:row>79</xdr:row>
      <xdr:rowOff>49530</xdr:rowOff>
    </xdr:to>
    <xdr:cxnSp macro="">
      <xdr:nvCxnSpPr>
        <xdr:cNvPr id="213" name="直線コネクタ 212">
          <a:extLst>
            <a:ext uri="{FF2B5EF4-FFF2-40B4-BE49-F238E27FC236}">
              <a16:creationId xmlns:a16="http://schemas.microsoft.com/office/drawing/2014/main" id="{1213FCC8-D361-4E85-8CC8-9606D163EFC4}"/>
            </a:ext>
          </a:extLst>
        </xdr:cNvPr>
        <xdr:cNvCxnSpPr/>
      </xdr:nvCxnSpPr>
      <xdr:spPr>
        <a:xfrm>
          <a:off x="1828800" y="13015595"/>
          <a:ext cx="79375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6985</xdr:rowOff>
    </xdr:from>
    <xdr:to>
      <xdr:col>6</xdr:col>
      <xdr:colOff>38100</xdr:colOff>
      <xdr:row>78</xdr:row>
      <xdr:rowOff>109220</xdr:rowOff>
    </xdr:to>
    <xdr:sp macro="" textlink="">
      <xdr:nvSpPr>
        <xdr:cNvPr id="214" name="楕円 213">
          <a:extLst>
            <a:ext uri="{FF2B5EF4-FFF2-40B4-BE49-F238E27FC236}">
              <a16:creationId xmlns:a16="http://schemas.microsoft.com/office/drawing/2014/main" id="{9230BD77-7194-4532-9D12-1CEB3CDFD34F}"/>
            </a:ext>
          </a:extLst>
        </xdr:cNvPr>
        <xdr:cNvSpPr/>
      </xdr:nvSpPr>
      <xdr:spPr>
        <a:xfrm>
          <a:off x="984250" y="1288478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57785</xdr:rowOff>
    </xdr:from>
    <xdr:to>
      <xdr:col>10</xdr:col>
      <xdr:colOff>114300</xdr:colOff>
      <xdr:row>78</xdr:row>
      <xdr:rowOff>137795</xdr:rowOff>
    </xdr:to>
    <xdr:cxnSp macro="">
      <xdr:nvCxnSpPr>
        <xdr:cNvPr id="215" name="直線コネクタ 214">
          <a:extLst>
            <a:ext uri="{FF2B5EF4-FFF2-40B4-BE49-F238E27FC236}">
              <a16:creationId xmlns:a16="http://schemas.microsoft.com/office/drawing/2014/main" id="{77241554-A4E9-4C35-BC76-C38B92AF4A51}"/>
            </a:ext>
          </a:extLst>
        </xdr:cNvPr>
        <xdr:cNvCxnSpPr/>
      </xdr:nvCxnSpPr>
      <xdr:spPr>
        <a:xfrm>
          <a:off x="1028700" y="12935585"/>
          <a:ext cx="8001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63500</xdr:rowOff>
    </xdr:from>
    <xdr:ext cx="405130" cy="256540"/>
    <xdr:sp macro="" textlink="">
      <xdr:nvSpPr>
        <xdr:cNvPr id="216" name="n_1aveValue【福祉施設】&#10;有形固定資産減価償却率">
          <a:extLst>
            <a:ext uri="{FF2B5EF4-FFF2-40B4-BE49-F238E27FC236}">
              <a16:creationId xmlns:a16="http://schemas.microsoft.com/office/drawing/2014/main" id="{B84911AB-0622-4B5C-877D-BF5E0B20E7DD}"/>
            </a:ext>
          </a:extLst>
        </xdr:cNvPr>
        <xdr:cNvSpPr txBox="1"/>
      </xdr:nvSpPr>
      <xdr:spPr>
        <a:xfrm>
          <a:off x="3239135" y="136017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100965</xdr:rowOff>
    </xdr:from>
    <xdr:ext cx="402590" cy="256540"/>
    <xdr:sp macro="" textlink="">
      <xdr:nvSpPr>
        <xdr:cNvPr id="217" name="n_2aveValue【福祉施設】&#10;有形固定資産減価償却率">
          <a:extLst>
            <a:ext uri="{FF2B5EF4-FFF2-40B4-BE49-F238E27FC236}">
              <a16:creationId xmlns:a16="http://schemas.microsoft.com/office/drawing/2014/main" id="{6DF01CC1-2597-465D-88CD-724A4B44BCEC}"/>
            </a:ext>
          </a:extLst>
        </xdr:cNvPr>
        <xdr:cNvSpPr txBox="1"/>
      </xdr:nvSpPr>
      <xdr:spPr>
        <a:xfrm>
          <a:off x="2439035" y="136391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125730</xdr:rowOff>
    </xdr:from>
    <xdr:ext cx="402590" cy="259080"/>
    <xdr:sp macro="" textlink="">
      <xdr:nvSpPr>
        <xdr:cNvPr id="218" name="n_3aveValue【福祉施設】&#10;有形固定資産減価償却率">
          <a:extLst>
            <a:ext uri="{FF2B5EF4-FFF2-40B4-BE49-F238E27FC236}">
              <a16:creationId xmlns:a16="http://schemas.microsoft.com/office/drawing/2014/main" id="{76E6CB25-9101-4E64-B913-71039D3563F9}"/>
            </a:ext>
          </a:extLst>
        </xdr:cNvPr>
        <xdr:cNvSpPr txBox="1"/>
      </xdr:nvSpPr>
      <xdr:spPr>
        <a:xfrm>
          <a:off x="1645285" y="13663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81915</xdr:rowOff>
    </xdr:from>
    <xdr:ext cx="402590" cy="259080"/>
    <xdr:sp macro="" textlink="">
      <xdr:nvSpPr>
        <xdr:cNvPr id="219" name="n_4aveValue【福祉施設】&#10;有形固定資産減価償却率">
          <a:extLst>
            <a:ext uri="{FF2B5EF4-FFF2-40B4-BE49-F238E27FC236}">
              <a16:creationId xmlns:a16="http://schemas.microsoft.com/office/drawing/2014/main" id="{2DC48222-3BE4-4627-8EE0-D9BD3E0BAB3F}"/>
            </a:ext>
          </a:extLst>
        </xdr:cNvPr>
        <xdr:cNvSpPr txBox="1"/>
      </xdr:nvSpPr>
      <xdr:spPr>
        <a:xfrm>
          <a:off x="851535" y="136201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30480</xdr:rowOff>
    </xdr:from>
    <xdr:ext cx="405130" cy="256540"/>
    <xdr:sp macro="" textlink="">
      <xdr:nvSpPr>
        <xdr:cNvPr id="220" name="n_1mainValue【福祉施設】&#10;有形固定資産減価償却率">
          <a:extLst>
            <a:ext uri="{FF2B5EF4-FFF2-40B4-BE49-F238E27FC236}">
              <a16:creationId xmlns:a16="http://schemas.microsoft.com/office/drawing/2014/main" id="{7338237C-5252-4DA2-BBD9-6286A1095330}"/>
            </a:ext>
          </a:extLst>
        </xdr:cNvPr>
        <xdr:cNvSpPr txBox="1"/>
      </xdr:nvSpPr>
      <xdr:spPr>
        <a:xfrm>
          <a:off x="3239135" y="129082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116840</xdr:rowOff>
    </xdr:from>
    <xdr:ext cx="402590" cy="259080"/>
    <xdr:sp macro="" textlink="">
      <xdr:nvSpPr>
        <xdr:cNvPr id="221" name="n_2mainValue【福祉施設】&#10;有形固定資産減価償却率">
          <a:extLst>
            <a:ext uri="{FF2B5EF4-FFF2-40B4-BE49-F238E27FC236}">
              <a16:creationId xmlns:a16="http://schemas.microsoft.com/office/drawing/2014/main" id="{266E1D2A-AD54-45C4-AB5F-23772D51F3F8}"/>
            </a:ext>
          </a:extLst>
        </xdr:cNvPr>
        <xdr:cNvSpPr txBox="1"/>
      </xdr:nvSpPr>
      <xdr:spPr>
        <a:xfrm>
          <a:off x="2439035" y="128295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33655</xdr:rowOff>
    </xdr:from>
    <xdr:ext cx="402590" cy="258445"/>
    <xdr:sp macro="" textlink="">
      <xdr:nvSpPr>
        <xdr:cNvPr id="222" name="n_3mainValue【福祉施設】&#10;有形固定資産減価償却率">
          <a:extLst>
            <a:ext uri="{FF2B5EF4-FFF2-40B4-BE49-F238E27FC236}">
              <a16:creationId xmlns:a16="http://schemas.microsoft.com/office/drawing/2014/main" id="{16C3B107-B314-4816-BBE2-94F9B29D2DBE}"/>
            </a:ext>
          </a:extLst>
        </xdr:cNvPr>
        <xdr:cNvSpPr txBox="1"/>
      </xdr:nvSpPr>
      <xdr:spPr>
        <a:xfrm>
          <a:off x="1645285" y="127463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oneCellAnchor>
    <xdr:from>
      <xdr:col>5</xdr:col>
      <xdr:colOff>7620</xdr:colOff>
      <xdr:row>76</xdr:row>
      <xdr:rowOff>125095</xdr:rowOff>
    </xdr:from>
    <xdr:ext cx="340360" cy="258445"/>
    <xdr:sp macro="" textlink="">
      <xdr:nvSpPr>
        <xdr:cNvPr id="223" name="n_4mainValue【福祉施設】&#10;有形固定資産減価償却率">
          <a:extLst>
            <a:ext uri="{FF2B5EF4-FFF2-40B4-BE49-F238E27FC236}">
              <a16:creationId xmlns:a16="http://schemas.microsoft.com/office/drawing/2014/main" id="{21A7BE4F-CED9-4950-8F42-37F6CE360813}"/>
            </a:ext>
          </a:extLst>
        </xdr:cNvPr>
        <xdr:cNvSpPr txBox="1"/>
      </xdr:nvSpPr>
      <xdr:spPr>
        <a:xfrm>
          <a:off x="864870" y="1267269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B6F44F05-CF38-4287-A290-F1D5D34FDC4A}"/>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C83CE6E-8F4E-46AD-9311-A888F4F847C0}"/>
            </a:ext>
          </a:extLst>
        </xdr:cNvPr>
        <xdr:cNvSpPr/>
      </xdr:nvSpPr>
      <xdr:spPr>
        <a:xfrm>
          <a:off x="60642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6772F03E-84EA-46ED-BD96-C63DDDBA0E6D}"/>
            </a:ext>
          </a:extLst>
        </xdr:cNvPr>
        <xdr:cNvSpPr/>
      </xdr:nvSpPr>
      <xdr:spPr>
        <a:xfrm>
          <a:off x="60642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7A76BA18-8144-4855-A165-C62A9239246E}"/>
            </a:ext>
          </a:extLst>
        </xdr:cNvPr>
        <xdr:cNvSpPr/>
      </xdr:nvSpPr>
      <xdr:spPr>
        <a:xfrm>
          <a:off x="69850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33320F7B-076F-4B9B-90DE-666273C50C03}"/>
            </a:ext>
          </a:extLst>
        </xdr:cNvPr>
        <xdr:cNvSpPr/>
      </xdr:nvSpPr>
      <xdr:spPr>
        <a:xfrm>
          <a:off x="69850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64A6CF3F-06BE-4697-B60D-83754F926FBB}"/>
            </a:ext>
          </a:extLst>
        </xdr:cNvPr>
        <xdr:cNvSpPr/>
      </xdr:nvSpPr>
      <xdr:spPr>
        <a:xfrm>
          <a:off x="8013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1D71DBF4-4662-449C-955D-B2E9FD3A9957}"/>
            </a:ext>
          </a:extLst>
        </xdr:cNvPr>
        <xdr:cNvSpPr/>
      </xdr:nvSpPr>
      <xdr:spPr>
        <a:xfrm>
          <a:off x="8013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34D277E4-4213-437E-B7F4-0AC6AFB5B9E0}"/>
            </a:ext>
          </a:extLst>
        </xdr:cNvPr>
        <xdr:cNvSpPr/>
      </xdr:nvSpPr>
      <xdr:spPr>
        <a:xfrm>
          <a:off x="5956300" y="124777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232" name="テキスト ボックス 231">
          <a:extLst>
            <a:ext uri="{FF2B5EF4-FFF2-40B4-BE49-F238E27FC236}">
              <a16:creationId xmlns:a16="http://schemas.microsoft.com/office/drawing/2014/main" id="{8D4625E2-F68D-4850-932A-E1DDBFEFCC5A}"/>
            </a:ext>
          </a:extLst>
        </xdr:cNvPr>
        <xdr:cNvSpPr txBox="1"/>
      </xdr:nvSpPr>
      <xdr:spPr>
        <a:xfrm>
          <a:off x="5918200" y="122936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DC61337B-FDE8-40AB-B993-FCB4CC1A9984}"/>
            </a:ext>
          </a:extLst>
        </xdr:cNvPr>
        <xdr:cNvCxnSpPr/>
      </xdr:nvCxnSpPr>
      <xdr:spPr>
        <a:xfrm>
          <a:off x="5956300" y="1468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6CF9526D-4CE5-447D-B7D8-BD63F37DEDDE}"/>
            </a:ext>
          </a:extLst>
        </xdr:cNvPr>
        <xdr:cNvCxnSpPr/>
      </xdr:nvCxnSpPr>
      <xdr:spPr>
        <a:xfrm>
          <a:off x="5956300" y="14236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235" name="テキスト ボックス 234">
          <a:extLst>
            <a:ext uri="{FF2B5EF4-FFF2-40B4-BE49-F238E27FC236}">
              <a16:creationId xmlns:a16="http://schemas.microsoft.com/office/drawing/2014/main" id="{9760505A-E412-4A9A-BFC2-C488966D04C1}"/>
            </a:ext>
          </a:extLst>
        </xdr:cNvPr>
        <xdr:cNvSpPr txBox="1"/>
      </xdr:nvSpPr>
      <xdr:spPr>
        <a:xfrm>
          <a:off x="5527040" y="141008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F1CBEE2C-CE8A-4987-8A7F-279F78C7B648}"/>
            </a:ext>
          </a:extLst>
        </xdr:cNvPr>
        <xdr:cNvCxnSpPr/>
      </xdr:nvCxnSpPr>
      <xdr:spPr>
        <a:xfrm>
          <a:off x="5956300" y="13798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820" cy="259080"/>
    <xdr:sp macro="" textlink="">
      <xdr:nvSpPr>
        <xdr:cNvPr id="237" name="テキスト ボックス 236">
          <a:extLst>
            <a:ext uri="{FF2B5EF4-FFF2-40B4-BE49-F238E27FC236}">
              <a16:creationId xmlns:a16="http://schemas.microsoft.com/office/drawing/2014/main" id="{A2A0D495-6303-4769-A124-9A105A112A7E}"/>
            </a:ext>
          </a:extLst>
        </xdr:cNvPr>
        <xdr:cNvSpPr txBox="1"/>
      </xdr:nvSpPr>
      <xdr:spPr>
        <a:xfrm>
          <a:off x="5527040" y="136626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B1DD834B-0A9A-45C0-8A93-99568E2447CE}"/>
            </a:ext>
          </a:extLst>
        </xdr:cNvPr>
        <xdr:cNvCxnSpPr/>
      </xdr:nvCxnSpPr>
      <xdr:spPr>
        <a:xfrm>
          <a:off x="5956300" y="13360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820" cy="259080"/>
    <xdr:sp macro="" textlink="">
      <xdr:nvSpPr>
        <xdr:cNvPr id="239" name="テキスト ボックス 238">
          <a:extLst>
            <a:ext uri="{FF2B5EF4-FFF2-40B4-BE49-F238E27FC236}">
              <a16:creationId xmlns:a16="http://schemas.microsoft.com/office/drawing/2014/main" id="{325D2F12-1091-4284-BDD9-0581DEDFA28C}"/>
            </a:ext>
          </a:extLst>
        </xdr:cNvPr>
        <xdr:cNvSpPr txBox="1"/>
      </xdr:nvSpPr>
      <xdr:spPr>
        <a:xfrm>
          <a:off x="5527040" y="13218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0D63E682-2388-43AC-95C8-4A1E4F850420}"/>
            </a:ext>
          </a:extLst>
        </xdr:cNvPr>
        <xdr:cNvCxnSpPr/>
      </xdr:nvCxnSpPr>
      <xdr:spPr>
        <a:xfrm>
          <a:off x="5956300" y="12915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820" cy="259080"/>
    <xdr:sp macro="" textlink="">
      <xdr:nvSpPr>
        <xdr:cNvPr id="241" name="テキスト ボックス 240">
          <a:extLst>
            <a:ext uri="{FF2B5EF4-FFF2-40B4-BE49-F238E27FC236}">
              <a16:creationId xmlns:a16="http://schemas.microsoft.com/office/drawing/2014/main" id="{8CADCA52-F5B4-4122-843D-92E7A0A26AAE}"/>
            </a:ext>
          </a:extLst>
        </xdr:cNvPr>
        <xdr:cNvSpPr txBox="1"/>
      </xdr:nvSpPr>
      <xdr:spPr>
        <a:xfrm>
          <a:off x="5527040" y="127800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B2053545-847E-4478-AD37-ED7721176A19}"/>
            </a:ext>
          </a:extLst>
        </xdr:cNvPr>
        <xdr:cNvCxnSpPr/>
      </xdr:nvCxnSpPr>
      <xdr:spPr>
        <a:xfrm>
          <a:off x="5956300" y="1247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243" name="テキスト ボックス 242">
          <a:extLst>
            <a:ext uri="{FF2B5EF4-FFF2-40B4-BE49-F238E27FC236}">
              <a16:creationId xmlns:a16="http://schemas.microsoft.com/office/drawing/2014/main" id="{102A19D2-62E7-4E00-8E8C-AF8311F45351}"/>
            </a:ext>
          </a:extLst>
        </xdr:cNvPr>
        <xdr:cNvSpPr txBox="1"/>
      </xdr:nvSpPr>
      <xdr:spPr>
        <a:xfrm>
          <a:off x="5527040" y="12341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10958CA3-5312-4D5E-8988-4EBB605D5B77}"/>
            </a:ext>
          </a:extLst>
        </xdr:cNvPr>
        <xdr:cNvSpPr/>
      </xdr:nvSpPr>
      <xdr:spPr>
        <a:xfrm>
          <a:off x="5956300" y="124777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38100</xdr:rowOff>
    </xdr:from>
    <xdr:to>
      <xdr:col>54</xdr:col>
      <xdr:colOff>189865</xdr:colOff>
      <xdr:row>86</xdr:row>
      <xdr:rowOff>24765</xdr:rowOff>
    </xdr:to>
    <xdr:cxnSp macro="">
      <xdr:nvCxnSpPr>
        <xdr:cNvPr id="245" name="直線コネクタ 244">
          <a:extLst>
            <a:ext uri="{FF2B5EF4-FFF2-40B4-BE49-F238E27FC236}">
              <a16:creationId xmlns:a16="http://schemas.microsoft.com/office/drawing/2014/main" id="{1E1892A2-4BE7-4709-AD7A-FA2328993B30}"/>
            </a:ext>
          </a:extLst>
        </xdr:cNvPr>
        <xdr:cNvCxnSpPr/>
      </xdr:nvCxnSpPr>
      <xdr:spPr>
        <a:xfrm flipV="1">
          <a:off x="9429115" y="13081000"/>
          <a:ext cx="0" cy="1142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29210</xdr:rowOff>
    </xdr:from>
    <xdr:ext cx="469900" cy="256540"/>
    <xdr:sp macro="" textlink="">
      <xdr:nvSpPr>
        <xdr:cNvPr id="246" name="【福祉施設】&#10;一人当たり面積最小値テキスト">
          <a:extLst>
            <a:ext uri="{FF2B5EF4-FFF2-40B4-BE49-F238E27FC236}">
              <a16:creationId xmlns:a16="http://schemas.microsoft.com/office/drawing/2014/main" id="{B5A109E8-6B5E-435E-AB24-43959AFEB027}"/>
            </a:ext>
          </a:extLst>
        </xdr:cNvPr>
        <xdr:cNvSpPr txBox="1"/>
      </xdr:nvSpPr>
      <xdr:spPr>
        <a:xfrm>
          <a:off x="9467850" y="14227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24765</xdr:rowOff>
    </xdr:from>
    <xdr:to>
      <xdr:col>55</xdr:col>
      <xdr:colOff>88900</xdr:colOff>
      <xdr:row>86</xdr:row>
      <xdr:rowOff>24765</xdr:rowOff>
    </xdr:to>
    <xdr:cxnSp macro="">
      <xdr:nvCxnSpPr>
        <xdr:cNvPr id="247" name="直線コネクタ 246">
          <a:extLst>
            <a:ext uri="{FF2B5EF4-FFF2-40B4-BE49-F238E27FC236}">
              <a16:creationId xmlns:a16="http://schemas.microsoft.com/office/drawing/2014/main" id="{075DCF40-75D2-4FDD-90F6-4CF7B1CF1140}"/>
            </a:ext>
          </a:extLst>
        </xdr:cNvPr>
        <xdr:cNvCxnSpPr/>
      </xdr:nvCxnSpPr>
      <xdr:spPr>
        <a:xfrm>
          <a:off x="9359900" y="14223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156210</xdr:rowOff>
    </xdr:from>
    <xdr:ext cx="469900" cy="256540"/>
    <xdr:sp macro="" textlink="">
      <xdr:nvSpPr>
        <xdr:cNvPr id="248" name="【福祉施設】&#10;一人当たり面積最大値テキスト">
          <a:extLst>
            <a:ext uri="{FF2B5EF4-FFF2-40B4-BE49-F238E27FC236}">
              <a16:creationId xmlns:a16="http://schemas.microsoft.com/office/drawing/2014/main" id="{FE9AD3B8-15BA-4AF0-8043-05D44A55BB7C}"/>
            </a:ext>
          </a:extLst>
        </xdr:cNvPr>
        <xdr:cNvSpPr txBox="1"/>
      </xdr:nvSpPr>
      <xdr:spPr>
        <a:xfrm>
          <a:off x="9467850" y="128689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38100</xdr:rowOff>
    </xdr:from>
    <xdr:to>
      <xdr:col>55</xdr:col>
      <xdr:colOff>88900</xdr:colOff>
      <xdr:row>79</xdr:row>
      <xdr:rowOff>38100</xdr:rowOff>
    </xdr:to>
    <xdr:cxnSp macro="">
      <xdr:nvCxnSpPr>
        <xdr:cNvPr id="249" name="直線コネクタ 248">
          <a:extLst>
            <a:ext uri="{FF2B5EF4-FFF2-40B4-BE49-F238E27FC236}">
              <a16:creationId xmlns:a16="http://schemas.microsoft.com/office/drawing/2014/main" id="{78451F93-00F2-4CC2-BC88-AA3BFC570A19}"/>
            </a:ext>
          </a:extLst>
        </xdr:cNvPr>
        <xdr:cNvCxnSpPr/>
      </xdr:nvCxnSpPr>
      <xdr:spPr>
        <a:xfrm>
          <a:off x="9359900" y="1308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119380</xdr:rowOff>
    </xdr:from>
    <xdr:ext cx="469900" cy="259080"/>
    <xdr:sp macro="" textlink="">
      <xdr:nvSpPr>
        <xdr:cNvPr id="250" name="【福祉施設】&#10;一人当たり面積平均値テキスト">
          <a:extLst>
            <a:ext uri="{FF2B5EF4-FFF2-40B4-BE49-F238E27FC236}">
              <a16:creationId xmlns:a16="http://schemas.microsoft.com/office/drawing/2014/main" id="{B8C314CD-261A-423E-A97F-EE990AC49165}"/>
            </a:ext>
          </a:extLst>
        </xdr:cNvPr>
        <xdr:cNvSpPr txBox="1"/>
      </xdr:nvSpPr>
      <xdr:spPr>
        <a:xfrm>
          <a:off x="9467850" y="13987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140970</xdr:rowOff>
    </xdr:from>
    <xdr:to>
      <xdr:col>55</xdr:col>
      <xdr:colOff>50800</xdr:colOff>
      <xdr:row>85</xdr:row>
      <xdr:rowOff>71120</xdr:rowOff>
    </xdr:to>
    <xdr:sp macro="" textlink="">
      <xdr:nvSpPr>
        <xdr:cNvPr id="251" name="フローチャート: 判断 250">
          <a:extLst>
            <a:ext uri="{FF2B5EF4-FFF2-40B4-BE49-F238E27FC236}">
              <a16:creationId xmlns:a16="http://schemas.microsoft.com/office/drawing/2014/main" id="{44A68E67-1AB4-4A3F-95E0-CF95D6B4A3D9}"/>
            </a:ext>
          </a:extLst>
        </xdr:cNvPr>
        <xdr:cNvSpPr/>
      </xdr:nvSpPr>
      <xdr:spPr>
        <a:xfrm>
          <a:off x="9398000" y="140093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140335</xdr:rowOff>
    </xdr:from>
    <xdr:to>
      <xdr:col>50</xdr:col>
      <xdr:colOff>165100</xdr:colOff>
      <xdr:row>85</xdr:row>
      <xdr:rowOff>70485</xdr:rowOff>
    </xdr:to>
    <xdr:sp macro="" textlink="">
      <xdr:nvSpPr>
        <xdr:cNvPr id="252" name="フローチャート: 判断 251">
          <a:extLst>
            <a:ext uri="{FF2B5EF4-FFF2-40B4-BE49-F238E27FC236}">
              <a16:creationId xmlns:a16="http://schemas.microsoft.com/office/drawing/2014/main" id="{5871E5A6-79FD-4306-9E71-E272CC03D44A}"/>
            </a:ext>
          </a:extLst>
        </xdr:cNvPr>
        <xdr:cNvSpPr/>
      </xdr:nvSpPr>
      <xdr:spPr>
        <a:xfrm>
          <a:off x="8636000" y="140087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253" name="フローチャート: 判断 252">
          <a:extLst>
            <a:ext uri="{FF2B5EF4-FFF2-40B4-BE49-F238E27FC236}">
              <a16:creationId xmlns:a16="http://schemas.microsoft.com/office/drawing/2014/main" id="{B7FDC48E-CC36-45A8-8551-41A17DC1BF8F}"/>
            </a:ext>
          </a:extLst>
        </xdr:cNvPr>
        <xdr:cNvSpPr/>
      </xdr:nvSpPr>
      <xdr:spPr>
        <a:xfrm>
          <a:off x="7842250" y="140093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132080</xdr:rowOff>
    </xdr:from>
    <xdr:to>
      <xdr:col>41</xdr:col>
      <xdr:colOff>101600</xdr:colOff>
      <xdr:row>85</xdr:row>
      <xdr:rowOff>62230</xdr:rowOff>
    </xdr:to>
    <xdr:sp macro="" textlink="">
      <xdr:nvSpPr>
        <xdr:cNvPr id="254" name="フローチャート: 判断 253">
          <a:extLst>
            <a:ext uri="{FF2B5EF4-FFF2-40B4-BE49-F238E27FC236}">
              <a16:creationId xmlns:a16="http://schemas.microsoft.com/office/drawing/2014/main" id="{E041F89D-89EA-42A5-8425-69F2EAAE369E}"/>
            </a:ext>
          </a:extLst>
        </xdr:cNvPr>
        <xdr:cNvSpPr/>
      </xdr:nvSpPr>
      <xdr:spPr>
        <a:xfrm>
          <a:off x="7029450" y="14000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130810</xdr:rowOff>
    </xdr:from>
    <xdr:to>
      <xdr:col>36</xdr:col>
      <xdr:colOff>165100</xdr:colOff>
      <xdr:row>85</xdr:row>
      <xdr:rowOff>60960</xdr:rowOff>
    </xdr:to>
    <xdr:sp macro="" textlink="">
      <xdr:nvSpPr>
        <xdr:cNvPr id="255" name="フローチャート: 判断 254">
          <a:extLst>
            <a:ext uri="{FF2B5EF4-FFF2-40B4-BE49-F238E27FC236}">
              <a16:creationId xmlns:a16="http://schemas.microsoft.com/office/drawing/2014/main" id="{8D69EB15-B73C-431E-A18E-04B93581C28C}"/>
            </a:ext>
          </a:extLst>
        </xdr:cNvPr>
        <xdr:cNvSpPr/>
      </xdr:nvSpPr>
      <xdr:spPr>
        <a:xfrm>
          <a:off x="6235700" y="13999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56" name="テキスト ボックス 255">
          <a:extLst>
            <a:ext uri="{FF2B5EF4-FFF2-40B4-BE49-F238E27FC236}">
              <a16:creationId xmlns:a16="http://schemas.microsoft.com/office/drawing/2014/main" id="{BF496111-729E-42CF-A3AA-87050A4EAA3C}"/>
            </a:ext>
          </a:extLst>
        </xdr:cNvPr>
        <xdr:cNvSpPr txBox="1"/>
      </xdr:nvSpPr>
      <xdr:spPr>
        <a:xfrm>
          <a:off x="92583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57" name="テキスト ボックス 256">
          <a:extLst>
            <a:ext uri="{FF2B5EF4-FFF2-40B4-BE49-F238E27FC236}">
              <a16:creationId xmlns:a16="http://schemas.microsoft.com/office/drawing/2014/main" id="{F155F693-2F4B-4383-84D6-DCB5A1AB57BF}"/>
            </a:ext>
          </a:extLst>
        </xdr:cNvPr>
        <xdr:cNvSpPr txBox="1"/>
      </xdr:nvSpPr>
      <xdr:spPr>
        <a:xfrm>
          <a:off x="85153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58" name="テキスト ボックス 257">
          <a:extLst>
            <a:ext uri="{FF2B5EF4-FFF2-40B4-BE49-F238E27FC236}">
              <a16:creationId xmlns:a16="http://schemas.microsoft.com/office/drawing/2014/main" id="{4A56C49B-5782-49CA-B5F3-1AF04113CDBC}"/>
            </a:ext>
          </a:extLst>
        </xdr:cNvPr>
        <xdr:cNvSpPr txBox="1"/>
      </xdr:nvSpPr>
      <xdr:spPr>
        <a:xfrm>
          <a:off x="77152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59" name="テキスト ボックス 258">
          <a:extLst>
            <a:ext uri="{FF2B5EF4-FFF2-40B4-BE49-F238E27FC236}">
              <a16:creationId xmlns:a16="http://schemas.microsoft.com/office/drawing/2014/main" id="{20AD765B-6D59-4762-A8E1-7DE885A05EDB}"/>
            </a:ext>
          </a:extLst>
        </xdr:cNvPr>
        <xdr:cNvSpPr txBox="1"/>
      </xdr:nvSpPr>
      <xdr:spPr>
        <a:xfrm>
          <a:off x="69088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60" name="テキスト ボックス 259">
          <a:extLst>
            <a:ext uri="{FF2B5EF4-FFF2-40B4-BE49-F238E27FC236}">
              <a16:creationId xmlns:a16="http://schemas.microsoft.com/office/drawing/2014/main" id="{DDCB7835-7E37-4C4A-B440-8AFBB86CAE8D}"/>
            </a:ext>
          </a:extLst>
        </xdr:cNvPr>
        <xdr:cNvSpPr txBox="1"/>
      </xdr:nvSpPr>
      <xdr:spPr>
        <a:xfrm>
          <a:off x="61150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89535</xdr:rowOff>
    </xdr:from>
    <xdr:to>
      <xdr:col>55</xdr:col>
      <xdr:colOff>50800</xdr:colOff>
      <xdr:row>84</xdr:row>
      <xdr:rowOff>19685</xdr:rowOff>
    </xdr:to>
    <xdr:sp macro="" textlink="">
      <xdr:nvSpPr>
        <xdr:cNvPr id="261" name="楕円 260">
          <a:extLst>
            <a:ext uri="{FF2B5EF4-FFF2-40B4-BE49-F238E27FC236}">
              <a16:creationId xmlns:a16="http://schemas.microsoft.com/office/drawing/2014/main" id="{443FCA0C-D057-4E70-B04B-A502F99BB368}"/>
            </a:ext>
          </a:extLst>
        </xdr:cNvPr>
        <xdr:cNvSpPr/>
      </xdr:nvSpPr>
      <xdr:spPr>
        <a:xfrm>
          <a:off x="9398000" y="137928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112395</xdr:rowOff>
    </xdr:from>
    <xdr:ext cx="469900" cy="256540"/>
    <xdr:sp macro="" textlink="">
      <xdr:nvSpPr>
        <xdr:cNvPr id="262" name="【福祉施設】&#10;一人当たり面積該当値テキスト">
          <a:extLst>
            <a:ext uri="{FF2B5EF4-FFF2-40B4-BE49-F238E27FC236}">
              <a16:creationId xmlns:a16="http://schemas.microsoft.com/office/drawing/2014/main" id="{772DBCDC-3C69-4FAA-8577-FB58056A43B2}"/>
            </a:ext>
          </a:extLst>
        </xdr:cNvPr>
        <xdr:cNvSpPr txBox="1"/>
      </xdr:nvSpPr>
      <xdr:spPr>
        <a:xfrm>
          <a:off x="9467850" y="136505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104140</xdr:rowOff>
    </xdr:from>
    <xdr:to>
      <xdr:col>50</xdr:col>
      <xdr:colOff>165100</xdr:colOff>
      <xdr:row>84</xdr:row>
      <xdr:rowOff>34290</xdr:rowOff>
    </xdr:to>
    <xdr:sp macro="" textlink="">
      <xdr:nvSpPr>
        <xdr:cNvPr id="263" name="楕円 262">
          <a:extLst>
            <a:ext uri="{FF2B5EF4-FFF2-40B4-BE49-F238E27FC236}">
              <a16:creationId xmlns:a16="http://schemas.microsoft.com/office/drawing/2014/main" id="{8EECFA57-D98F-4628-BE1E-EDE53E2E8708}"/>
            </a:ext>
          </a:extLst>
        </xdr:cNvPr>
        <xdr:cNvSpPr/>
      </xdr:nvSpPr>
      <xdr:spPr>
        <a:xfrm>
          <a:off x="8636000" y="13807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140335</xdr:rowOff>
    </xdr:from>
    <xdr:to>
      <xdr:col>55</xdr:col>
      <xdr:colOff>0</xdr:colOff>
      <xdr:row>83</xdr:row>
      <xdr:rowOff>154940</xdr:rowOff>
    </xdr:to>
    <xdr:cxnSp macro="">
      <xdr:nvCxnSpPr>
        <xdr:cNvPr id="264" name="直線コネクタ 263">
          <a:extLst>
            <a:ext uri="{FF2B5EF4-FFF2-40B4-BE49-F238E27FC236}">
              <a16:creationId xmlns:a16="http://schemas.microsoft.com/office/drawing/2014/main" id="{D64CABF3-2FF9-4E3B-B303-22235E8C9453}"/>
            </a:ext>
          </a:extLst>
        </xdr:cNvPr>
        <xdr:cNvCxnSpPr/>
      </xdr:nvCxnSpPr>
      <xdr:spPr>
        <a:xfrm flipV="1">
          <a:off x="8686800" y="13843635"/>
          <a:ext cx="742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123190</xdr:rowOff>
    </xdr:from>
    <xdr:to>
      <xdr:col>46</xdr:col>
      <xdr:colOff>38100</xdr:colOff>
      <xdr:row>84</xdr:row>
      <xdr:rowOff>53340</xdr:rowOff>
    </xdr:to>
    <xdr:sp macro="" textlink="">
      <xdr:nvSpPr>
        <xdr:cNvPr id="265" name="楕円 264">
          <a:extLst>
            <a:ext uri="{FF2B5EF4-FFF2-40B4-BE49-F238E27FC236}">
              <a16:creationId xmlns:a16="http://schemas.microsoft.com/office/drawing/2014/main" id="{1DAB0629-516B-4AC4-AEC6-97E4861A7B6A}"/>
            </a:ext>
          </a:extLst>
        </xdr:cNvPr>
        <xdr:cNvSpPr/>
      </xdr:nvSpPr>
      <xdr:spPr>
        <a:xfrm>
          <a:off x="7842250" y="138264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154940</xdr:rowOff>
    </xdr:from>
    <xdr:to>
      <xdr:col>50</xdr:col>
      <xdr:colOff>114300</xdr:colOff>
      <xdr:row>84</xdr:row>
      <xdr:rowOff>2540</xdr:rowOff>
    </xdr:to>
    <xdr:cxnSp macro="">
      <xdr:nvCxnSpPr>
        <xdr:cNvPr id="266" name="直線コネクタ 265">
          <a:extLst>
            <a:ext uri="{FF2B5EF4-FFF2-40B4-BE49-F238E27FC236}">
              <a16:creationId xmlns:a16="http://schemas.microsoft.com/office/drawing/2014/main" id="{F58838E1-AA15-4EC8-A29F-D0CDD4D87BB6}"/>
            </a:ext>
          </a:extLst>
        </xdr:cNvPr>
        <xdr:cNvCxnSpPr/>
      </xdr:nvCxnSpPr>
      <xdr:spPr>
        <a:xfrm flipV="1">
          <a:off x="7886700" y="13858240"/>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137795</xdr:rowOff>
    </xdr:from>
    <xdr:to>
      <xdr:col>41</xdr:col>
      <xdr:colOff>101600</xdr:colOff>
      <xdr:row>84</xdr:row>
      <xdr:rowOff>67945</xdr:rowOff>
    </xdr:to>
    <xdr:sp macro="" textlink="">
      <xdr:nvSpPr>
        <xdr:cNvPr id="267" name="楕円 266">
          <a:extLst>
            <a:ext uri="{FF2B5EF4-FFF2-40B4-BE49-F238E27FC236}">
              <a16:creationId xmlns:a16="http://schemas.microsoft.com/office/drawing/2014/main" id="{E911B33D-3D35-49C3-A2AA-03789301D676}"/>
            </a:ext>
          </a:extLst>
        </xdr:cNvPr>
        <xdr:cNvSpPr/>
      </xdr:nvSpPr>
      <xdr:spPr>
        <a:xfrm>
          <a:off x="7029450" y="13841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2540</xdr:rowOff>
    </xdr:from>
    <xdr:to>
      <xdr:col>45</xdr:col>
      <xdr:colOff>177800</xdr:colOff>
      <xdr:row>84</xdr:row>
      <xdr:rowOff>17780</xdr:rowOff>
    </xdr:to>
    <xdr:cxnSp macro="">
      <xdr:nvCxnSpPr>
        <xdr:cNvPr id="268" name="直線コネクタ 267">
          <a:extLst>
            <a:ext uri="{FF2B5EF4-FFF2-40B4-BE49-F238E27FC236}">
              <a16:creationId xmlns:a16="http://schemas.microsoft.com/office/drawing/2014/main" id="{01E50DA7-286E-4221-91C1-41AEC778E0FD}"/>
            </a:ext>
          </a:extLst>
        </xdr:cNvPr>
        <xdr:cNvCxnSpPr/>
      </xdr:nvCxnSpPr>
      <xdr:spPr>
        <a:xfrm flipV="1">
          <a:off x="7080250" y="1387094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155575</xdr:rowOff>
    </xdr:from>
    <xdr:to>
      <xdr:col>36</xdr:col>
      <xdr:colOff>165100</xdr:colOff>
      <xdr:row>84</xdr:row>
      <xdr:rowOff>86360</xdr:rowOff>
    </xdr:to>
    <xdr:sp macro="" textlink="">
      <xdr:nvSpPr>
        <xdr:cNvPr id="269" name="楕円 268">
          <a:extLst>
            <a:ext uri="{FF2B5EF4-FFF2-40B4-BE49-F238E27FC236}">
              <a16:creationId xmlns:a16="http://schemas.microsoft.com/office/drawing/2014/main" id="{6EDF2EA1-CC25-4271-B9A4-8E40FDC5E5CA}"/>
            </a:ext>
          </a:extLst>
        </xdr:cNvPr>
        <xdr:cNvSpPr/>
      </xdr:nvSpPr>
      <xdr:spPr>
        <a:xfrm>
          <a:off x="6235700" y="1385887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17780</xdr:rowOff>
    </xdr:from>
    <xdr:to>
      <xdr:col>41</xdr:col>
      <xdr:colOff>50800</xdr:colOff>
      <xdr:row>84</xdr:row>
      <xdr:rowOff>34925</xdr:rowOff>
    </xdr:to>
    <xdr:cxnSp macro="">
      <xdr:nvCxnSpPr>
        <xdr:cNvPr id="270" name="直線コネクタ 269">
          <a:extLst>
            <a:ext uri="{FF2B5EF4-FFF2-40B4-BE49-F238E27FC236}">
              <a16:creationId xmlns:a16="http://schemas.microsoft.com/office/drawing/2014/main" id="{DAF085D7-26EE-42D6-BDC8-2801B19F4C36}"/>
            </a:ext>
          </a:extLst>
        </xdr:cNvPr>
        <xdr:cNvCxnSpPr/>
      </xdr:nvCxnSpPr>
      <xdr:spPr>
        <a:xfrm flipV="1">
          <a:off x="6286500" y="13886180"/>
          <a:ext cx="7937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61595</xdr:rowOff>
    </xdr:from>
    <xdr:ext cx="469900" cy="259080"/>
    <xdr:sp macro="" textlink="">
      <xdr:nvSpPr>
        <xdr:cNvPr id="271" name="n_1aveValue【福祉施設】&#10;一人当たり面積">
          <a:extLst>
            <a:ext uri="{FF2B5EF4-FFF2-40B4-BE49-F238E27FC236}">
              <a16:creationId xmlns:a16="http://schemas.microsoft.com/office/drawing/2014/main" id="{7E0FE892-6403-4665-BCA8-779CEBC130A8}"/>
            </a:ext>
          </a:extLst>
        </xdr:cNvPr>
        <xdr:cNvSpPr txBox="1"/>
      </xdr:nvSpPr>
      <xdr:spPr>
        <a:xfrm>
          <a:off x="8458200" y="14095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62230</xdr:rowOff>
    </xdr:from>
    <xdr:ext cx="467360" cy="259080"/>
    <xdr:sp macro="" textlink="">
      <xdr:nvSpPr>
        <xdr:cNvPr id="272" name="n_2aveValue【福祉施設】&#10;一人当たり面積">
          <a:extLst>
            <a:ext uri="{FF2B5EF4-FFF2-40B4-BE49-F238E27FC236}">
              <a16:creationId xmlns:a16="http://schemas.microsoft.com/office/drawing/2014/main" id="{64D1807F-2A55-4371-A8CB-CA9D4545CEF3}"/>
            </a:ext>
          </a:extLst>
        </xdr:cNvPr>
        <xdr:cNvSpPr txBox="1"/>
      </xdr:nvSpPr>
      <xdr:spPr>
        <a:xfrm>
          <a:off x="7677150" y="140957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53340</xdr:rowOff>
    </xdr:from>
    <xdr:ext cx="467360" cy="256540"/>
    <xdr:sp macro="" textlink="">
      <xdr:nvSpPr>
        <xdr:cNvPr id="273" name="n_3aveValue【福祉施設】&#10;一人当たり面積">
          <a:extLst>
            <a:ext uri="{FF2B5EF4-FFF2-40B4-BE49-F238E27FC236}">
              <a16:creationId xmlns:a16="http://schemas.microsoft.com/office/drawing/2014/main" id="{9C951AC7-D339-4CEB-9A65-83EFBABEAB60}"/>
            </a:ext>
          </a:extLst>
        </xdr:cNvPr>
        <xdr:cNvSpPr txBox="1"/>
      </xdr:nvSpPr>
      <xdr:spPr>
        <a:xfrm>
          <a:off x="6864350" y="14086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0.867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52070</xdr:rowOff>
    </xdr:from>
    <xdr:ext cx="467360" cy="256540"/>
    <xdr:sp macro="" textlink="">
      <xdr:nvSpPr>
        <xdr:cNvPr id="274" name="n_4aveValue【福祉施設】&#10;一人当たり面積">
          <a:extLst>
            <a:ext uri="{FF2B5EF4-FFF2-40B4-BE49-F238E27FC236}">
              <a16:creationId xmlns:a16="http://schemas.microsoft.com/office/drawing/2014/main" id="{E56C1173-F2BD-451E-8367-D16590B292D0}"/>
            </a:ext>
          </a:extLst>
        </xdr:cNvPr>
        <xdr:cNvSpPr txBox="1"/>
      </xdr:nvSpPr>
      <xdr:spPr>
        <a:xfrm>
          <a:off x="6070600" y="140855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50800</xdr:rowOff>
    </xdr:from>
    <xdr:ext cx="469900" cy="259080"/>
    <xdr:sp macro="" textlink="">
      <xdr:nvSpPr>
        <xdr:cNvPr id="275" name="n_1mainValue【福祉施設】&#10;一人当たり面積">
          <a:extLst>
            <a:ext uri="{FF2B5EF4-FFF2-40B4-BE49-F238E27FC236}">
              <a16:creationId xmlns:a16="http://schemas.microsoft.com/office/drawing/2014/main" id="{11F9B67C-6D07-40AE-891C-AEC52DC39383}"/>
            </a:ext>
          </a:extLst>
        </xdr:cNvPr>
        <xdr:cNvSpPr txBox="1"/>
      </xdr:nvSpPr>
      <xdr:spPr>
        <a:xfrm>
          <a:off x="8458200" y="1358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69850</xdr:rowOff>
    </xdr:from>
    <xdr:ext cx="467360" cy="259080"/>
    <xdr:sp macro="" textlink="">
      <xdr:nvSpPr>
        <xdr:cNvPr id="276" name="n_2mainValue【福祉施設】&#10;一人当たり面積">
          <a:extLst>
            <a:ext uri="{FF2B5EF4-FFF2-40B4-BE49-F238E27FC236}">
              <a16:creationId xmlns:a16="http://schemas.microsoft.com/office/drawing/2014/main" id="{565B067F-34F3-4E53-938B-5A33C8B41317}"/>
            </a:ext>
          </a:extLst>
        </xdr:cNvPr>
        <xdr:cNvSpPr txBox="1"/>
      </xdr:nvSpPr>
      <xdr:spPr>
        <a:xfrm>
          <a:off x="7677150" y="13608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84455</xdr:rowOff>
    </xdr:from>
    <xdr:ext cx="467360" cy="259080"/>
    <xdr:sp macro="" textlink="">
      <xdr:nvSpPr>
        <xdr:cNvPr id="277" name="n_3mainValue【福祉施設】&#10;一人当たり面積">
          <a:extLst>
            <a:ext uri="{FF2B5EF4-FFF2-40B4-BE49-F238E27FC236}">
              <a16:creationId xmlns:a16="http://schemas.microsoft.com/office/drawing/2014/main" id="{419BAC89-3ADB-47DF-B393-7D415C1DBB0A}"/>
            </a:ext>
          </a:extLst>
        </xdr:cNvPr>
        <xdr:cNvSpPr txBox="1"/>
      </xdr:nvSpPr>
      <xdr:spPr>
        <a:xfrm>
          <a:off x="6864350" y="136226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102235</xdr:rowOff>
    </xdr:from>
    <xdr:ext cx="467360" cy="258445"/>
    <xdr:sp macro="" textlink="">
      <xdr:nvSpPr>
        <xdr:cNvPr id="278" name="n_4mainValue【福祉施設】&#10;一人当たり面積">
          <a:extLst>
            <a:ext uri="{FF2B5EF4-FFF2-40B4-BE49-F238E27FC236}">
              <a16:creationId xmlns:a16="http://schemas.microsoft.com/office/drawing/2014/main" id="{AC263DD3-D1D8-47E2-AF27-71E4A8048D1A}"/>
            </a:ext>
          </a:extLst>
        </xdr:cNvPr>
        <xdr:cNvSpPr txBox="1"/>
      </xdr:nvSpPr>
      <xdr:spPr>
        <a:xfrm>
          <a:off x="6070600" y="136404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F4983076-7AA8-4DF6-A470-1B51BA2E1251}"/>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65CDF2C8-CBB6-4084-ADA6-F7E263CC319F}"/>
            </a:ext>
          </a:extLst>
        </xdr:cNvPr>
        <xdr:cNvSpPr/>
      </xdr:nvSpPr>
      <xdr:spPr>
        <a:xfrm>
          <a:off x="8128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F8F04B11-9839-4A08-8919-21A497DBD1B1}"/>
            </a:ext>
          </a:extLst>
        </xdr:cNvPr>
        <xdr:cNvSpPr/>
      </xdr:nvSpPr>
      <xdr:spPr>
        <a:xfrm>
          <a:off x="8128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E9330375-75C1-4D64-A969-9DFB3067C3F2}"/>
            </a:ext>
          </a:extLst>
        </xdr:cNvPr>
        <xdr:cNvSpPr/>
      </xdr:nvSpPr>
      <xdr:spPr>
        <a:xfrm>
          <a:off x="17145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C777D0BF-E75F-45F1-A84A-C41E53DDFAEE}"/>
            </a:ext>
          </a:extLst>
        </xdr:cNvPr>
        <xdr:cNvSpPr/>
      </xdr:nvSpPr>
      <xdr:spPr>
        <a:xfrm>
          <a:off x="17145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14CE9B22-4BA6-4AE1-9BED-8974856A0ABF}"/>
            </a:ext>
          </a:extLst>
        </xdr:cNvPr>
        <xdr:cNvSpPr/>
      </xdr:nvSpPr>
      <xdr:spPr>
        <a:xfrm>
          <a:off x="2743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C4112F2A-8A9C-44AE-AECE-71579D84BCD5}"/>
            </a:ext>
          </a:extLst>
        </xdr:cNvPr>
        <xdr:cNvSpPr/>
      </xdr:nvSpPr>
      <xdr:spPr>
        <a:xfrm>
          <a:off x="2743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20D8168-7ED3-46ED-BDE2-4DFC98DBA019}"/>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32BEE122-0A09-4B94-A4BB-EA32F15E5BD4}"/>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16627942-0163-4CE8-AF47-64F96BC5BB9B}"/>
            </a:ext>
          </a:extLst>
        </xdr:cNvPr>
        <xdr:cNvSpPr/>
      </xdr:nvSpPr>
      <xdr:spPr>
        <a:xfrm>
          <a:off x="60642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AEFB447-B0E6-4400-A47E-C3C302C42F48}"/>
            </a:ext>
          </a:extLst>
        </xdr:cNvPr>
        <xdr:cNvSpPr/>
      </xdr:nvSpPr>
      <xdr:spPr>
        <a:xfrm>
          <a:off x="60642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B2A9D208-50E4-4C3C-A31B-C4F39AEBC882}"/>
            </a:ext>
          </a:extLst>
        </xdr:cNvPr>
        <xdr:cNvSpPr/>
      </xdr:nvSpPr>
      <xdr:spPr>
        <a:xfrm>
          <a:off x="69850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FBAA9051-49BA-4364-BFDF-28D7B5E22566}"/>
            </a:ext>
          </a:extLst>
        </xdr:cNvPr>
        <xdr:cNvSpPr/>
      </xdr:nvSpPr>
      <xdr:spPr>
        <a:xfrm>
          <a:off x="69850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A458C7F0-800E-4C06-852B-EDB28FA21471}"/>
            </a:ext>
          </a:extLst>
        </xdr:cNvPr>
        <xdr:cNvSpPr/>
      </xdr:nvSpPr>
      <xdr:spPr>
        <a:xfrm>
          <a:off x="8013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A0CE8C71-32DB-4A70-9016-2AB192EDC8FB}"/>
            </a:ext>
          </a:extLst>
        </xdr:cNvPr>
        <xdr:cNvSpPr/>
      </xdr:nvSpPr>
      <xdr:spPr>
        <a:xfrm>
          <a:off x="8013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C93D0946-3435-40D4-BF8B-CC98F8CF88BE}"/>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AFAC2BAF-0054-4446-BA22-BA4CF8EEEF89}"/>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728B6AC7-739B-45D8-B9FA-7ED078EF3EF7}"/>
            </a:ext>
          </a:extLst>
        </xdr:cNvPr>
        <xdr:cNvSpPr/>
      </xdr:nvSpPr>
      <xdr:spPr>
        <a:xfrm>
          <a:off x="113157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EF9C3550-AFA4-4786-87E9-31055FF08DA3}"/>
            </a:ext>
          </a:extLst>
        </xdr:cNvPr>
        <xdr:cNvSpPr/>
      </xdr:nvSpPr>
      <xdr:spPr>
        <a:xfrm>
          <a:off x="113157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6032F0B0-2C43-41F1-82BE-339130244130}"/>
            </a:ext>
          </a:extLst>
        </xdr:cNvPr>
        <xdr:cNvSpPr/>
      </xdr:nvSpPr>
      <xdr:spPr>
        <a:xfrm>
          <a:off x="122364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2A2ADC5A-4206-4C47-8074-AAE8866784EE}"/>
            </a:ext>
          </a:extLst>
        </xdr:cNvPr>
        <xdr:cNvSpPr/>
      </xdr:nvSpPr>
      <xdr:spPr>
        <a:xfrm>
          <a:off x="122364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249B2199-48CF-4F38-9C0D-D5E4E16754F3}"/>
            </a:ext>
          </a:extLst>
        </xdr:cNvPr>
        <xdr:cNvSpPr/>
      </xdr:nvSpPr>
      <xdr:spPr>
        <a:xfrm>
          <a:off x="132651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EA45002E-15AD-40FB-BADF-2BB6F9275D35}"/>
            </a:ext>
          </a:extLst>
        </xdr:cNvPr>
        <xdr:cNvSpPr/>
      </xdr:nvSpPr>
      <xdr:spPr>
        <a:xfrm>
          <a:off x="132651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769DBC6F-243E-4954-BABA-321944BB75C0}"/>
            </a:ext>
          </a:extLst>
        </xdr:cNvPr>
        <xdr:cNvSpPr/>
      </xdr:nvSpPr>
      <xdr:spPr>
        <a:xfrm>
          <a:off x="11207750" y="51371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03" name="テキスト ボックス 302">
          <a:extLst>
            <a:ext uri="{FF2B5EF4-FFF2-40B4-BE49-F238E27FC236}">
              <a16:creationId xmlns:a16="http://schemas.microsoft.com/office/drawing/2014/main" id="{AAC2CAB6-B393-4D91-A00B-3573A89F4706}"/>
            </a:ext>
          </a:extLst>
        </xdr:cNvPr>
        <xdr:cNvSpPr txBox="1"/>
      </xdr:nvSpPr>
      <xdr:spPr>
        <a:xfrm>
          <a:off x="11169650" y="4953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DC1B56AF-AF7A-4FD2-8E35-4AAD6ECF0002}"/>
            </a:ext>
          </a:extLst>
        </xdr:cNvPr>
        <xdr:cNvCxnSpPr/>
      </xdr:nvCxnSpPr>
      <xdr:spPr>
        <a:xfrm>
          <a:off x="11207750" y="7340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305" name="テキスト ボックス 304">
          <a:extLst>
            <a:ext uri="{FF2B5EF4-FFF2-40B4-BE49-F238E27FC236}">
              <a16:creationId xmlns:a16="http://schemas.microsoft.com/office/drawing/2014/main" id="{AED177E0-82A0-47FE-94F8-175AD3B2DEC6}"/>
            </a:ext>
          </a:extLst>
        </xdr:cNvPr>
        <xdr:cNvSpPr txBox="1"/>
      </xdr:nvSpPr>
      <xdr:spPr>
        <a:xfrm>
          <a:off x="10797540" y="7204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6B8A0BA2-E703-4568-A917-CDA004FDDA09}"/>
            </a:ext>
          </a:extLst>
        </xdr:cNvPr>
        <xdr:cNvCxnSpPr/>
      </xdr:nvCxnSpPr>
      <xdr:spPr>
        <a:xfrm>
          <a:off x="11207750" y="69723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07" name="テキスト ボックス 306">
          <a:extLst>
            <a:ext uri="{FF2B5EF4-FFF2-40B4-BE49-F238E27FC236}">
              <a16:creationId xmlns:a16="http://schemas.microsoft.com/office/drawing/2014/main" id="{DD940B28-BB8A-4031-8110-FBE1561264E2}"/>
            </a:ext>
          </a:extLst>
        </xdr:cNvPr>
        <xdr:cNvSpPr txBox="1"/>
      </xdr:nvSpPr>
      <xdr:spPr>
        <a:xfrm>
          <a:off x="10842625" y="6836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8357CB0E-AFD0-4186-AF02-89D654498F53}"/>
            </a:ext>
          </a:extLst>
        </xdr:cNvPr>
        <xdr:cNvCxnSpPr/>
      </xdr:nvCxnSpPr>
      <xdr:spPr>
        <a:xfrm>
          <a:off x="11207750" y="660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309" name="テキスト ボックス 308">
          <a:extLst>
            <a:ext uri="{FF2B5EF4-FFF2-40B4-BE49-F238E27FC236}">
              <a16:creationId xmlns:a16="http://schemas.microsoft.com/office/drawing/2014/main" id="{FF7859E1-88B9-4A77-8A1D-210B03475C9B}"/>
            </a:ext>
          </a:extLst>
        </xdr:cNvPr>
        <xdr:cNvSpPr txBox="1"/>
      </xdr:nvSpPr>
      <xdr:spPr>
        <a:xfrm>
          <a:off x="10842625" y="64681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607EF008-CCDA-4AEB-9847-F7BC8E840F36}"/>
            </a:ext>
          </a:extLst>
        </xdr:cNvPr>
        <xdr:cNvCxnSpPr/>
      </xdr:nvCxnSpPr>
      <xdr:spPr>
        <a:xfrm>
          <a:off x="11207750" y="6242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11" name="テキスト ボックス 310">
          <a:extLst>
            <a:ext uri="{FF2B5EF4-FFF2-40B4-BE49-F238E27FC236}">
              <a16:creationId xmlns:a16="http://schemas.microsoft.com/office/drawing/2014/main" id="{0A5F73AB-B004-47E0-BE89-671E52FCE677}"/>
            </a:ext>
          </a:extLst>
        </xdr:cNvPr>
        <xdr:cNvSpPr txBox="1"/>
      </xdr:nvSpPr>
      <xdr:spPr>
        <a:xfrm>
          <a:off x="1084262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C9BAA17E-AE17-4D30-B2C6-FAB96458D037}"/>
            </a:ext>
          </a:extLst>
        </xdr:cNvPr>
        <xdr:cNvCxnSpPr/>
      </xdr:nvCxnSpPr>
      <xdr:spPr>
        <a:xfrm>
          <a:off x="11207750" y="5873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13" name="テキスト ボックス 312">
          <a:extLst>
            <a:ext uri="{FF2B5EF4-FFF2-40B4-BE49-F238E27FC236}">
              <a16:creationId xmlns:a16="http://schemas.microsoft.com/office/drawing/2014/main" id="{877DA8A7-6857-4468-BBCC-48D5F0AFBFDD}"/>
            </a:ext>
          </a:extLst>
        </xdr:cNvPr>
        <xdr:cNvSpPr txBox="1"/>
      </xdr:nvSpPr>
      <xdr:spPr>
        <a:xfrm>
          <a:off x="10842625" y="5737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07663182-4A77-429A-9CA2-F4B8E8FC3238}"/>
            </a:ext>
          </a:extLst>
        </xdr:cNvPr>
        <xdr:cNvCxnSpPr/>
      </xdr:nvCxnSpPr>
      <xdr:spPr>
        <a:xfrm>
          <a:off x="11207750" y="55054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86360</xdr:rowOff>
    </xdr:from>
    <xdr:ext cx="336550" cy="256540"/>
    <xdr:sp macro="" textlink="">
      <xdr:nvSpPr>
        <xdr:cNvPr id="315" name="テキスト ボックス 314">
          <a:extLst>
            <a:ext uri="{FF2B5EF4-FFF2-40B4-BE49-F238E27FC236}">
              <a16:creationId xmlns:a16="http://schemas.microsoft.com/office/drawing/2014/main" id="{4FC657F2-2E16-46AF-988B-4A4BF092D9B3}"/>
            </a:ext>
          </a:extLst>
        </xdr:cNvPr>
        <xdr:cNvSpPr txBox="1"/>
      </xdr:nvSpPr>
      <xdr:spPr>
        <a:xfrm>
          <a:off x="10906760" y="53695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583A6B7E-5372-4415-A2D4-D35E9812C368}"/>
            </a:ext>
          </a:extLst>
        </xdr:cNvPr>
        <xdr:cNvCxnSpPr/>
      </xdr:nvCxnSpPr>
      <xdr:spPr>
        <a:xfrm>
          <a:off x="11207750" y="5137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0B79D20F-18B5-4A52-8596-4544A6F9EAF4}"/>
            </a:ext>
          </a:extLst>
        </xdr:cNvPr>
        <xdr:cNvSpPr/>
      </xdr:nvSpPr>
      <xdr:spPr>
        <a:xfrm>
          <a:off x="11207750" y="51371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125730</xdr:rowOff>
    </xdr:from>
    <xdr:to>
      <xdr:col>85</xdr:col>
      <xdr:colOff>126365</xdr:colOff>
      <xdr:row>41</xdr:row>
      <xdr:rowOff>143510</xdr:rowOff>
    </xdr:to>
    <xdr:cxnSp macro="">
      <xdr:nvCxnSpPr>
        <xdr:cNvPr id="318" name="直線コネクタ 317">
          <a:extLst>
            <a:ext uri="{FF2B5EF4-FFF2-40B4-BE49-F238E27FC236}">
              <a16:creationId xmlns:a16="http://schemas.microsoft.com/office/drawing/2014/main" id="{D1078B90-C017-4BCE-B960-8508DF5DF8F4}"/>
            </a:ext>
          </a:extLst>
        </xdr:cNvPr>
        <xdr:cNvCxnSpPr/>
      </xdr:nvCxnSpPr>
      <xdr:spPr>
        <a:xfrm flipV="1">
          <a:off x="14699615" y="573913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146685</xdr:rowOff>
    </xdr:from>
    <xdr:ext cx="405130" cy="256540"/>
    <xdr:sp macro="" textlink="">
      <xdr:nvSpPr>
        <xdr:cNvPr id="319" name="【一般廃棄物処理施設】&#10;有形固定資産減価償却率最小値テキスト">
          <a:extLst>
            <a:ext uri="{FF2B5EF4-FFF2-40B4-BE49-F238E27FC236}">
              <a16:creationId xmlns:a16="http://schemas.microsoft.com/office/drawing/2014/main" id="{C23F9E50-BE21-448A-86EB-7FAA0422713F}"/>
            </a:ext>
          </a:extLst>
        </xdr:cNvPr>
        <xdr:cNvSpPr txBox="1"/>
      </xdr:nvSpPr>
      <xdr:spPr>
        <a:xfrm>
          <a:off x="14738350" y="69157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76.5</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143510</xdr:rowOff>
    </xdr:from>
    <xdr:to>
      <xdr:col>86</xdr:col>
      <xdr:colOff>25400</xdr:colOff>
      <xdr:row>41</xdr:row>
      <xdr:rowOff>143510</xdr:rowOff>
    </xdr:to>
    <xdr:cxnSp macro="">
      <xdr:nvCxnSpPr>
        <xdr:cNvPr id="320" name="直線コネクタ 319">
          <a:extLst>
            <a:ext uri="{FF2B5EF4-FFF2-40B4-BE49-F238E27FC236}">
              <a16:creationId xmlns:a16="http://schemas.microsoft.com/office/drawing/2014/main" id="{BF258B8E-8440-42DC-9493-BD47E00047A2}"/>
            </a:ext>
          </a:extLst>
        </xdr:cNvPr>
        <xdr:cNvCxnSpPr/>
      </xdr:nvCxnSpPr>
      <xdr:spPr>
        <a:xfrm>
          <a:off x="14611350" y="6912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72390</xdr:rowOff>
    </xdr:from>
    <xdr:ext cx="405130" cy="259080"/>
    <xdr:sp macro="" textlink="">
      <xdr:nvSpPr>
        <xdr:cNvPr id="321" name="【一般廃棄物処理施設】&#10;有形固定資産減価償却率最大値テキスト">
          <a:extLst>
            <a:ext uri="{FF2B5EF4-FFF2-40B4-BE49-F238E27FC236}">
              <a16:creationId xmlns:a16="http://schemas.microsoft.com/office/drawing/2014/main" id="{0699FB8A-F668-496E-8909-27557692BB60}"/>
            </a:ext>
          </a:extLst>
        </xdr:cNvPr>
        <xdr:cNvSpPr txBox="1"/>
      </xdr:nvSpPr>
      <xdr:spPr>
        <a:xfrm>
          <a:off x="14738350" y="5520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125730</xdr:rowOff>
    </xdr:from>
    <xdr:to>
      <xdr:col>86</xdr:col>
      <xdr:colOff>25400</xdr:colOff>
      <xdr:row>34</xdr:row>
      <xdr:rowOff>125730</xdr:rowOff>
    </xdr:to>
    <xdr:cxnSp macro="">
      <xdr:nvCxnSpPr>
        <xdr:cNvPr id="322" name="直線コネクタ 321">
          <a:extLst>
            <a:ext uri="{FF2B5EF4-FFF2-40B4-BE49-F238E27FC236}">
              <a16:creationId xmlns:a16="http://schemas.microsoft.com/office/drawing/2014/main" id="{FC344431-331E-4627-AB62-BBC4AB8E764E}"/>
            </a:ext>
          </a:extLst>
        </xdr:cNvPr>
        <xdr:cNvCxnSpPr/>
      </xdr:nvCxnSpPr>
      <xdr:spPr>
        <a:xfrm>
          <a:off x="14611350" y="5739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135890</xdr:rowOff>
    </xdr:from>
    <xdr:ext cx="405130" cy="259080"/>
    <xdr:sp macro="" textlink="">
      <xdr:nvSpPr>
        <xdr:cNvPr id="323" name="【一般廃棄物処理施設】&#10;有形固定資産減価償却率平均値テキスト">
          <a:extLst>
            <a:ext uri="{FF2B5EF4-FFF2-40B4-BE49-F238E27FC236}">
              <a16:creationId xmlns:a16="http://schemas.microsoft.com/office/drawing/2014/main" id="{675A14B0-6FC9-47F3-AAA7-0A6D451853CF}"/>
            </a:ext>
          </a:extLst>
        </xdr:cNvPr>
        <xdr:cNvSpPr txBox="1"/>
      </xdr:nvSpPr>
      <xdr:spPr>
        <a:xfrm>
          <a:off x="14738350" y="62445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324" name="フローチャート: 判断 323">
          <a:extLst>
            <a:ext uri="{FF2B5EF4-FFF2-40B4-BE49-F238E27FC236}">
              <a16:creationId xmlns:a16="http://schemas.microsoft.com/office/drawing/2014/main" id="{68537F45-0CCB-4FD4-926C-4182AB698FBC}"/>
            </a:ext>
          </a:extLst>
        </xdr:cNvPr>
        <xdr:cNvSpPr/>
      </xdr:nvSpPr>
      <xdr:spPr>
        <a:xfrm>
          <a:off x="14649450" y="63868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325" name="フローチャート: 判断 324">
          <a:extLst>
            <a:ext uri="{FF2B5EF4-FFF2-40B4-BE49-F238E27FC236}">
              <a16:creationId xmlns:a16="http://schemas.microsoft.com/office/drawing/2014/main" id="{5F4B21F5-587F-426C-A58D-FB92B00963D3}"/>
            </a:ext>
          </a:extLst>
        </xdr:cNvPr>
        <xdr:cNvSpPr/>
      </xdr:nvSpPr>
      <xdr:spPr>
        <a:xfrm>
          <a:off x="13887450" y="6344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326" name="フローチャート: 判断 325">
          <a:extLst>
            <a:ext uri="{FF2B5EF4-FFF2-40B4-BE49-F238E27FC236}">
              <a16:creationId xmlns:a16="http://schemas.microsoft.com/office/drawing/2014/main" id="{051D530F-4B0A-4963-8E15-DDFDE0C0BB55}"/>
            </a:ext>
          </a:extLst>
        </xdr:cNvPr>
        <xdr:cNvSpPr/>
      </xdr:nvSpPr>
      <xdr:spPr>
        <a:xfrm>
          <a:off x="13093700" y="6242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27" name="フローチャート: 判断 326">
          <a:extLst>
            <a:ext uri="{FF2B5EF4-FFF2-40B4-BE49-F238E27FC236}">
              <a16:creationId xmlns:a16="http://schemas.microsoft.com/office/drawing/2014/main" id="{2846A660-1E99-4498-9BE4-1E3AB3911075}"/>
            </a:ext>
          </a:extLst>
        </xdr:cNvPr>
        <xdr:cNvSpPr/>
      </xdr:nvSpPr>
      <xdr:spPr>
        <a:xfrm>
          <a:off x="12299950" y="6287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118745</xdr:rowOff>
    </xdr:from>
    <xdr:to>
      <xdr:col>67</xdr:col>
      <xdr:colOff>101600</xdr:colOff>
      <xdr:row>38</xdr:row>
      <xdr:rowOff>48895</xdr:rowOff>
    </xdr:to>
    <xdr:sp macro="" textlink="">
      <xdr:nvSpPr>
        <xdr:cNvPr id="328" name="フローチャート: 判断 327">
          <a:extLst>
            <a:ext uri="{FF2B5EF4-FFF2-40B4-BE49-F238E27FC236}">
              <a16:creationId xmlns:a16="http://schemas.microsoft.com/office/drawing/2014/main" id="{730AF12C-60E1-4A3F-A471-98DF5854637D}"/>
            </a:ext>
          </a:extLst>
        </xdr:cNvPr>
        <xdr:cNvSpPr/>
      </xdr:nvSpPr>
      <xdr:spPr>
        <a:xfrm>
          <a:off x="11487150" y="62274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29" name="テキスト ボックス 328">
          <a:extLst>
            <a:ext uri="{FF2B5EF4-FFF2-40B4-BE49-F238E27FC236}">
              <a16:creationId xmlns:a16="http://schemas.microsoft.com/office/drawing/2014/main" id="{0DA61949-5ADC-4EF4-A135-708A73251FA3}"/>
            </a:ext>
          </a:extLst>
        </xdr:cNvPr>
        <xdr:cNvSpPr txBox="1"/>
      </xdr:nvSpPr>
      <xdr:spPr>
        <a:xfrm>
          <a:off x="145288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30" name="テキスト ボックス 329">
          <a:extLst>
            <a:ext uri="{FF2B5EF4-FFF2-40B4-BE49-F238E27FC236}">
              <a16:creationId xmlns:a16="http://schemas.microsoft.com/office/drawing/2014/main" id="{FB3DFBD2-3286-4512-AD06-2DBC301DBB53}"/>
            </a:ext>
          </a:extLst>
        </xdr:cNvPr>
        <xdr:cNvSpPr txBox="1"/>
      </xdr:nvSpPr>
      <xdr:spPr>
        <a:xfrm>
          <a:off x="137668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1" name="テキスト ボックス 330">
          <a:extLst>
            <a:ext uri="{FF2B5EF4-FFF2-40B4-BE49-F238E27FC236}">
              <a16:creationId xmlns:a16="http://schemas.microsoft.com/office/drawing/2014/main" id="{B578F051-B767-4AB1-BEEF-2E73C9E80163}"/>
            </a:ext>
          </a:extLst>
        </xdr:cNvPr>
        <xdr:cNvSpPr txBox="1"/>
      </xdr:nvSpPr>
      <xdr:spPr>
        <a:xfrm>
          <a:off x="129730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2" name="テキスト ボックス 331">
          <a:extLst>
            <a:ext uri="{FF2B5EF4-FFF2-40B4-BE49-F238E27FC236}">
              <a16:creationId xmlns:a16="http://schemas.microsoft.com/office/drawing/2014/main" id="{252E9AD5-EE89-4B96-8C71-7D794F5B5BB3}"/>
            </a:ext>
          </a:extLst>
        </xdr:cNvPr>
        <xdr:cNvSpPr txBox="1"/>
      </xdr:nvSpPr>
      <xdr:spPr>
        <a:xfrm>
          <a:off x="121729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3" name="テキスト ボックス 332">
          <a:extLst>
            <a:ext uri="{FF2B5EF4-FFF2-40B4-BE49-F238E27FC236}">
              <a16:creationId xmlns:a16="http://schemas.microsoft.com/office/drawing/2014/main" id="{22F221AB-86FB-458C-946E-047E1E28D3A4}"/>
            </a:ext>
          </a:extLst>
        </xdr:cNvPr>
        <xdr:cNvSpPr txBox="1"/>
      </xdr:nvSpPr>
      <xdr:spPr>
        <a:xfrm>
          <a:off x="113665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334" name="楕円 333">
          <a:extLst>
            <a:ext uri="{FF2B5EF4-FFF2-40B4-BE49-F238E27FC236}">
              <a16:creationId xmlns:a16="http://schemas.microsoft.com/office/drawing/2014/main" id="{119B1297-67D0-42A5-A2DD-083B398F2FC1}"/>
            </a:ext>
          </a:extLst>
        </xdr:cNvPr>
        <xdr:cNvSpPr/>
      </xdr:nvSpPr>
      <xdr:spPr>
        <a:xfrm>
          <a:off x="14649450" y="64757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15240</xdr:rowOff>
    </xdr:from>
    <xdr:ext cx="405130" cy="259080"/>
    <xdr:sp macro="" textlink="">
      <xdr:nvSpPr>
        <xdr:cNvPr id="335" name="【一般廃棄物処理施設】&#10;有形固定資産減価償却率該当値テキスト">
          <a:extLst>
            <a:ext uri="{FF2B5EF4-FFF2-40B4-BE49-F238E27FC236}">
              <a16:creationId xmlns:a16="http://schemas.microsoft.com/office/drawing/2014/main" id="{C5CDE49E-585A-4916-94CD-71FD9FC73BDF}"/>
            </a:ext>
          </a:extLst>
        </xdr:cNvPr>
        <xdr:cNvSpPr txBox="1"/>
      </xdr:nvSpPr>
      <xdr:spPr>
        <a:xfrm>
          <a:off x="14738350" y="6454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166370</xdr:rowOff>
    </xdr:from>
    <xdr:to>
      <xdr:col>81</xdr:col>
      <xdr:colOff>101600</xdr:colOff>
      <xdr:row>39</xdr:row>
      <xdr:rowOff>96520</xdr:rowOff>
    </xdr:to>
    <xdr:sp macro="" textlink="">
      <xdr:nvSpPr>
        <xdr:cNvPr id="336" name="楕円 335">
          <a:extLst>
            <a:ext uri="{FF2B5EF4-FFF2-40B4-BE49-F238E27FC236}">
              <a16:creationId xmlns:a16="http://schemas.microsoft.com/office/drawing/2014/main" id="{F93F67E5-5A18-4912-8503-7E6E68D4486E}"/>
            </a:ext>
          </a:extLst>
        </xdr:cNvPr>
        <xdr:cNvSpPr/>
      </xdr:nvSpPr>
      <xdr:spPr>
        <a:xfrm>
          <a:off x="13887450" y="6440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45720</xdr:rowOff>
    </xdr:from>
    <xdr:to>
      <xdr:col>85</xdr:col>
      <xdr:colOff>127000</xdr:colOff>
      <xdr:row>39</xdr:row>
      <xdr:rowOff>87630</xdr:rowOff>
    </xdr:to>
    <xdr:cxnSp macro="">
      <xdr:nvCxnSpPr>
        <xdr:cNvPr id="337" name="直線コネクタ 336">
          <a:extLst>
            <a:ext uri="{FF2B5EF4-FFF2-40B4-BE49-F238E27FC236}">
              <a16:creationId xmlns:a16="http://schemas.microsoft.com/office/drawing/2014/main" id="{0794805F-2963-43C9-8DEE-6E36187436F4}"/>
            </a:ext>
          </a:extLst>
        </xdr:cNvPr>
        <xdr:cNvCxnSpPr/>
      </xdr:nvCxnSpPr>
      <xdr:spPr>
        <a:xfrm>
          <a:off x="13938250" y="6484620"/>
          <a:ext cx="762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118745</xdr:rowOff>
    </xdr:from>
    <xdr:to>
      <xdr:col>76</xdr:col>
      <xdr:colOff>165100</xdr:colOff>
      <xdr:row>39</xdr:row>
      <xdr:rowOff>48895</xdr:rowOff>
    </xdr:to>
    <xdr:sp macro="" textlink="">
      <xdr:nvSpPr>
        <xdr:cNvPr id="338" name="楕円 337">
          <a:extLst>
            <a:ext uri="{FF2B5EF4-FFF2-40B4-BE49-F238E27FC236}">
              <a16:creationId xmlns:a16="http://schemas.microsoft.com/office/drawing/2014/main" id="{2CDAAD7E-1106-47B7-86A8-CE6ED941DC54}"/>
            </a:ext>
          </a:extLst>
        </xdr:cNvPr>
        <xdr:cNvSpPr/>
      </xdr:nvSpPr>
      <xdr:spPr>
        <a:xfrm>
          <a:off x="13093700" y="6392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169545</xdr:rowOff>
    </xdr:from>
    <xdr:to>
      <xdr:col>81</xdr:col>
      <xdr:colOff>50800</xdr:colOff>
      <xdr:row>39</xdr:row>
      <xdr:rowOff>45720</xdr:rowOff>
    </xdr:to>
    <xdr:cxnSp macro="">
      <xdr:nvCxnSpPr>
        <xdr:cNvPr id="339" name="直線コネクタ 338">
          <a:extLst>
            <a:ext uri="{FF2B5EF4-FFF2-40B4-BE49-F238E27FC236}">
              <a16:creationId xmlns:a16="http://schemas.microsoft.com/office/drawing/2014/main" id="{4AAC1F59-3426-4A19-9564-D6C18A26C63D}"/>
            </a:ext>
          </a:extLst>
        </xdr:cNvPr>
        <xdr:cNvCxnSpPr/>
      </xdr:nvCxnSpPr>
      <xdr:spPr>
        <a:xfrm>
          <a:off x="13144500" y="6436995"/>
          <a:ext cx="7937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57785</xdr:rowOff>
    </xdr:from>
    <xdr:to>
      <xdr:col>72</xdr:col>
      <xdr:colOff>38100</xdr:colOff>
      <xdr:row>38</xdr:row>
      <xdr:rowOff>159385</xdr:rowOff>
    </xdr:to>
    <xdr:sp macro="" textlink="">
      <xdr:nvSpPr>
        <xdr:cNvPr id="340" name="楕円 339">
          <a:extLst>
            <a:ext uri="{FF2B5EF4-FFF2-40B4-BE49-F238E27FC236}">
              <a16:creationId xmlns:a16="http://schemas.microsoft.com/office/drawing/2014/main" id="{1A5448EB-6FA4-44C7-9ED5-A9119A64A23E}"/>
            </a:ext>
          </a:extLst>
        </xdr:cNvPr>
        <xdr:cNvSpPr/>
      </xdr:nvSpPr>
      <xdr:spPr>
        <a:xfrm>
          <a:off x="12299950" y="6331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109220</xdr:rowOff>
    </xdr:from>
    <xdr:to>
      <xdr:col>76</xdr:col>
      <xdr:colOff>114300</xdr:colOff>
      <xdr:row>38</xdr:row>
      <xdr:rowOff>169545</xdr:rowOff>
    </xdr:to>
    <xdr:cxnSp macro="">
      <xdr:nvCxnSpPr>
        <xdr:cNvPr id="341" name="直線コネクタ 340">
          <a:extLst>
            <a:ext uri="{FF2B5EF4-FFF2-40B4-BE49-F238E27FC236}">
              <a16:creationId xmlns:a16="http://schemas.microsoft.com/office/drawing/2014/main" id="{BC6C897B-D2BA-460F-82B7-F70AEC5C9DDE}"/>
            </a:ext>
          </a:extLst>
        </xdr:cNvPr>
        <xdr:cNvCxnSpPr/>
      </xdr:nvCxnSpPr>
      <xdr:spPr>
        <a:xfrm>
          <a:off x="12344400" y="6383020"/>
          <a:ext cx="8001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19685</xdr:rowOff>
    </xdr:from>
    <xdr:to>
      <xdr:col>67</xdr:col>
      <xdr:colOff>101600</xdr:colOff>
      <xdr:row>38</xdr:row>
      <xdr:rowOff>121285</xdr:rowOff>
    </xdr:to>
    <xdr:sp macro="" textlink="">
      <xdr:nvSpPr>
        <xdr:cNvPr id="342" name="楕円 341">
          <a:extLst>
            <a:ext uri="{FF2B5EF4-FFF2-40B4-BE49-F238E27FC236}">
              <a16:creationId xmlns:a16="http://schemas.microsoft.com/office/drawing/2014/main" id="{36390607-98FA-4602-AED3-447FEB408174}"/>
            </a:ext>
          </a:extLst>
        </xdr:cNvPr>
        <xdr:cNvSpPr/>
      </xdr:nvSpPr>
      <xdr:spPr>
        <a:xfrm>
          <a:off x="1148715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70485</xdr:rowOff>
    </xdr:from>
    <xdr:to>
      <xdr:col>71</xdr:col>
      <xdr:colOff>177800</xdr:colOff>
      <xdr:row>38</xdr:row>
      <xdr:rowOff>109220</xdr:rowOff>
    </xdr:to>
    <xdr:cxnSp macro="">
      <xdr:nvCxnSpPr>
        <xdr:cNvPr id="343" name="直線コネクタ 342">
          <a:extLst>
            <a:ext uri="{FF2B5EF4-FFF2-40B4-BE49-F238E27FC236}">
              <a16:creationId xmlns:a16="http://schemas.microsoft.com/office/drawing/2014/main" id="{E5D551E1-17EC-41CF-9C6E-60E92894EEE8}"/>
            </a:ext>
          </a:extLst>
        </xdr:cNvPr>
        <xdr:cNvCxnSpPr/>
      </xdr:nvCxnSpPr>
      <xdr:spPr>
        <a:xfrm>
          <a:off x="11537950" y="6344285"/>
          <a:ext cx="8064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17780</xdr:rowOff>
    </xdr:from>
    <xdr:ext cx="405130" cy="256540"/>
    <xdr:sp macro="" textlink="">
      <xdr:nvSpPr>
        <xdr:cNvPr id="344" name="n_1aveValue【一般廃棄物処理施設】&#10;有形固定資産減価償却率">
          <a:extLst>
            <a:ext uri="{FF2B5EF4-FFF2-40B4-BE49-F238E27FC236}">
              <a16:creationId xmlns:a16="http://schemas.microsoft.com/office/drawing/2014/main" id="{B6CC800F-636F-4642-A692-192E1104F7BF}"/>
            </a:ext>
          </a:extLst>
        </xdr:cNvPr>
        <xdr:cNvSpPr txBox="1"/>
      </xdr:nvSpPr>
      <xdr:spPr>
        <a:xfrm>
          <a:off x="13742035" y="61264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80645</xdr:rowOff>
    </xdr:from>
    <xdr:ext cx="402590" cy="259080"/>
    <xdr:sp macro="" textlink="">
      <xdr:nvSpPr>
        <xdr:cNvPr id="345" name="n_2aveValue【一般廃棄物処理施設】&#10;有形固定資産減価償却率">
          <a:extLst>
            <a:ext uri="{FF2B5EF4-FFF2-40B4-BE49-F238E27FC236}">
              <a16:creationId xmlns:a16="http://schemas.microsoft.com/office/drawing/2014/main" id="{85E9B9EC-4AFA-4710-8372-81D7D3602D70}"/>
            </a:ext>
          </a:extLst>
        </xdr:cNvPr>
        <xdr:cNvSpPr txBox="1"/>
      </xdr:nvSpPr>
      <xdr:spPr>
        <a:xfrm>
          <a:off x="12960985" y="60242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132080</xdr:rowOff>
    </xdr:from>
    <xdr:ext cx="402590" cy="256540"/>
    <xdr:sp macro="" textlink="">
      <xdr:nvSpPr>
        <xdr:cNvPr id="346" name="n_3aveValue【一般廃棄物処理施設】&#10;有形固定資産減価償却率">
          <a:extLst>
            <a:ext uri="{FF2B5EF4-FFF2-40B4-BE49-F238E27FC236}">
              <a16:creationId xmlns:a16="http://schemas.microsoft.com/office/drawing/2014/main" id="{EE1CB0B4-CB42-4E54-A19F-5DA8CF203D87}"/>
            </a:ext>
          </a:extLst>
        </xdr:cNvPr>
        <xdr:cNvSpPr txBox="1"/>
      </xdr:nvSpPr>
      <xdr:spPr>
        <a:xfrm>
          <a:off x="12167235" y="6075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65405</xdr:rowOff>
    </xdr:from>
    <xdr:ext cx="402590" cy="256540"/>
    <xdr:sp macro="" textlink="">
      <xdr:nvSpPr>
        <xdr:cNvPr id="347" name="n_4aveValue【一般廃棄物処理施設】&#10;有形固定資産減価償却率">
          <a:extLst>
            <a:ext uri="{FF2B5EF4-FFF2-40B4-BE49-F238E27FC236}">
              <a16:creationId xmlns:a16="http://schemas.microsoft.com/office/drawing/2014/main" id="{2023AC0E-0278-4704-894B-560C557E42DF}"/>
            </a:ext>
          </a:extLst>
        </xdr:cNvPr>
        <xdr:cNvSpPr txBox="1"/>
      </xdr:nvSpPr>
      <xdr:spPr>
        <a:xfrm>
          <a:off x="11354435" y="60090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87630</xdr:rowOff>
    </xdr:from>
    <xdr:ext cx="405130" cy="256540"/>
    <xdr:sp macro="" textlink="">
      <xdr:nvSpPr>
        <xdr:cNvPr id="348" name="n_1mainValue【一般廃棄物処理施設】&#10;有形固定資産減価償却率">
          <a:extLst>
            <a:ext uri="{FF2B5EF4-FFF2-40B4-BE49-F238E27FC236}">
              <a16:creationId xmlns:a16="http://schemas.microsoft.com/office/drawing/2014/main" id="{A3110AC9-EB42-45BF-BC94-C38FD15EF77A}"/>
            </a:ext>
          </a:extLst>
        </xdr:cNvPr>
        <xdr:cNvSpPr txBox="1"/>
      </xdr:nvSpPr>
      <xdr:spPr>
        <a:xfrm>
          <a:off x="13742035" y="65265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40640</xdr:rowOff>
    </xdr:from>
    <xdr:ext cx="402590" cy="256540"/>
    <xdr:sp macro="" textlink="">
      <xdr:nvSpPr>
        <xdr:cNvPr id="349" name="n_2mainValue【一般廃棄物処理施設】&#10;有形固定資産減価償却率">
          <a:extLst>
            <a:ext uri="{FF2B5EF4-FFF2-40B4-BE49-F238E27FC236}">
              <a16:creationId xmlns:a16="http://schemas.microsoft.com/office/drawing/2014/main" id="{D54770E6-1802-41D2-97CA-B80A816B2B14}"/>
            </a:ext>
          </a:extLst>
        </xdr:cNvPr>
        <xdr:cNvSpPr txBox="1"/>
      </xdr:nvSpPr>
      <xdr:spPr>
        <a:xfrm>
          <a:off x="12960985" y="64795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150495</xdr:rowOff>
    </xdr:from>
    <xdr:ext cx="402590" cy="259080"/>
    <xdr:sp macro="" textlink="">
      <xdr:nvSpPr>
        <xdr:cNvPr id="350" name="n_3mainValue【一般廃棄物処理施設】&#10;有形固定資産減価償却率">
          <a:extLst>
            <a:ext uri="{FF2B5EF4-FFF2-40B4-BE49-F238E27FC236}">
              <a16:creationId xmlns:a16="http://schemas.microsoft.com/office/drawing/2014/main" id="{F276C584-6977-4C90-BB42-DC17606F1E78}"/>
            </a:ext>
          </a:extLst>
        </xdr:cNvPr>
        <xdr:cNvSpPr txBox="1"/>
      </xdr:nvSpPr>
      <xdr:spPr>
        <a:xfrm>
          <a:off x="12167235" y="64242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112395</xdr:rowOff>
    </xdr:from>
    <xdr:ext cx="402590" cy="256540"/>
    <xdr:sp macro="" textlink="">
      <xdr:nvSpPr>
        <xdr:cNvPr id="351" name="n_4mainValue【一般廃棄物処理施設】&#10;有形固定資産減価償却率">
          <a:extLst>
            <a:ext uri="{FF2B5EF4-FFF2-40B4-BE49-F238E27FC236}">
              <a16:creationId xmlns:a16="http://schemas.microsoft.com/office/drawing/2014/main" id="{3CE7F33F-DF34-42FF-966D-205677E51880}"/>
            </a:ext>
          </a:extLst>
        </xdr:cNvPr>
        <xdr:cNvSpPr txBox="1"/>
      </xdr:nvSpPr>
      <xdr:spPr>
        <a:xfrm>
          <a:off x="11354435" y="63861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0F68DFE7-2AE9-4A10-AB93-E37ED0C07A46}"/>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B7EE0795-6E58-445C-8B1E-FE7E0EF21A70}"/>
            </a:ext>
          </a:extLst>
        </xdr:cNvPr>
        <xdr:cNvSpPr/>
      </xdr:nvSpPr>
      <xdr:spPr>
        <a:xfrm>
          <a:off x="165862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904274EE-E467-4891-9BED-FEB2DCDE3BC8}"/>
            </a:ext>
          </a:extLst>
        </xdr:cNvPr>
        <xdr:cNvSpPr/>
      </xdr:nvSpPr>
      <xdr:spPr>
        <a:xfrm>
          <a:off x="165862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E869354F-486D-4B75-8C09-3B155229ECDC}"/>
            </a:ext>
          </a:extLst>
        </xdr:cNvPr>
        <xdr:cNvSpPr/>
      </xdr:nvSpPr>
      <xdr:spPr>
        <a:xfrm>
          <a:off x="174879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74207B2A-A025-4C57-9ACE-46F3A79FD5A8}"/>
            </a:ext>
          </a:extLst>
        </xdr:cNvPr>
        <xdr:cNvSpPr/>
      </xdr:nvSpPr>
      <xdr:spPr>
        <a:xfrm>
          <a:off x="174879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6FFE3A44-53CF-49AA-AD3B-F3D936FAECFE}"/>
            </a:ext>
          </a:extLst>
        </xdr:cNvPr>
        <xdr:cNvSpPr/>
      </xdr:nvSpPr>
      <xdr:spPr>
        <a:xfrm>
          <a:off x="185166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CE42D42B-8160-4D94-B774-3E472F7DE0FC}"/>
            </a:ext>
          </a:extLst>
        </xdr:cNvPr>
        <xdr:cNvSpPr/>
      </xdr:nvSpPr>
      <xdr:spPr>
        <a:xfrm>
          <a:off x="185166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53741FB3-098B-4D53-AF16-6F9D593291E6}"/>
            </a:ext>
          </a:extLst>
        </xdr:cNvPr>
        <xdr:cNvSpPr/>
      </xdr:nvSpPr>
      <xdr:spPr>
        <a:xfrm>
          <a:off x="16459200" y="51371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360" name="テキスト ボックス 359">
          <a:extLst>
            <a:ext uri="{FF2B5EF4-FFF2-40B4-BE49-F238E27FC236}">
              <a16:creationId xmlns:a16="http://schemas.microsoft.com/office/drawing/2014/main" id="{48C1EC37-ED8D-4FF6-A26B-6E674AC6F09B}"/>
            </a:ext>
          </a:extLst>
        </xdr:cNvPr>
        <xdr:cNvSpPr txBox="1"/>
      </xdr:nvSpPr>
      <xdr:spPr>
        <a:xfrm>
          <a:off x="16440150" y="49530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E3AF1C4E-29CF-45D9-A05B-6FB8295999CC}"/>
            </a:ext>
          </a:extLst>
        </xdr:cNvPr>
        <xdr:cNvCxnSpPr/>
      </xdr:nvCxnSpPr>
      <xdr:spPr>
        <a:xfrm>
          <a:off x="16459200" y="7340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a:extLst>
            <a:ext uri="{FF2B5EF4-FFF2-40B4-BE49-F238E27FC236}">
              <a16:creationId xmlns:a16="http://schemas.microsoft.com/office/drawing/2014/main" id="{40D7A4E0-F886-4884-A88A-714D7DE43E6C}"/>
            </a:ext>
          </a:extLst>
        </xdr:cNvPr>
        <xdr:cNvCxnSpPr/>
      </xdr:nvCxnSpPr>
      <xdr:spPr>
        <a:xfrm>
          <a:off x="16459200" y="6972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6380" cy="259080"/>
    <xdr:sp macro="" textlink="">
      <xdr:nvSpPr>
        <xdr:cNvPr id="363" name="テキスト ボックス 362">
          <a:extLst>
            <a:ext uri="{FF2B5EF4-FFF2-40B4-BE49-F238E27FC236}">
              <a16:creationId xmlns:a16="http://schemas.microsoft.com/office/drawing/2014/main" id="{17FE2B0A-7B4C-4CCF-BAC8-1287C01E0069}"/>
            </a:ext>
          </a:extLst>
        </xdr:cNvPr>
        <xdr:cNvSpPr txBox="1"/>
      </xdr:nvSpPr>
      <xdr:spPr>
        <a:xfrm>
          <a:off x="16248380" y="6836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a:extLst>
            <a:ext uri="{FF2B5EF4-FFF2-40B4-BE49-F238E27FC236}">
              <a16:creationId xmlns:a16="http://schemas.microsoft.com/office/drawing/2014/main" id="{E0648E4D-9F2F-4CD2-B22C-810441ECFCEC}"/>
            </a:ext>
          </a:extLst>
        </xdr:cNvPr>
        <xdr:cNvCxnSpPr/>
      </xdr:nvCxnSpPr>
      <xdr:spPr>
        <a:xfrm>
          <a:off x="16459200" y="660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3090" cy="256540"/>
    <xdr:sp macro="" textlink="">
      <xdr:nvSpPr>
        <xdr:cNvPr id="365" name="テキスト ボックス 364">
          <a:extLst>
            <a:ext uri="{FF2B5EF4-FFF2-40B4-BE49-F238E27FC236}">
              <a16:creationId xmlns:a16="http://schemas.microsoft.com/office/drawing/2014/main" id="{51236A61-F9F5-4755-8A14-A3BD2487E676}"/>
            </a:ext>
          </a:extLst>
        </xdr:cNvPr>
        <xdr:cNvSpPr txBox="1"/>
      </xdr:nvSpPr>
      <xdr:spPr>
        <a:xfrm>
          <a:off x="15939770" y="64681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a:extLst>
            <a:ext uri="{FF2B5EF4-FFF2-40B4-BE49-F238E27FC236}">
              <a16:creationId xmlns:a16="http://schemas.microsoft.com/office/drawing/2014/main" id="{6174A3B8-FD91-413F-B41A-55E510C44FD2}"/>
            </a:ext>
          </a:extLst>
        </xdr:cNvPr>
        <xdr:cNvCxnSpPr/>
      </xdr:nvCxnSpPr>
      <xdr:spPr>
        <a:xfrm>
          <a:off x="16459200" y="6242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3090" cy="259080"/>
    <xdr:sp macro="" textlink="">
      <xdr:nvSpPr>
        <xdr:cNvPr id="367" name="テキスト ボックス 366">
          <a:extLst>
            <a:ext uri="{FF2B5EF4-FFF2-40B4-BE49-F238E27FC236}">
              <a16:creationId xmlns:a16="http://schemas.microsoft.com/office/drawing/2014/main" id="{4039341E-9C01-4AF8-BC32-E7116573B80F}"/>
            </a:ext>
          </a:extLst>
        </xdr:cNvPr>
        <xdr:cNvSpPr txBox="1"/>
      </xdr:nvSpPr>
      <xdr:spPr>
        <a:xfrm>
          <a:off x="159397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a:extLst>
            <a:ext uri="{FF2B5EF4-FFF2-40B4-BE49-F238E27FC236}">
              <a16:creationId xmlns:a16="http://schemas.microsoft.com/office/drawing/2014/main" id="{5D565AA7-2C62-4582-BA68-10B525F53FDF}"/>
            </a:ext>
          </a:extLst>
        </xdr:cNvPr>
        <xdr:cNvCxnSpPr/>
      </xdr:nvCxnSpPr>
      <xdr:spPr>
        <a:xfrm>
          <a:off x="16459200" y="5873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3090" cy="259080"/>
    <xdr:sp macro="" textlink="">
      <xdr:nvSpPr>
        <xdr:cNvPr id="369" name="テキスト ボックス 368">
          <a:extLst>
            <a:ext uri="{FF2B5EF4-FFF2-40B4-BE49-F238E27FC236}">
              <a16:creationId xmlns:a16="http://schemas.microsoft.com/office/drawing/2014/main" id="{74183523-5ACB-4E48-9D9F-7535E93CF55D}"/>
            </a:ext>
          </a:extLst>
        </xdr:cNvPr>
        <xdr:cNvSpPr txBox="1"/>
      </xdr:nvSpPr>
      <xdr:spPr>
        <a:xfrm>
          <a:off x="15939770" y="57378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a:extLst>
            <a:ext uri="{FF2B5EF4-FFF2-40B4-BE49-F238E27FC236}">
              <a16:creationId xmlns:a16="http://schemas.microsoft.com/office/drawing/2014/main" id="{81884E7F-C0D2-47FE-AE8D-31B3EE7C6A4E}"/>
            </a:ext>
          </a:extLst>
        </xdr:cNvPr>
        <xdr:cNvCxnSpPr/>
      </xdr:nvCxnSpPr>
      <xdr:spPr>
        <a:xfrm>
          <a:off x="16459200" y="5505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3090" cy="256540"/>
    <xdr:sp macro="" textlink="">
      <xdr:nvSpPr>
        <xdr:cNvPr id="371" name="テキスト ボックス 370">
          <a:extLst>
            <a:ext uri="{FF2B5EF4-FFF2-40B4-BE49-F238E27FC236}">
              <a16:creationId xmlns:a16="http://schemas.microsoft.com/office/drawing/2014/main" id="{57A90563-A828-4F50-8C39-E792F61BCF11}"/>
            </a:ext>
          </a:extLst>
        </xdr:cNvPr>
        <xdr:cNvSpPr txBox="1"/>
      </xdr:nvSpPr>
      <xdr:spPr>
        <a:xfrm>
          <a:off x="15939770" y="53695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A7C995D2-B15F-4354-B161-A132ACBAD760}"/>
            </a:ext>
          </a:extLst>
        </xdr:cNvPr>
        <xdr:cNvCxnSpPr/>
      </xdr:nvCxnSpPr>
      <xdr:spPr>
        <a:xfrm>
          <a:off x="16459200" y="5137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3260" cy="259080"/>
    <xdr:sp macro="" textlink="">
      <xdr:nvSpPr>
        <xdr:cNvPr id="373" name="テキスト ボックス 372">
          <a:extLst>
            <a:ext uri="{FF2B5EF4-FFF2-40B4-BE49-F238E27FC236}">
              <a16:creationId xmlns:a16="http://schemas.microsoft.com/office/drawing/2014/main" id="{F0A92D64-5DBC-4136-88A5-FF4C7D534FEC}"/>
            </a:ext>
          </a:extLst>
        </xdr:cNvPr>
        <xdr:cNvSpPr txBox="1"/>
      </xdr:nvSpPr>
      <xdr:spPr>
        <a:xfrm>
          <a:off x="15849600" y="50012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7031325F-B298-4D24-8215-843BEDFE1656}"/>
            </a:ext>
          </a:extLst>
        </xdr:cNvPr>
        <xdr:cNvSpPr/>
      </xdr:nvSpPr>
      <xdr:spPr>
        <a:xfrm>
          <a:off x="16459200" y="51371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3810</xdr:rowOff>
    </xdr:from>
    <xdr:to>
      <xdr:col>116</xdr:col>
      <xdr:colOff>62865</xdr:colOff>
      <xdr:row>42</xdr:row>
      <xdr:rowOff>38100</xdr:rowOff>
    </xdr:to>
    <xdr:cxnSp macro="">
      <xdr:nvCxnSpPr>
        <xdr:cNvPr id="375" name="直線コネクタ 374">
          <a:extLst>
            <a:ext uri="{FF2B5EF4-FFF2-40B4-BE49-F238E27FC236}">
              <a16:creationId xmlns:a16="http://schemas.microsoft.com/office/drawing/2014/main" id="{7110D23D-EBB6-4541-97F5-20C361E2A3D9}"/>
            </a:ext>
          </a:extLst>
        </xdr:cNvPr>
        <xdr:cNvCxnSpPr/>
      </xdr:nvCxnSpPr>
      <xdr:spPr>
        <a:xfrm flipV="1">
          <a:off x="19951065" y="5617210"/>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41910</xdr:rowOff>
    </xdr:from>
    <xdr:ext cx="378460" cy="256540"/>
    <xdr:sp macro="" textlink="">
      <xdr:nvSpPr>
        <xdr:cNvPr id="376" name="【一般廃棄物処理施設】&#10;一人当たり有形固定資産（償却資産）額最小値テキスト">
          <a:extLst>
            <a:ext uri="{FF2B5EF4-FFF2-40B4-BE49-F238E27FC236}">
              <a16:creationId xmlns:a16="http://schemas.microsoft.com/office/drawing/2014/main" id="{75212174-2439-408F-884C-A4E71FB877FA}"/>
            </a:ext>
          </a:extLst>
        </xdr:cNvPr>
        <xdr:cNvSpPr txBox="1"/>
      </xdr:nvSpPr>
      <xdr:spPr>
        <a:xfrm>
          <a:off x="19989800" y="697611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377" name="直線コネクタ 376">
          <a:extLst>
            <a:ext uri="{FF2B5EF4-FFF2-40B4-BE49-F238E27FC236}">
              <a16:creationId xmlns:a16="http://schemas.microsoft.com/office/drawing/2014/main" id="{770F4762-13BB-4AE6-8DD0-061EFA1B6C43}"/>
            </a:ext>
          </a:extLst>
        </xdr:cNvPr>
        <xdr:cNvCxnSpPr/>
      </xdr:nvCxnSpPr>
      <xdr:spPr>
        <a:xfrm>
          <a:off x="19881850" y="6972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121920</xdr:rowOff>
    </xdr:from>
    <xdr:ext cx="598805" cy="256540"/>
    <xdr:sp macro="" textlink="">
      <xdr:nvSpPr>
        <xdr:cNvPr id="378" name="【一般廃棄物処理施設】&#10;一人当たり有形固定資産（償却資産）額最大値テキスト">
          <a:extLst>
            <a:ext uri="{FF2B5EF4-FFF2-40B4-BE49-F238E27FC236}">
              <a16:creationId xmlns:a16="http://schemas.microsoft.com/office/drawing/2014/main" id="{627B3A60-9DB3-43C4-A7CD-D6E57A05A175}"/>
            </a:ext>
          </a:extLst>
        </xdr:cNvPr>
        <xdr:cNvSpPr txBox="1"/>
      </xdr:nvSpPr>
      <xdr:spPr>
        <a:xfrm>
          <a:off x="19989800" y="54051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737,922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3810</xdr:rowOff>
    </xdr:from>
    <xdr:to>
      <xdr:col>116</xdr:col>
      <xdr:colOff>152400</xdr:colOff>
      <xdr:row>34</xdr:row>
      <xdr:rowOff>3810</xdr:rowOff>
    </xdr:to>
    <xdr:cxnSp macro="">
      <xdr:nvCxnSpPr>
        <xdr:cNvPr id="379" name="直線コネクタ 378">
          <a:extLst>
            <a:ext uri="{FF2B5EF4-FFF2-40B4-BE49-F238E27FC236}">
              <a16:creationId xmlns:a16="http://schemas.microsoft.com/office/drawing/2014/main" id="{E58EE795-FE8C-4750-84C9-7A57E7737A2E}"/>
            </a:ext>
          </a:extLst>
        </xdr:cNvPr>
        <xdr:cNvCxnSpPr/>
      </xdr:nvCxnSpPr>
      <xdr:spPr>
        <a:xfrm>
          <a:off x="19881850" y="5617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135255</xdr:rowOff>
    </xdr:from>
    <xdr:ext cx="598805" cy="256540"/>
    <xdr:sp macro="" textlink="">
      <xdr:nvSpPr>
        <xdr:cNvPr id="380" name="【一般廃棄物処理施設】&#10;一人当たり有形固定資産（償却資産）額平均値テキスト">
          <a:extLst>
            <a:ext uri="{FF2B5EF4-FFF2-40B4-BE49-F238E27FC236}">
              <a16:creationId xmlns:a16="http://schemas.microsoft.com/office/drawing/2014/main" id="{1DE1BA6E-0159-457B-9E4D-4BF4840B1A8A}"/>
            </a:ext>
          </a:extLst>
        </xdr:cNvPr>
        <xdr:cNvSpPr txBox="1"/>
      </xdr:nvSpPr>
      <xdr:spPr>
        <a:xfrm>
          <a:off x="19989800" y="657415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181,058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156845</xdr:rowOff>
    </xdr:from>
    <xdr:to>
      <xdr:col>116</xdr:col>
      <xdr:colOff>114300</xdr:colOff>
      <xdr:row>40</xdr:row>
      <xdr:rowOff>86995</xdr:rowOff>
    </xdr:to>
    <xdr:sp macro="" textlink="">
      <xdr:nvSpPr>
        <xdr:cNvPr id="381" name="フローチャート: 判断 380">
          <a:extLst>
            <a:ext uri="{FF2B5EF4-FFF2-40B4-BE49-F238E27FC236}">
              <a16:creationId xmlns:a16="http://schemas.microsoft.com/office/drawing/2014/main" id="{2670AAF5-D125-48AE-B843-F1EA037971E4}"/>
            </a:ext>
          </a:extLst>
        </xdr:cNvPr>
        <xdr:cNvSpPr/>
      </xdr:nvSpPr>
      <xdr:spPr>
        <a:xfrm>
          <a:off x="19900900" y="6595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20955</xdr:rowOff>
    </xdr:from>
    <xdr:to>
      <xdr:col>112</xdr:col>
      <xdr:colOff>38100</xdr:colOff>
      <xdr:row>40</xdr:row>
      <xdr:rowOff>122555</xdr:rowOff>
    </xdr:to>
    <xdr:sp macro="" textlink="">
      <xdr:nvSpPr>
        <xdr:cNvPr id="382" name="フローチャート: 判断 381">
          <a:extLst>
            <a:ext uri="{FF2B5EF4-FFF2-40B4-BE49-F238E27FC236}">
              <a16:creationId xmlns:a16="http://schemas.microsoft.com/office/drawing/2014/main" id="{E3343AE0-B7CE-4F73-BB29-5411E940EF2A}"/>
            </a:ext>
          </a:extLst>
        </xdr:cNvPr>
        <xdr:cNvSpPr/>
      </xdr:nvSpPr>
      <xdr:spPr>
        <a:xfrm>
          <a:off x="19157950" y="6624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383" name="フローチャート: 判断 382">
          <a:extLst>
            <a:ext uri="{FF2B5EF4-FFF2-40B4-BE49-F238E27FC236}">
              <a16:creationId xmlns:a16="http://schemas.microsoft.com/office/drawing/2014/main" id="{9A4E2B2F-A7FF-47EB-BE8D-8FFFC8115C5F}"/>
            </a:ext>
          </a:extLst>
        </xdr:cNvPr>
        <xdr:cNvSpPr/>
      </xdr:nvSpPr>
      <xdr:spPr>
        <a:xfrm>
          <a:off x="18345150" y="6550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139700</xdr:rowOff>
    </xdr:from>
    <xdr:to>
      <xdr:col>102</xdr:col>
      <xdr:colOff>165100</xdr:colOff>
      <xdr:row>40</xdr:row>
      <xdr:rowOff>69850</xdr:rowOff>
    </xdr:to>
    <xdr:sp macro="" textlink="">
      <xdr:nvSpPr>
        <xdr:cNvPr id="384" name="フローチャート: 判断 383">
          <a:extLst>
            <a:ext uri="{FF2B5EF4-FFF2-40B4-BE49-F238E27FC236}">
              <a16:creationId xmlns:a16="http://schemas.microsoft.com/office/drawing/2014/main" id="{15F4643A-2CD2-4004-93E0-E8DF0F8A1F70}"/>
            </a:ext>
          </a:extLst>
        </xdr:cNvPr>
        <xdr:cNvSpPr/>
      </xdr:nvSpPr>
      <xdr:spPr>
        <a:xfrm>
          <a:off x="17551400" y="6578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150495</xdr:rowOff>
    </xdr:from>
    <xdr:to>
      <xdr:col>98</xdr:col>
      <xdr:colOff>38100</xdr:colOff>
      <xdr:row>40</xdr:row>
      <xdr:rowOff>80645</xdr:rowOff>
    </xdr:to>
    <xdr:sp macro="" textlink="">
      <xdr:nvSpPr>
        <xdr:cNvPr id="385" name="フローチャート: 判断 384">
          <a:extLst>
            <a:ext uri="{FF2B5EF4-FFF2-40B4-BE49-F238E27FC236}">
              <a16:creationId xmlns:a16="http://schemas.microsoft.com/office/drawing/2014/main" id="{124B5E9B-BC4A-4B3C-9B1D-A6C7C845EC35}"/>
            </a:ext>
          </a:extLst>
        </xdr:cNvPr>
        <xdr:cNvSpPr/>
      </xdr:nvSpPr>
      <xdr:spPr>
        <a:xfrm>
          <a:off x="16757650" y="65893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6" name="テキスト ボックス 385">
          <a:extLst>
            <a:ext uri="{FF2B5EF4-FFF2-40B4-BE49-F238E27FC236}">
              <a16:creationId xmlns:a16="http://schemas.microsoft.com/office/drawing/2014/main" id="{DCB10E58-6AB9-40FF-9203-5CE5400BC451}"/>
            </a:ext>
          </a:extLst>
        </xdr:cNvPr>
        <xdr:cNvSpPr txBox="1"/>
      </xdr:nvSpPr>
      <xdr:spPr>
        <a:xfrm>
          <a:off x="197802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7" name="テキスト ボックス 386">
          <a:extLst>
            <a:ext uri="{FF2B5EF4-FFF2-40B4-BE49-F238E27FC236}">
              <a16:creationId xmlns:a16="http://schemas.microsoft.com/office/drawing/2014/main" id="{F6E29B42-A4A0-48DD-A940-476CC7F3E28C}"/>
            </a:ext>
          </a:extLst>
        </xdr:cNvPr>
        <xdr:cNvSpPr txBox="1"/>
      </xdr:nvSpPr>
      <xdr:spPr>
        <a:xfrm>
          <a:off x="190309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88" name="テキスト ボックス 387">
          <a:extLst>
            <a:ext uri="{FF2B5EF4-FFF2-40B4-BE49-F238E27FC236}">
              <a16:creationId xmlns:a16="http://schemas.microsoft.com/office/drawing/2014/main" id="{9567CF6C-48CC-474D-8599-476688ED7D66}"/>
            </a:ext>
          </a:extLst>
        </xdr:cNvPr>
        <xdr:cNvSpPr txBox="1"/>
      </xdr:nvSpPr>
      <xdr:spPr>
        <a:xfrm>
          <a:off x="182245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89" name="テキスト ボックス 388">
          <a:extLst>
            <a:ext uri="{FF2B5EF4-FFF2-40B4-BE49-F238E27FC236}">
              <a16:creationId xmlns:a16="http://schemas.microsoft.com/office/drawing/2014/main" id="{00E37634-E23F-46A6-A663-CDE9E09CC4E1}"/>
            </a:ext>
          </a:extLst>
        </xdr:cNvPr>
        <xdr:cNvSpPr txBox="1"/>
      </xdr:nvSpPr>
      <xdr:spPr>
        <a:xfrm>
          <a:off x="174307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0" name="テキスト ボックス 389">
          <a:extLst>
            <a:ext uri="{FF2B5EF4-FFF2-40B4-BE49-F238E27FC236}">
              <a16:creationId xmlns:a16="http://schemas.microsoft.com/office/drawing/2014/main" id="{48CB0093-AB30-4A8D-A80D-789191944C9D}"/>
            </a:ext>
          </a:extLst>
        </xdr:cNvPr>
        <xdr:cNvSpPr txBox="1"/>
      </xdr:nvSpPr>
      <xdr:spPr>
        <a:xfrm>
          <a:off x="166306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33</xdr:row>
      <xdr:rowOff>124460</xdr:rowOff>
    </xdr:from>
    <xdr:to>
      <xdr:col>116</xdr:col>
      <xdr:colOff>114300</xdr:colOff>
      <xdr:row>34</xdr:row>
      <xdr:rowOff>54610</xdr:rowOff>
    </xdr:to>
    <xdr:sp macro="" textlink="">
      <xdr:nvSpPr>
        <xdr:cNvPr id="391" name="楕円 390">
          <a:extLst>
            <a:ext uri="{FF2B5EF4-FFF2-40B4-BE49-F238E27FC236}">
              <a16:creationId xmlns:a16="http://schemas.microsoft.com/office/drawing/2014/main" id="{AAC6348E-0CD8-4334-8A7F-A2CD717B76AB}"/>
            </a:ext>
          </a:extLst>
        </xdr:cNvPr>
        <xdr:cNvSpPr/>
      </xdr:nvSpPr>
      <xdr:spPr>
        <a:xfrm>
          <a:off x="19900900" y="5572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77470</xdr:rowOff>
    </xdr:from>
    <xdr:ext cx="598805" cy="256540"/>
    <xdr:sp macro="" textlink="">
      <xdr:nvSpPr>
        <xdr:cNvPr id="392" name="【一般廃棄物処理施設】&#10;一人当たり有形固定資産（償却資産）額該当値テキスト">
          <a:extLst>
            <a:ext uri="{FF2B5EF4-FFF2-40B4-BE49-F238E27FC236}">
              <a16:creationId xmlns:a16="http://schemas.microsoft.com/office/drawing/2014/main" id="{9F008315-AF19-4935-B4F8-D83A60D0586B}"/>
            </a:ext>
          </a:extLst>
        </xdr:cNvPr>
        <xdr:cNvSpPr txBox="1"/>
      </xdr:nvSpPr>
      <xdr:spPr>
        <a:xfrm>
          <a:off x="19989800" y="552577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737,922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13335</xdr:rowOff>
    </xdr:from>
    <xdr:to>
      <xdr:col>112</xdr:col>
      <xdr:colOff>38100</xdr:colOff>
      <xdr:row>34</xdr:row>
      <xdr:rowOff>114935</xdr:rowOff>
    </xdr:to>
    <xdr:sp macro="" textlink="">
      <xdr:nvSpPr>
        <xdr:cNvPr id="393" name="楕円 392">
          <a:extLst>
            <a:ext uri="{FF2B5EF4-FFF2-40B4-BE49-F238E27FC236}">
              <a16:creationId xmlns:a16="http://schemas.microsoft.com/office/drawing/2014/main" id="{A4708290-D488-4E89-A97B-9C5F88C2B55B}"/>
            </a:ext>
          </a:extLst>
        </xdr:cNvPr>
        <xdr:cNvSpPr/>
      </xdr:nvSpPr>
      <xdr:spPr>
        <a:xfrm>
          <a:off x="19157950" y="5626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3810</xdr:rowOff>
    </xdr:from>
    <xdr:to>
      <xdr:col>116</xdr:col>
      <xdr:colOff>63500</xdr:colOff>
      <xdr:row>34</xdr:row>
      <xdr:rowOff>64135</xdr:rowOff>
    </xdr:to>
    <xdr:cxnSp macro="">
      <xdr:nvCxnSpPr>
        <xdr:cNvPr id="394" name="直線コネクタ 393">
          <a:extLst>
            <a:ext uri="{FF2B5EF4-FFF2-40B4-BE49-F238E27FC236}">
              <a16:creationId xmlns:a16="http://schemas.microsoft.com/office/drawing/2014/main" id="{D175C06F-35BB-4236-9E8C-3F0D7592E737}"/>
            </a:ext>
          </a:extLst>
        </xdr:cNvPr>
        <xdr:cNvCxnSpPr/>
      </xdr:nvCxnSpPr>
      <xdr:spPr>
        <a:xfrm flipV="1">
          <a:off x="19202400" y="5617210"/>
          <a:ext cx="7493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80010</xdr:rowOff>
    </xdr:from>
    <xdr:to>
      <xdr:col>107</xdr:col>
      <xdr:colOff>101600</xdr:colOff>
      <xdr:row>35</xdr:row>
      <xdr:rowOff>10160</xdr:rowOff>
    </xdr:to>
    <xdr:sp macro="" textlink="">
      <xdr:nvSpPr>
        <xdr:cNvPr id="395" name="楕円 394">
          <a:extLst>
            <a:ext uri="{FF2B5EF4-FFF2-40B4-BE49-F238E27FC236}">
              <a16:creationId xmlns:a16="http://schemas.microsoft.com/office/drawing/2014/main" id="{05AF9598-ACB5-444D-BF71-FEDC958B7DF1}"/>
            </a:ext>
          </a:extLst>
        </xdr:cNvPr>
        <xdr:cNvSpPr/>
      </xdr:nvSpPr>
      <xdr:spPr>
        <a:xfrm>
          <a:off x="18345150" y="5693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64135</xdr:rowOff>
    </xdr:from>
    <xdr:to>
      <xdr:col>111</xdr:col>
      <xdr:colOff>177800</xdr:colOff>
      <xdr:row>34</xdr:row>
      <xdr:rowOff>130810</xdr:rowOff>
    </xdr:to>
    <xdr:cxnSp macro="">
      <xdr:nvCxnSpPr>
        <xdr:cNvPr id="396" name="直線コネクタ 395">
          <a:extLst>
            <a:ext uri="{FF2B5EF4-FFF2-40B4-BE49-F238E27FC236}">
              <a16:creationId xmlns:a16="http://schemas.microsoft.com/office/drawing/2014/main" id="{9AE706E1-662E-402D-A075-FFEA14AD4112}"/>
            </a:ext>
          </a:extLst>
        </xdr:cNvPr>
        <xdr:cNvCxnSpPr/>
      </xdr:nvCxnSpPr>
      <xdr:spPr>
        <a:xfrm flipV="1">
          <a:off x="18395950" y="5677535"/>
          <a:ext cx="8064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140970</xdr:rowOff>
    </xdr:from>
    <xdr:to>
      <xdr:col>102</xdr:col>
      <xdr:colOff>165100</xdr:colOff>
      <xdr:row>35</xdr:row>
      <xdr:rowOff>71120</xdr:rowOff>
    </xdr:to>
    <xdr:sp macro="" textlink="">
      <xdr:nvSpPr>
        <xdr:cNvPr id="397" name="楕円 396">
          <a:extLst>
            <a:ext uri="{FF2B5EF4-FFF2-40B4-BE49-F238E27FC236}">
              <a16:creationId xmlns:a16="http://schemas.microsoft.com/office/drawing/2014/main" id="{01E98CAE-10D6-43C2-9582-4D8CD995FC0F}"/>
            </a:ext>
          </a:extLst>
        </xdr:cNvPr>
        <xdr:cNvSpPr/>
      </xdr:nvSpPr>
      <xdr:spPr>
        <a:xfrm>
          <a:off x="17551400" y="5754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130810</xdr:rowOff>
    </xdr:from>
    <xdr:to>
      <xdr:col>107</xdr:col>
      <xdr:colOff>50800</xdr:colOff>
      <xdr:row>35</xdr:row>
      <xdr:rowOff>20320</xdr:rowOff>
    </xdr:to>
    <xdr:cxnSp macro="">
      <xdr:nvCxnSpPr>
        <xdr:cNvPr id="398" name="直線コネクタ 397">
          <a:extLst>
            <a:ext uri="{FF2B5EF4-FFF2-40B4-BE49-F238E27FC236}">
              <a16:creationId xmlns:a16="http://schemas.microsoft.com/office/drawing/2014/main" id="{F9DFB091-A945-4416-A870-2A2CC7249F9C}"/>
            </a:ext>
          </a:extLst>
        </xdr:cNvPr>
        <xdr:cNvCxnSpPr/>
      </xdr:nvCxnSpPr>
      <xdr:spPr>
        <a:xfrm flipV="1">
          <a:off x="17602200" y="5744210"/>
          <a:ext cx="7937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36195</xdr:rowOff>
    </xdr:from>
    <xdr:to>
      <xdr:col>98</xdr:col>
      <xdr:colOff>38100</xdr:colOff>
      <xdr:row>35</xdr:row>
      <xdr:rowOff>137795</xdr:rowOff>
    </xdr:to>
    <xdr:sp macro="" textlink="">
      <xdr:nvSpPr>
        <xdr:cNvPr id="399" name="楕円 398">
          <a:extLst>
            <a:ext uri="{FF2B5EF4-FFF2-40B4-BE49-F238E27FC236}">
              <a16:creationId xmlns:a16="http://schemas.microsoft.com/office/drawing/2014/main" id="{1993CF72-232E-4960-B399-3A8FE7FC395A}"/>
            </a:ext>
          </a:extLst>
        </xdr:cNvPr>
        <xdr:cNvSpPr/>
      </xdr:nvSpPr>
      <xdr:spPr>
        <a:xfrm>
          <a:off x="16757650" y="5814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20320</xdr:rowOff>
    </xdr:from>
    <xdr:to>
      <xdr:col>102</xdr:col>
      <xdr:colOff>114300</xdr:colOff>
      <xdr:row>35</xdr:row>
      <xdr:rowOff>86995</xdr:rowOff>
    </xdr:to>
    <xdr:cxnSp macro="">
      <xdr:nvCxnSpPr>
        <xdr:cNvPr id="400" name="直線コネクタ 399">
          <a:extLst>
            <a:ext uri="{FF2B5EF4-FFF2-40B4-BE49-F238E27FC236}">
              <a16:creationId xmlns:a16="http://schemas.microsoft.com/office/drawing/2014/main" id="{D8A0135E-E4E9-4028-84B7-9D412D25FB94}"/>
            </a:ext>
          </a:extLst>
        </xdr:cNvPr>
        <xdr:cNvCxnSpPr/>
      </xdr:nvCxnSpPr>
      <xdr:spPr>
        <a:xfrm flipV="1">
          <a:off x="16802100" y="5798820"/>
          <a:ext cx="8001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40</xdr:row>
      <xdr:rowOff>113665</xdr:rowOff>
    </xdr:from>
    <xdr:ext cx="596265" cy="258445"/>
    <xdr:sp macro="" textlink="">
      <xdr:nvSpPr>
        <xdr:cNvPr id="401" name="n_1aveValue【一般廃棄物処理施設】&#10;一人当たり有形固定資産（償却資産）額">
          <a:extLst>
            <a:ext uri="{FF2B5EF4-FFF2-40B4-BE49-F238E27FC236}">
              <a16:creationId xmlns:a16="http://schemas.microsoft.com/office/drawing/2014/main" id="{0AB32B78-2499-4387-A708-681924E6CD16}"/>
            </a:ext>
          </a:extLst>
        </xdr:cNvPr>
        <xdr:cNvSpPr txBox="1"/>
      </xdr:nvSpPr>
      <xdr:spPr>
        <a:xfrm>
          <a:off x="18915380" y="671766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162,429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40</xdr:row>
      <xdr:rowOff>33020</xdr:rowOff>
    </xdr:from>
    <xdr:ext cx="596265" cy="259080"/>
    <xdr:sp macro="" textlink="">
      <xdr:nvSpPr>
        <xdr:cNvPr id="402" name="n_2aveValue【一般廃棄物処理施設】&#10;一人当たり有形固定資産（償却資産）額">
          <a:extLst>
            <a:ext uri="{FF2B5EF4-FFF2-40B4-BE49-F238E27FC236}">
              <a16:creationId xmlns:a16="http://schemas.microsoft.com/office/drawing/2014/main" id="{2F739589-2C4A-4B4E-82B4-72544CC89CD2}"/>
            </a:ext>
          </a:extLst>
        </xdr:cNvPr>
        <xdr:cNvSpPr txBox="1"/>
      </xdr:nvSpPr>
      <xdr:spPr>
        <a:xfrm>
          <a:off x="18134330" y="66370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204,748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40</xdr:row>
      <xdr:rowOff>60960</xdr:rowOff>
    </xdr:from>
    <xdr:ext cx="596265" cy="259080"/>
    <xdr:sp macro="" textlink="">
      <xdr:nvSpPr>
        <xdr:cNvPr id="403" name="n_3aveValue【一般廃棄物処理施設】&#10;一人当たり有形固定資産（償却資産）額">
          <a:extLst>
            <a:ext uri="{FF2B5EF4-FFF2-40B4-BE49-F238E27FC236}">
              <a16:creationId xmlns:a16="http://schemas.microsoft.com/office/drawing/2014/main" id="{AF528788-7FDC-405F-85B5-DEA9BEF1F48C}"/>
            </a:ext>
          </a:extLst>
        </xdr:cNvPr>
        <xdr:cNvSpPr txBox="1"/>
      </xdr:nvSpPr>
      <xdr:spPr>
        <a:xfrm>
          <a:off x="17321530" y="66649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190,016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40</xdr:row>
      <xdr:rowOff>71755</xdr:rowOff>
    </xdr:from>
    <xdr:ext cx="596265" cy="259080"/>
    <xdr:sp macro="" textlink="">
      <xdr:nvSpPr>
        <xdr:cNvPr id="404" name="n_4aveValue【一般廃棄物処理施設】&#10;一人当たり有形固定資産（償却資産）額">
          <a:extLst>
            <a:ext uri="{FF2B5EF4-FFF2-40B4-BE49-F238E27FC236}">
              <a16:creationId xmlns:a16="http://schemas.microsoft.com/office/drawing/2014/main" id="{3BB2C624-178F-433A-BC79-81018B5B774F}"/>
            </a:ext>
          </a:extLst>
        </xdr:cNvPr>
        <xdr:cNvSpPr txBox="1"/>
      </xdr:nvSpPr>
      <xdr:spPr>
        <a:xfrm>
          <a:off x="16527780" y="66757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184,286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32</xdr:row>
      <xdr:rowOff>132080</xdr:rowOff>
    </xdr:from>
    <xdr:ext cx="596265" cy="256540"/>
    <xdr:sp macro="" textlink="">
      <xdr:nvSpPr>
        <xdr:cNvPr id="405" name="n_1mainValue【一般廃棄物処理施設】&#10;一人当たり有形固定資産（償却資産）額">
          <a:extLst>
            <a:ext uri="{FF2B5EF4-FFF2-40B4-BE49-F238E27FC236}">
              <a16:creationId xmlns:a16="http://schemas.microsoft.com/office/drawing/2014/main" id="{ACCEB8F7-6FA8-49A3-A107-E1254FA5A441}"/>
            </a:ext>
          </a:extLst>
        </xdr:cNvPr>
        <xdr:cNvSpPr txBox="1"/>
      </xdr:nvSpPr>
      <xdr:spPr>
        <a:xfrm>
          <a:off x="18915380" y="54152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706,494</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33</xdr:row>
      <xdr:rowOff>26670</xdr:rowOff>
    </xdr:from>
    <xdr:ext cx="596265" cy="259080"/>
    <xdr:sp macro="" textlink="">
      <xdr:nvSpPr>
        <xdr:cNvPr id="406" name="n_2mainValue【一般廃棄物処理施設】&#10;一人当たり有形固定資産（償却資産）額">
          <a:extLst>
            <a:ext uri="{FF2B5EF4-FFF2-40B4-BE49-F238E27FC236}">
              <a16:creationId xmlns:a16="http://schemas.microsoft.com/office/drawing/2014/main" id="{4963BB4A-01C3-4F76-9CE4-A89ED0EC4B3B}"/>
            </a:ext>
          </a:extLst>
        </xdr:cNvPr>
        <xdr:cNvSpPr txBox="1"/>
      </xdr:nvSpPr>
      <xdr:spPr>
        <a:xfrm>
          <a:off x="18134330" y="54749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671,435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33</xdr:row>
      <xdr:rowOff>87630</xdr:rowOff>
    </xdr:from>
    <xdr:ext cx="596265" cy="256540"/>
    <xdr:sp macro="" textlink="">
      <xdr:nvSpPr>
        <xdr:cNvPr id="407" name="n_3mainValue【一般廃棄物処理施設】&#10;一人当たり有形固定資産（償却資産）額">
          <a:extLst>
            <a:ext uri="{FF2B5EF4-FFF2-40B4-BE49-F238E27FC236}">
              <a16:creationId xmlns:a16="http://schemas.microsoft.com/office/drawing/2014/main" id="{A718799C-228C-449B-AA44-D8A53B10DE5C}"/>
            </a:ext>
          </a:extLst>
        </xdr:cNvPr>
        <xdr:cNvSpPr txBox="1"/>
      </xdr:nvSpPr>
      <xdr:spPr>
        <a:xfrm>
          <a:off x="17321530" y="55359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639,200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33</xdr:row>
      <xdr:rowOff>154940</xdr:rowOff>
    </xdr:from>
    <xdr:ext cx="596265" cy="256540"/>
    <xdr:sp macro="" textlink="">
      <xdr:nvSpPr>
        <xdr:cNvPr id="408" name="n_4mainValue【一般廃棄物処理施設】&#10;一人当たり有形固定資産（償却資産）額">
          <a:extLst>
            <a:ext uri="{FF2B5EF4-FFF2-40B4-BE49-F238E27FC236}">
              <a16:creationId xmlns:a16="http://schemas.microsoft.com/office/drawing/2014/main" id="{7330FF78-713F-413D-8007-A1AD4B2061E3}"/>
            </a:ext>
          </a:extLst>
        </xdr:cNvPr>
        <xdr:cNvSpPr txBox="1"/>
      </xdr:nvSpPr>
      <xdr:spPr>
        <a:xfrm>
          <a:off x="16527780" y="56032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604,444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E6272C4C-28D9-4CA0-A40C-01DE29834F07}"/>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4B967A2A-2E4E-4D72-935D-988D8C6E396B}"/>
            </a:ext>
          </a:extLst>
        </xdr:cNvPr>
        <xdr:cNvSpPr/>
      </xdr:nvSpPr>
      <xdr:spPr>
        <a:xfrm>
          <a:off x="11315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A637258F-A614-47AF-BF9F-C82DE5D55352}"/>
            </a:ext>
          </a:extLst>
        </xdr:cNvPr>
        <xdr:cNvSpPr/>
      </xdr:nvSpPr>
      <xdr:spPr>
        <a:xfrm>
          <a:off x="113157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2081AD11-4358-46F8-B93D-414F5A889CA0}"/>
            </a:ext>
          </a:extLst>
        </xdr:cNvPr>
        <xdr:cNvSpPr/>
      </xdr:nvSpPr>
      <xdr:spPr>
        <a:xfrm>
          <a:off x="122364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28F1DFB0-099B-4531-A348-73F497BD8F2F}"/>
            </a:ext>
          </a:extLst>
        </xdr:cNvPr>
        <xdr:cNvSpPr/>
      </xdr:nvSpPr>
      <xdr:spPr>
        <a:xfrm>
          <a:off x="122364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65E391DA-48FF-4AE1-AFD3-3C9512DB188C}"/>
            </a:ext>
          </a:extLst>
        </xdr:cNvPr>
        <xdr:cNvSpPr/>
      </xdr:nvSpPr>
      <xdr:spPr>
        <a:xfrm>
          <a:off x="132651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2CAB7FC7-12F1-4D2D-B61D-E28854FF6746}"/>
            </a:ext>
          </a:extLst>
        </xdr:cNvPr>
        <xdr:cNvSpPr/>
      </xdr:nvSpPr>
      <xdr:spPr>
        <a:xfrm>
          <a:off x="132651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3B5A6B15-939D-4674-8F30-109FBD55A7C9}"/>
            </a:ext>
          </a:extLst>
        </xdr:cNvPr>
        <xdr:cNvSpPr/>
      </xdr:nvSpPr>
      <xdr:spPr>
        <a:xfrm>
          <a:off x="11207750" y="88074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a:extLst>
            <a:ext uri="{FF2B5EF4-FFF2-40B4-BE49-F238E27FC236}">
              <a16:creationId xmlns:a16="http://schemas.microsoft.com/office/drawing/2014/main" id="{B7F8C070-1227-49A9-B40E-D41DECE15CFF}"/>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a:extLst>
            <a:ext uri="{FF2B5EF4-FFF2-40B4-BE49-F238E27FC236}">
              <a16:creationId xmlns:a16="http://schemas.microsoft.com/office/drawing/2014/main" id="{0D824671-DA4D-4275-A197-8EAC9CA85F80}"/>
            </a:ext>
          </a:extLst>
        </xdr:cNvPr>
        <xdr:cNvSpPr/>
      </xdr:nvSpPr>
      <xdr:spPr>
        <a:xfrm>
          <a:off x="16586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a:extLst>
            <a:ext uri="{FF2B5EF4-FFF2-40B4-BE49-F238E27FC236}">
              <a16:creationId xmlns:a16="http://schemas.microsoft.com/office/drawing/2014/main" id="{FF1F0BBA-961F-4B89-9CBC-5735B3E5045F}"/>
            </a:ext>
          </a:extLst>
        </xdr:cNvPr>
        <xdr:cNvSpPr/>
      </xdr:nvSpPr>
      <xdr:spPr>
        <a:xfrm>
          <a:off x="165862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a:extLst>
            <a:ext uri="{FF2B5EF4-FFF2-40B4-BE49-F238E27FC236}">
              <a16:creationId xmlns:a16="http://schemas.microsoft.com/office/drawing/2014/main" id="{5B5D143A-3D99-4D5F-8592-46121275EB42}"/>
            </a:ext>
          </a:extLst>
        </xdr:cNvPr>
        <xdr:cNvSpPr/>
      </xdr:nvSpPr>
      <xdr:spPr>
        <a:xfrm>
          <a:off x="174879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a:extLst>
            <a:ext uri="{FF2B5EF4-FFF2-40B4-BE49-F238E27FC236}">
              <a16:creationId xmlns:a16="http://schemas.microsoft.com/office/drawing/2014/main" id="{833EFE1C-723C-4966-B94E-91E32C4366A0}"/>
            </a:ext>
          </a:extLst>
        </xdr:cNvPr>
        <xdr:cNvSpPr/>
      </xdr:nvSpPr>
      <xdr:spPr>
        <a:xfrm>
          <a:off x="174879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a:extLst>
            <a:ext uri="{FF2B5EF4-FFF2-40B4-BE49-F238E27FC236}">
              <a16:creationId xmlns:a16="http://schemas.microsoft.com/office/drawing/2014/main" id="{7450E88C-7239-4E9D-82CD-D063E0F4CF5D}"/>
            </a:ext>
          </a:extLst>
        </xdr:cNvPr>
        <xdr:cNvSpPr/>
      </xdr:nvSpPr>
      <xdr:spPr>
        <a:xfrm>
          <a:off x="185166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a:extLst>
            <a:ext uri="{FF2B5EF4-FFF2-40B4-BE49-F238E27FC236}">
              <a16:creationId xmlns:a16="http://schemas.microsoft.com/office/drawing/2014/main" id="{6A3E9654-FFD3-45E3-95EB-2E44A0315B70}"/>
            </a:ext>
          </a:extLst>
        </xdr:cNvPr>
        <xdr:cNvSpPr/>
      </xdr:nvSpPr>
      <xdr:spPr>
        <a:xfrm>
          <a:off x="185166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a:extLst>
            <a:ext uri="{FF2B5EF4-FFF2-40B4-BE49-F238E27FC236}">
              <a16:creationId xmlns:a16="http://schemas.microsoft.com/office/drawing/2014/main" id="{E2DD736D-297B-478B-B343-849716AC3028}"/>
            </a:ext>
          </a:extLst>
        </xdr:cNvPr>
        <xdr:cNvSpPr/>
      </xdr:nvSpPr>
      <xdr:spPr>
        <a:xfrm>
          <a:off x="16459200" y="88074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3D8FF97D-782F-4D7A-84CC-7F549AD2C828}"/>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1C4F5CE0-F5E9-407D-83D8-86085F1AA3B8}"/>
            </a:ext>
          </a:extLst>
        </xdr:cNvPr>
        <xdr:cNvSpPr/>
      </xdr:nvSpPr>
      <xdr:spPr>
        <a:xfrm>
          <a:off x="11315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DB5FE03F-3C65-4997-A125-10850299BE02}"/>
            </a:ext>
          </a:extLst>
        </xdr:cNvPr>
        <xdr:cNvSpPr/>
      </xdr:nvSpPr>
      <xdr:spPr>
        <a:xfrm>
          <a:off x="11315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A4F01A9E-915E-4D7C-B495-E2837C6E0D87}"/>
            </a:ext>
          </a:extLst>
        </xdr:cNvPr>
        <xdr:cNvSpPr/>
      </xdr:nvSpPr>
      <xdr:spPr>
        <a:xfrm>
          <a:off x="122364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A17944A6-BFDB-4971-ABAF-AA393F94CA03}"/>
            </a:ext>
          </a:extLst>
        </xdr:cNvPr>
        <xdr:cNvSpPr/>
      </xdr:nvSpPr>
      <xdr:spPr>
        <a:xfrm>
          <a:off x="122364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E2B0F85F-5317-46CB-8498-B984F8BC9A63}"/>
            </a:ext>
          </a:extLst>
        </xdr:cNvPr>
        <xdr:cNvSpPr/>
      </xdr:nvSpPr>
      <xdr:spPr>
        <a:xfrm>
          <a:off x="132651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DD623D11-72C2-40CF-B6A2-B6FE8E3D2A12}"/>
            </a:ext>
          </a:extLst>
        </xdr:cNvPr>
        <xdr:cNvSpPr/>
      </xdr:nvSpPr>
      <xdr:spPr>
        <a:xfrm>
          <a:off x="132651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127E8214-79F3-4E33-8DD3-EFF1BF7B9BEF}"/>
            </a:ext>
          </a:extLst>
        </xdr:cNvPr>
        <xdr:cNvSpPr/>
      </xdr:nvSpPr>
      <xdr:spPr>
        <a:xfrm>
          <a:off x="11207750" y="124777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433" name="テキスト ボックス 432">
          <a:extLst>
            <a:ext uri="{FF2B5EF4-FFF2-40B4-BE49-F238E27FC236}">
              <a16:creationId xmlns:a16="http://schemas.microsoft.com/office/drawing/2014/main" id="{4039D5B9-6381-428B-9FFE-24B222A49A63}"/>
            </a:ext>
          </a:extLst>
        </xdr:cNvPr>
        <xdr:cNvSpPr txBox="1"/>
      </xdr:nvSpPr>
      <xdr:spPr>
        <a:xfrm>
          <a:off x="11169650" y="122936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62678B20-1076-4BD4-A084-68C07CE370EC}"/>
            </a:ext>
          </a:extLst>
        </xdr:cNvPr>
        <xdr:cNvCxnSpPr/>
      </xdr:nvCxnSpPr>
      <xdr:spPr>
        <a:xfrm>
          <a:off x="11207750" y="14681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435" name="テキスト ボックス 434">
          <a:extLst>
            <a:ext uri="{FF2B5EF4-FFF2-40B4-BE49-F238E27FC236}">
              <a16:creationId xmlns:a16="http://schemas.microsoft.com/office/drawing/2014/main" id="{64A56F6F-76DD-48F7-BF7A-0A8FE194B2C7}"/>
            </a:ext>
          </a:extLst>
        </xdr:cNvPr>
        <xdr:cNvSpPr txBox="1"/>
      </xdr:nvSpPr>
      <xdr:spPr>
        <a:xfrm>
          <a:off x="10797540" y="1453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6" name="直線コネクタ 435">
          <a:extLst>
            <a:ext uri="{FF2B5EF4-FFF2-40B4-BE49-F238E27FC236}">
              <a16:creationId xmlns:a16="http://schemas.microsoft.com/office/drawing/2014/main" id="{B4305942-7CBA-42FB-BEE9-F0414AC27CBF}"/>
            </a:ext>
          </a:extLst>
        </xdr:cNvPr>
        <xdr:cNvCxnSpPr/>
      </xdr:nvCxnSpPr>
      <xdr:spPr>
        <a:xfrm>
          <a:off x="11207750" y="14312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437" name="テキスト ボックス 436">
          <a:extLst>
            <a:ext uri="{FF2B5EF4-FFF2-40B4-BE49-F238E27FC236}">
              <a16:creationId xmlns:a16="http://schemas.microsoft.com/office/drawing/2014/main" id="{6B32E814-F0CD-4094-A222-4577CC882047}"/>
            </a:ext>
          </a:extLst>
        </xdr:cNvPr>
        <xdr:cNvSpPr txBox="1"/>
      </xdr:nvSpPr>
      <xdr:spPr>
        <a:xfrm>
          <a:off x="10797540" y="14177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8" name="直線コネクタ 437">
          <a:extLst>
            <a:ext uri="{FF2B5EF4-FFF2-40B4-BE49-F238E27FC236}">
              <a16:creationId xmlns:a16="http://schemas.microsoft.com/office/drawing/2014/main" id="{FFE98616-5D2C-41D6-9B1C-4EFF4ECC86A7}"/>
            </a:ext>
          </a:extLst>
        </xdr:cNvPr>
        <xdr:cNvCxnSpPr/>
      </xdr:nvCxnSpPr>
      <xdr:spPr>
        <a:xfrm>
          <a:off x="11207750" y="13944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439" name="テキスト ボックス 438">
          <a:extLst>
            <a:ext uri="{FF2B5EF4-FFF2-40B4-BE49-F238E27FC236}">
              <a16:creationId xmlns:a16="http://schemas.microsoft.com/office/drawing/2014/main" id="{8495F714-3470-49F5-BB5A-8663C819C906}"/>
            </a:ext>
          </a:extLst>
        </xdr:cNvPr>
        <xdr:cNvSpPr txBox="1"/>
      </xdr:nvSpPr>
      <xdr:spPr>
        <a:xfrm>
          <a:off x="10842625" y="13808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0" name="直線コネクタ 439">
          <a:extLst>
            <a:ext uri="{FF2B5EF4-FFF2-40B4-BE49-F238E27FC236}">
              <a16:creationId xmlns:a16="http://schemas.microsoft.com/office/drawing/2014/main" id="{3567D5C4-AD18-4548-BD79-EDEA8F0B97DB}"/>
            </a:ext>
          </a:extLst>
        </xdr:cNvPr>
        <xdr:cNvCxnSpPr/>
      </xdr:nvCxnSpPr>
      <xdr:spPr>
        <a:xfrm>
          <a:off x="11207750" y="135763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441" name="テキスト ボックス 440">
          <a:extLst>
            <a:ext uri="{FF2B5EF4-FFF2-40B4-BE49-F238E27FC236}">
              <a16:creationId xmlns:a16="http://schemas.microsoft.com/office/drawing/2014/main" id="{1AF427DE-936F-4F26-B4EC-F7EEA68F2A9E}"/>
            </a:ext>
          </a:extLst>
        </xdr:cNvPr>
        <xdr:cNvSpPr txBox="1"/>
      </xdr:nvSpPr>
      <xdr:spPr>
        <a:xfrm>
          <a:off x="10842625" y="13440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2" name="直線コネクタ 441">
          <a:extLst>
            <a:ext uri="{FF2B5EF4-FFF2-40B4-BE49-F238E27FC236}">
              <a16:creationId xmlns:a16="http://schemas.microsoft.com/office/drawing/2014/main" id="{7A20B787-4492-4957-9467-31CB4EE40325}"/>
            </a:ext>
          </a:extLst>
        </xdr:cNvPr>
        <xdr:cNvCxnSpPr/>
      </xdr:nvCxnSpPr>
      <xdr:spPr>
        <a:xfrm>
          <a:off x="11207750" y="1320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443" name="テキスト ボックス 442">
          <a:extLst>
            <a:ext uri="{FF2B5EF4-FFF2-40B4-BE49-F238E27FC236}">
              <a16:creationId xmlns:a16="http://schemas.microsoft.com/office/drawing/2014/main" id="{71222287-D0E9-42DC-A33C-5246D5EDBADE}"/>
            </a:ext>
          </a:extLst>
        </xdr:cNvPr>
        <xdr:cNvSpPr txBox="1"/>
      </xdr:nvSpPr>
      <xdr:spPr>
        <a:xfrm>
          <a:off x="10842625" y="130721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4" name="直線コネクタ 443">
          <a:extLst>
            <a:ext uri="{FF2B5EF4-FFF2-40B4-BE49-F238E27FC236}">
              <a16:creationId xmlns:a16="http://schemas.microsoft.com/office/drawing/2014/main" id="{B4B845D5-4A45-40B5-BD48-B048A559C10A}"/>
            </a:ext>
          </a:extLst>
        </xdr:cNvPr>
        <xdr:cNvCxnSpPr/>
      </xdr:nvCxnSpPr>
      <xdr:spPr>
        <a:xfrm>
          <a:off x="11207750" y="12846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6550" cy="259080"/>
    <xdr:sp macro="" textlink="">
      <xdr:nvSpPr>
        <xdr:cNvPr id="445" name="テキスト ボックス 444">
          <a:extLst>
            <a:ext uri="{FF2B5EF4-FFF2-40B4-BE49-F238E27FC236}">
              <a16:creationId xmlns:a16="http://schemas.microsoft.com/office/drawing/2014/main" id="{D517ABAB-1AF0-48B7-AE5A-642884A3BE41}"/>
            </a:ext>
          </a:extLst>
        </xdr:cNvPr>
        <xdr:cNvSpPr txBox="1"/>
      </xdr:nvSpPr>
      <xdr:spPr>
        <a:xfrm>
          <a:off x="10906760" y="127101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a:extLst>
            <a:ext uri="{FF2B5EF4-FFF2-40B4-BE49-F238E27FC236}">
              <a16:creationId xmlns:a16="http://schemas.microsoft.com/office/drawing/2014/main" id="{76A8268B-9907-466A-B229-A2A4DA66448C}"/>
            </a:ext>
          </a:extLst>
        </xdr:cNvPr>
        <xdr:cNvCxnSpPr/>
      </xdr:nvCxnSpPr>
      <xdr:spPr>
        <a:xfrm>
          <a:off x="11207750" y="1247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a:extLst>
            <a:ext uri="{FF2B5EF4-FFF2-40B4-BE49-F238E27FC236}">
              <a16:creationId xmlns:a16="http://schemas.microsoft.com/office/drawing/2014/main" id="{BB7FD023-AF7A-43F3-B5B6-DED010F86752}"/>
            </a:ext>
          </a:extLst>
        </xdr:cNvPr>
        <xdr:cNvSpPr/>
      </xdr:nvSpPr>
      <xdr:spPr>
        <a:xfrm>
          <a:off x="11207750" y="124777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448" name="直線コネクタ 447">
          <a:extLst>
            <a:ext uri="{FF2B5EF4-FFF2-40B4-BE49-F238E27FC236}">
              <a16:creationId xmlns:a16="http://schemas.microsoft.com/office/drawing/2014/main" id="{B12CDBA3-0E5C-43A6-93C6-0ADC22404CCE}"/>
            </a:ext>
          </a:extLst>
        </xdr:cNvPr>
        <xdr:cNvCxnSpPr/>
      </xdr:nvCxnSpPr>
      <xdr:spPr>
        <a:xfrm flipV="1">
          <a:off x="14699615" y="1284605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449" name="【消防施設】&#10;有形固定資産減価償却率最小値テキスト">
          <a:extLst>
            <a:ext uri="{FF2B5EF4-FFF2-40B4-BE49-F238E27FC236}">
              <a16:creationId xmlns:a16="http://schemas.microsoft.com/office/drawing/2014/main" id="{0A0D3FBF-CB4E-4043-85AD-927140538575}"/>
            </a:ext>
          </a:extLst>
        </xdr:cNvPr>
        <xdr:cNvSpPr txBox="1"/>
      </xdr:nvSpPr>
      <xdr:spPr>
        <a:xfrm>
          <a:off x="14738350" y="1406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0" name="直線コネクタ 449">
          <a:extLst>
            <a:ext uri="{FF2B5EF4-FFF2-40B4-BE49-F238E27FC236}">
              <a16:creationId xmlns:a16="http://schemas.microsoft.com/office/drawing/2014/main" id="{395BB545-6A8C-4D9B-9446-8C92D0AFAE87}"/>
            </a:ext>
          </a:extLst>
        </xdr:cNvPr>
        <xdr:cNvCxnSpPr/>
      </xdr:nvCxnSpPr>
      <xdr:spPr>
        <a:xfrm>
          <a:off x="14611350" y="14065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451" name="【消防施設】&#10;有形固定資産減価償却率最大値テキスト">
          <a:extLst>
            <a:ext uri="{FF2B5EF4-FFF2-40B4-BE49-F238E27FC236}">
              <a16:creationId xmlns:a16="http://schemas.microsoft.com/office/drawing/2014/main" id="{FF6E90C3-7BCB-4409-AF2C-7A55F507C374}"/>
            </a:ext>
          </a:extLst>
        </xdr:cNvPr>
        <xdr:cNvSpPr txBox="1"/>
      </xdr:nvSpPr>
      <xdr:spPr>
        <a:xfrm>
          <a:off x="14738350" y="126276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2" name="直線コネクタ 451">
          <a:extLst>
            <a:ext uri="{FF2B5EF4-FFF2-40B4-BE49-F238E27FC236}">
              <a16:creationId xmlns:a16="http://schemas.microsoft.com/office/drawing/2014/main" id="{83A1E71E-BF71-4637-87C7-CADCCD5F1B64}"/>
            </a:ext>
          </a:extLst>
        </xdr:cNvPr>
        <xdr:cNvCxnSpPr/>
      </xdr:nvCxnSpPr>
      <xdr:spPr>
        <a:xfrm>
          <a:off x="14611350" y="12846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64770</xdr:rowOff>
    </xdr:from>
    <xdr:ext cx="405130" cy="256540"/>
    <xdr:sp macro="" textlink="">
      <xdr:nvSpPr>
        <xdr:cNvPr id="453" name="【消防施設】&#10;有形固定資産減価償却率平均値テキスト">
          <a:extLst>
            <a:ext uri="{FF2B5EF4-FFF2-40B4-BE49-F238E27FC236}">
              <a16:creationId xmlns:a16="http://schemas.microsoft.com/office/drawing/2014/main" id="{D924AAFB-A735-4107-8C30-AB3F8C2ABFCE}"/>
            </a:ext>
          </a:extLst>
        </xdr:cNvPr>
        <xdr:cNvSpPr txBox="1"/>
      </xdr:nvSpPr>
      <xdr:spPr>
        <a:xfrm>
          <a:off x="14738350" y="134378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41910</xdr:rowOff>
    </xdr:from>
    <xdr:to>
      <xdr:col>85</xdr:col>
      <xdr:colOff>177800</xdr:colOff>
      <xdr:row>82</xdr:row>
      <xdr:rowOff>143510</xdr:rowOff>
    </xdr:to>
    <xdr:sp macro="" textlink="">
      <xdr:nvSpPr>
        <xdr:cNvPr id="454" name="フローチャート: 判断 453">
          <a:extLst>
            <a:ext uri="{FF2B5EF4-FFF2-40B4-BE49-F238E27FC236}">
              <a16:creationId xmlns:a16="http://schemas.microsoft.com/office/drawing/2014/main" id="{1F5D46E8-518A-44B8-98AF-7EA86305F0B4}"/>
            </a:ext>
          </a:extLst>
        </xdr:cNvPr>
        <xdr:cNvSpPr/>
      </xdr:nvSpPr>
      <xdr:spPr>
        <a:xfrm>
          <a:off x="14649450" y="135801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455" name="フローチャート: 判断 454">
          <a:extLst>
            <a:ext uri="{FF2B5EF4-FFF2-40B4-BE49-F238E27FC236}">
              <a16:creationId xmlns:a16="http://schemas.microsoft.com/office/drawing/2014/main" id="{92A4A142-3B08-4378-AA28-15FA8BBF788A}"/>
            </a:ext>
          </a:extLst>
        </xdr:cNvPr>
        <xdr:cNvSpPr/>
      </xdr:nvSpPr>
      <xdr:spPr>
        <a:xfrm>
          <a:off x="13887450" y="1355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162560</xdr:rowOff>
    </xdr:from>
    <xdr:to>
      <xdr:col>76</xdr:col>
      <xdr:colOff>165100</xdr:colOff>
      <xdr:row>82</xdr:row>
      <xdr:rowOff>92710</xdr:rowOff>
    </xdr:to>
    <xdr:sp macro="" textlink="">
      <xdr:nvSpPr>
        <xdr:cNvPr id="456" name="フローチャート: 判断 455">
          <a:extLst>
            <a:ext uri="{FF2B5EF4-FFF2-40B4-BE49-F238E27FC236}">
              <a16:creationId xmlns:a16="http://schemas.microsoft.com/office/drawing/2014/main" id="{03789A0D-922B-4EA4-94F8-C85A205B6C6C}"/>
            </a:ext>
          </a:extLst>
        </xdr:cNvPr>
        <xdr:cNvSpPr/>
      </xdr:nvSpPr>
      <xdr:spPr>
        <a:xfrm>
          <a:off x="13093700" y="13535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457" name="フローチャート: 判断 456">
          <a:extLst>
            <a:ext uri="{FF2B5EF4-FFF2-40B4-BE49-F238E27FC236}">
              <a16:creationId xmlns:a16="http://schemas.microsoft.com/office/drawing/2014/main" id="{89EBFAE4-B656-469C-B0F6-9A19A96556BA}"/>
            </a:ext>
          </a:extLst>
        </xdr:cNvPr>
        <xdr:cNvSpPr/>
      </xdr:nvSpPr>
      <xdr:spPr>
        <a:xfrm>
          <a:off x="12299950" y="13538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458" name="フローチャート: 判断 457">
          <a:extLst>
            <a:ext uri="{FF2B5EF4-FFF2-40B4-BE49-F238E27FC236}">
              <a16:creationId xmlns:a16="http://schemas.microsoft.com/office/drawing/2014/main" id="{C27F5F99-2CC9-4C49-A8B4-8016D2EE8756}"/>
            </a:ext>
          </a:extLst>
        </xdr:cNvPr>
        <xdr:cNvSpPr/>
      </xdr:nvSpPr>
      <xdr:spPr>
        <a:xfrm>
          <a:off x="11487150" y="13511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459" name="テキスト ボックス 458">
          <a:extLst>
            <a:ext uri="{FF2B5EF4-FFF2-40B4-BE49-F238E27FC236}">
              <a16:creationId xmlns:a16="http://schemas.microsoft.com/office/drawing/2014/main" id="{73AF6656-FC65-4392-B50F-E472F873733F}"/>
            </a:ext>
          </a:extLst>
        </xdr:cNvPr>
        <xdr:cNvSpPr txBox="1"/>
      </xdr:nvSpPr>
      <xdr:spPr>
        <a:xfrm>
          <a:off x="145288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460" name="テキスト ボックス 459">
          <a:extLst>
            <a:ext uri="{FF2B5EF4-FFF2-40B4-BE49-F238E27FC236}">
              <a16:creationId xmlns:a16="http://schemas.microsoft.com/office/drawing/2014/main" id="{3FD55592-9B53-420C-8147-9D07CB08C06F}"/>
            </a:ext>
          </a:extLst>
        </xdr:cNvPr>
        <xdr:cNvSpPr txBox="1"/>
      </xdr:nvSpPr>
      <xdr:spPr>
        <a:xfrm>
          <a:off x="137668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461" name="テキスト ボックス 460">
          <a:extLst>
            <a:ext uri="{FF2B5EF4-FFF2-40B4-BE49-F238E27FC236}">
              <a16:creationId xmlns:a16="http://schemas.microsoft.com/office/drawing/2014/main" id="{C24CD707-8071-4E47-B304-5C3C2E2378A6}"/>
            </a:ext>
          </a:extLst>
        </xdr:cNvPr>
        <xdr:cNvSpPr txBox="1"/>
      </xdr:nvSpPr>
      <xdr:spPr>
        <a:xfrm>
          <a:off x="129730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462" name="テキスト ボックス 461">
          <a:extLst>
            <a:ext uri="{FF2B5EF4-FFF2-40B4-BE49-F238E27FC236}">
              <a16:creationId xmlns:a16="http://schemas.microsoft.com/office/drawing/2014/main" id="{F578F67E-2D72-4C3D-806A-C2CEBB28B4BF}"/>
            </a:ext>
          </a:extLst>
        </xdr:cNvPr>
        <xdr:cNvSpPr txBox="1"/>
      </xdr:nvSpPr>
      <xdr:spPr>
        <a:xfrm>
          <a:off x="121729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463" name="テキスト ボックス 462">
          <a:extLst>
            <a:ext uri="{FF2B5EF4-FFF2-40B4-BE49-F238E27FC236}">
              <a16:creationId xmlns:a16="http://schemas.microsoft.com/office/drawing/2014/main" id="{52A6903B-A7BC-412B-8CF3-77EC4BB8F1B6}"/>
            </a:ext>
          </a:extLst>
        </xdr:cNvPr>
        <xdr:cNvSpPr txBox="1"/>
      </xdr:nvSpPr>
      <xdr:spPr>
        <a:xfrm>
          <a:off x="113665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84</xdr:row>
      <xdr:rowOff>69850</xdr:rowOff>
    </xdr:from>
    <xdr:to>
      <xdr:col>85</xdr:col>
      <xdr:colOff>177800</xdr:colOff>
      <xdr:row>85</xdr:row>
      <xdr:rowOff>0</xdr:rowOff>
    </xdr:to>
    <xdr:sp macro="" textlink="">
      <xdr:nvSpPr>
        <xdr:cNvPr id="464" name="楕円 463">
          <a:extLst>
            <a:ext uri="{FF2B5EF4-FFF2-40B4-BE49-F238E27FC236}">
              <a16:creationId xmlns:a16="http://schemas.microsoft.com/office/drawing/2014/main" id="{DF17052B-71C5-4D11-8E9A-42F99B380F7C}"/>
            </a:ext>
          </a:extLst>
        </xdr:cNvPr>
        <xdr:cNvSpPr/>
      </xdr:nvSpPr>
      <xdr:spPr>
        <a:xfrm>
          <a:off x="14649450" y="13938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156210</xdr:rowOff>
    </xdr:from>
    <xdr:ext cx="405130" cy="256540"/>
    <xdr:sp macro="" textlink="">
      <xdr:nvSpPr>
        <xdr:cNvPr id="465" name="【消防施設】&#10;有形固定資産減価償却率該当値テキスト">
          <a:extLst>
            <a:ext uri="{FF2B5EF4-FFF2-40B4-BE49-F238E27FC236}">
              <a16:creationId xmlns:a16="http://schemas.microsoft.com/office/drawing/2014/main" id="{2949964A-7720-43F3-8E28-DDDA538D8F80}"/>
            </a:ext>
          </a:extLst>
        </xdr:cNvPr>
        <xdr:cNvSpPr txBox="1"/>
      </xdr:nvSpPr>
      <xdr:spPr>
        <a:xfrm>
          <a:off x="14738350" y="138595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120650</xdr:rowOff>
    </xdr:from>
    <xdr:to>
      <xdr:col>81</xdr:col>
      <xdr:colOff>101600</xdr:colOff>
      <xdr:row>85</xdr:row>
      <xdr:rowOff>50800</xdr:rowOff>
    </xdr:to>
    <xdr:sp macro="" textlink="">
      <xdr:nvSpPr>
        <xdr:cNvPr id="466" name="楕円 465">
          <a:extLst>
            <a:ext uri="{FF2B5EF4-FFF2-40B4-BE49-F238E27FC236}">
              <a16:creationId xmlns:a16="http://schemas.microsoft.com/office/drawing/2014/main" id="{3966208B-2ECE-471A-ADFA-BA6BF2D685D1}"/>
            </a:ext>
          </a:extLst>
        </xdr:cNvPr>
        <xdr:cNvSpPr/>
      </xdr:nvSpPr>
      <xdr:spPr>
        <a:xfrm>
          <a:off x="13887450" y="1398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120650</xdr:rowOff>
    </xdr:from>
    <xdr:to>
      <xdr:col>85</xdr:col>
      <xdr:colOff>127000</xdr:colOff>
      <xdr:row>85</xdr:row>
      <xdr:rowOff>0</xdr:rowOff>
    </xdr:to>
    <xdr:cxnSp macro="">
      <xdr:nvCxnSpPr>
        <xdr:cNvPr id="467" name="直線コネクタ 466">
          <a:extLst>
            <a:ext uri="{FF2B5EF4-FFF2-40B4-BE49-F238E27FC236}">
              <a16:creationId xmlns:a16="http://schemas.microsoft.com/office/drawing/2014/main" id="{0C83D3CB-883D-4053-ACAB-8D16AD38CEE5}"/>
            </a:ext>
          </a:extLst>
        </xdr:cNvPr>
        <xdr:cNvCxnSpPr/>
      </xdr:nvCxnSpPr>
      <xdr:spPr>
        <a:xfrm flipV="1">
          <a:off x="13938250" y="13989050"/>
          <a:ext cx="762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71120</xdr:rowOff>
    </xdr:from>
    <xdr:to>
      <xdr:col>76</xdr:col>
      <xdr:colOff>165100</xdr:colOff>
      <xdr:row>85</xdr:row>
      <xdr:rowOff>1270</xdr:rowOff>
    </xdr:to>
    <xdr:sp macro="" textlink="">
      <xdr:nvSpPr>
        <xdr:cNvPr id="468" name="楕円 467">
          <a:extLst>
            <a:ext uri="{FF2B5EF4-FFF2-40B4-BE49-F238E27FC236}">
              <a16:creationId xmlns:a16="http://schemas.microsoft.com/office/drawing/2014/main" id="{FCFC18FB-A85A-42DA-B719-80E569B40B39}"/>
            </a:ext>
          </a:extLst>
        </xdr:cNvPr>
        <xdr:cNvSpPr/>
      </xdr:nvSpPr>
      <xdr:spPr>
        <a:xfrm>
          <a:off x="13093700" y="13939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121920</xdr:rowOff>
    </xdr:from>
    <xdr:to>
      <xdr:col>81</xdr:col>
      <xdr:colOff>50800</xdr:colOff>
      <xdr:row>85</xdr:row>
      <xdr:rowOff>0</xdr:rowOff>
    </xdr:to>
    <xdr:cxnSp macro="">
      <xdr:nvCxnSpPr>
        <xdr:cNvPr id="469" name="直線コネクタ 468">
          <a:extLst>
            <a:ext uri="{FF2B5EF4-FFF2-40B4-BE49-F238E27FC236}">
              <a16:creationId xmlns:a16="http://schemas.microsoft.com/office/drawing/2014/main" id="{545C7AE7-951F-4B8E-B24B-EE59215DFFAF}"/>
            </a:ext>
          </a:extLst>
        </xdr:cNvPr>
        <xdr:cNvCxnSpPr/>
      </xdr:nvCxnSpPr>
      <xdr:spPr>
        <a:xfrm>
          <a:off x="13144500" y="13990320"/>
          <a:ext cx="7937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62230</xdr:rowOff>
    </xdr:from>
    <xdr:to>
      <xdr:col>72</xdr:col>
      <xdr:colOff>38100</xdr:colOff>
      <xdr:row>84</xdr:row>
      <xdr:rowOff>163830</xdr:rowOff>
    </xdr:to>
    <xdr:sp macro="" textlink="">
      <xdr:nvSpPr>
        <xdr:cNvPr id="470" name="楕円 469">
          <a:extLst>
            <a:ext uri="{FF2B5EF4-FFF2-40B4-BE49-F238E27FC236}">
              <a16:creationId xmlns:a16="http://schemas.microsoft.com/office/drawing/2014/main" id="{3E994BF1-B5D0-4EE9-AE9E-C1946A7103D3}"/>
            </a:ext>
          </a:extLst>
        </xdr:cNvPr>
        <xdr:cNvSpPr/>
      </xdr:nvSpPr>
      <xdr:spPr>
        <a:xfrm>
          <a:off x="12299950" y="13930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113030</xdr:rowOff>
    </xdr:from>
    <xdr:to>
      <xdr:col>76</xdr:col>
      <xdr:colOff>114300</xdr:colOff>
      <xdr:row>84</xdr:row>
      <xdr:rowOff>121920</xdr:rowOff>
    </xdr:to>
    <xdr:cxnSp macro="">
      <xdr:nvCxnSpPr>
        <xdr:cNvPr id="471" name="直線コネクタ 470">
          <a:extLst>
            <a:ext uri="{FF2B5EF4-FFF2-40B4-BE49-F238E27FC236}">
              <a16:creationId xmlns:a16="http://schemas.microsoft.com/office/drawing/2014/main" id="{F17BE161-A70D-47D5-895F-2CC2F4B7F3CE}"/>
            </a:ext>
          </a:extLst>
        </xdr:cNvPr>
        <xdr:cNvCxnSpPr/>
      </xdr:nvCxnSpPr>
      <xdr:spPr>
        <a:xfrm>
          <a:off x="12344400" y="1398143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77470</xdr:rowOff>
    </xdr:from>
    <xdr:to>
      <xdr:col>67</xdr:col>
      <xdr:colOff>101600</xdr:colOff>
      <xdr:row>85</xdr:row>
      <xdr:rowOff>7620</xdr:rowOff>
    </xdr:to>
    <xdr:sp macro="" textlink="">
      <xdr:nvSpPr>
        <xdr:cNvPr id="472" name="楕円 471">
          <a:extLst>
            <a:ext uri="{FF2B5EF4-FFF2-40B4-BE49-F238E27FC236}">
              <a16:creationId xmlns:a16="http://schemas.microsoft.com/office/drawing/2014/main" id="{167E207D-D797-4583-9837-BA777A9DE747}"/>
            </a:ext>
          </a:extLst>
        </xdr:cNvPr>
        <xdr:cNvSpPr/>
      </xdr:nvSpPr>
      <xdr:spPr>
        <a:xfrm>
          <a:off x="11487150" y="13945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113030</xdr:rowOff>
    </xdr:from>
    <xdr:to>
      <xdr:col>71</xdr:col>
      <xdr:colOff>177800</xdr:colOff>
      <xdr:row>84</xdr:row>
      <xdr:rowOff>128270</xdr:rowOff>
    </xdr:to>
    <xdr:cxnSp macro="">
      <xdr:nvCxnSpPr>
        <xdr:cNvPr id="473" name="直線コネクタ 472">
          <a:extLst>
            <a:ext uri="{FF2B5EF4-FFF2-40B4-BE49-F238E27FC236}">
              <a16:creationId xmlns:a16="http://schemas.microsoft.com/office/drawing/2014/main" id="{89011E1D-4469-4A8A-AB99-17821C6A9731}"/>
            </a:ext>
          </a:extLst>
        </xdr:cNvPr>
        <xdr:cNvCxnSpPr/>
      </xdr:nvCxnSpPr>
      <xdr:spPr>
        <a:xfrm flipV="1">
          <a:off x="11537950" y="1398143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138430</xdr:rowOff>
    </xdr:from>
    <xdr:ext cx="405130" cy="259080"/>
    <xdr:sp macro="" textlink="">
      <xdr:nvSpPr>
        <xdr:cNvPr id="474" name="n_1aveValue【消防施設】&#10;有形固定資産減価償却率">
          <a:extLst>
            <a:ext uri="{FF2B5EF4-FFF2-40B4-BE49-F238E27FC236}">
              <a16:creationId xmlns:a16="http://schemas.microsoft.com/office/drawing/2014/main" id="{E380F308-4005-445A-AF96-7011BB9B827F}"/>
            </a:ext>
          </a:extLst>
        </xdr:cNvPr>
        <xdr:cNvSpPr txBox="1"/>
      </xdr:nvSpPr>
      <xdr:spPr>
        <a:xfrm>
          <a:off x="13742035" y="13346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109220</xdr:rowOff>
    </xdr:from>
    <xdr:ext cx="402590" cy="256540"/>
    <xdr:sp macro="" textlink="">
      <xdr:nvSpPr>
        <xdr:cNvPr id="475" name="n_2aveValue【消防施設】&#10;有形固定資産減価償却率">
          <a:extLst>
            <a:ext uri="{FF2B5EF4-FFF2-40B4-BE49-F238E27FC236}">
              <a16:creationId xmlns:a16="http://schemas.microsoft.com/office/drawing/2014/main" id="{21A66DEA-07BB-4E2F-9534-DBD42CCA3EC0}"/>
            </a:ext>
          </a:extLst>
        </xdr:cNvPr>
        <xdr:cNvSpPr txBox="1"/>
      </xdr:nvSpPr>
      <xdr:spPr>
        <a:xfrm>
          <a:off x="12960985" y="133172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118110</xdr:rowOff>
    </xdr:from>
    <xdr:ext cx="402590" cy="259080"/>
    <xdr:sp macro="" textlink="">
      <xdr:nvSpPr>
        <xdr:cNvPr id="476" name="n_3aveValue【消防施設】&#10;有形固定資産減価償却率">
          <a:extLst>
            <a:ext uri="{FF2B5EF4-FFF2-40B4-BE49-F238E27FC236}">
              <a16:creationId xmlns:a16="http://schemas.microsoft.com/office/drawing/2014/main" id="{38FAE0BB-4E7F-4B42-B0D8-91F8C3BF6B60}"/>
            </a:ext>
          </a:extLst>
        </xdr:cNvPr>
        <xdr:cNvSpPr txBox="1"/>
      </xdr:nvSpPr>
      <xdr:spPr>
        <a:xfrm>
          <a:off x="12167235" y="13326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85090</xdr:rowOff>
    </xdr:from>
    <xdr:ext cx="402590" cy="259080"/>
    <xdr:sp macro="" textlink="">
      <xdr:nvSpPr>
        <xdr:cNvPr id="477" name="n_4aveValue【消防施設】&#10;有形固定資産減価償却率">
          <a:extLst>
            <a:ext uri="{FF2B5EF4-FFF2-40B4-BE49-F238E27FC236}">
              <a16:creationId xmlns:a16="http://schemas.microsoft.com/office/drawing/2014/main" id="{EA19CF52-CEC7-4353-A589-B887F398DD2C}"/>
            </a:ext>
          </a:extLst>
        </xdr:cNvPr>
        <xdr:cNvSpPr txBox="1"/>
      </xdr:nvSpPr>
      <xdr:spPr>
        <a:xfrm>
          <a:off x="11354435" y="132930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41910</xdr:rowOff>
    </xdr:from>
    <xdr:ext cx="405130" cy="256540"/>
    <xdr:sp macro="" textlink="">
      <xdr:nvSpPr>
        <xdr:cNvPr id="478" name="n_1mainValue【消防施設】&#10;有形固定資産減価償却率">
          <a:extLst>
            <a:ext uri="{FF2B5EF4-FFF2-40B4-BE49-F238E27FC236}">
              <a16:creationId xmlns:a16="http://schemas.microsoft.com/office/drawing/2014/main" id="{D0A10DCD-2AD3-4B88-B601-863504BE828A}"/>
            </a:ext>
          </a:extLst>
        </xdr:cNvPr>
        <xdr:cNvSpPr txBox="1"/>
      </xdr:nvSpPr>
      <xdr:spPr>
        <a:xfrm>
          <a:off x="13742035" y="140754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163830</xdr:rowOff>
    </xdr:from>
    <xdr:ext cx="402590" cy="259080"/>
    <xdr:sp macro="" textlink="">
      <xdr:nvSpPr>
        <xdr:cNvPr id="479" name="n_2mainValue【消防施設】&#10;有形固定資産減価償却率">
          <a:extLst>
            <a:ext uri="{FF2B5EF4-FFF2-40B4-BE49-F238E27FC236}">
              <a16:creationId xmlns:a16="http://schemas.microsoft.com/office/drawing/2014/main" id="{945CFD32-FF81-4D86-B768-8045C5E262C1}"/>
            </a:ext>
          </a:extLst>
        </xdr:cNvPr>
        <xdr:cNvSpPr txBox="1"/>
      </xdr:nvSpPr>
      <xdr:spPr>
        <a:xfrm>
          <a:off x="12960985" y="14032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154940</xdr:rowOff>
    </xdr:from>
    <xdr:ext cx="402590" cy="256540"/>
    <xdr:sp macro="" textlink="">
      <xdr:nvSpPr>
        <xdr:cNvPr id="480" name="n_3mainValue【消防施設】&#10;有形固定資産減価償却率">
          <a:extLst>
            <a:ext uri="{FF2B5EF4-FFF2-40B4-BE49-F238E27FC236}">
              <a16:creationId xmlns:a16="http://schemas.microsoft.com/office/drawing/2014/main" id="{5F7FDBC4-746E-40DC-9675-D958B67C6754}"/>
            </a:ext>
          </a:extLst>
        </xdr:cNvPr>
        <xdr:cNvSpPr txBox="1"/>
      </xdr:nvSpPr>
      <xdr:spPr>
        <a:xfrm>
          <a:off x="12167235" y="140233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170180</xdr:rowOff>
    </xdr:from>
    <xdr:ext cx="402590" cy="259080"/>
    <xdr:sp macro="" textlink="">
      <xdr:nvSpPr>
        <xdr:cNvPr id="481" name="n_4mainValue【消防施設】&#10;有形固定資産減価償却率">
          <a:extLst>
            <a:ext uri="{FF2B5EF4-FFF2-40B4-BE49-F238E27FC236}">
              <a16:creationId xmlns:a16="http://schemas.microsoft.com/office/drawing/2014/main" id="{06D4786E-9C72-4A03-908F-7469ADF79824}"/>
            </a:ext>
          </a:extLst>
        </xdr:cNvPr>
        <xdr:cNvSpPr txBox="1"/>
      </xdr:nvSpPr>
      <xdr:spPr>
        <a:xfrm>
          <a:off x="11354435" y="14032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a:extLst>
            <a:ext uri="{FF2B5EF4-FFF2-40B4-BE49-F238E27FC236}">
              <a16:creationId xmlns:a16="http://schemas.microsoft.com/office/drawing/2014/main" id="{C06061FC-A026-4677-8A3E-4687709E8DE7}"/>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a:extLst>
            <a:ext uri="{FF2B5EF4-FFF2-40B4-BE49-F238E27FC236}">
              <a16:creationId xmlns:a16="http://schemas.microsoft.com/office/drawing/2014/main" id="{837B4EFD-F6F8-426D-88E5-A4E8C8B0C28C}"/>
            </a:ext>
          </a:extLst>
        </xdr:cNvPr>
        <xdr:cNvSpPr/>
      </xdr:nvSpPr>
      <xdr:spPr>
        <a:xfrm>
          <a:off x="16586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a:extLst>
            <a:ext uri="{FF2B5EF4-FFF2-40B4-BE49-F238E27FC236}">
              <a16:creationId xmlns:a16="http://schemas.microsoft.com/office/drawing/2014/main" id="{B5EE6850-FB11-4BD2-A3DB-AD059AA5BCDB}"/>
            </a:ext>
          </a:extLst>
        </xdr:cNvPr>
        <xdr:cNvSpPr/>
      </xdr:nvSpPr>
      <xdr:spPr>
        <a:xfrm>
          <a:off x="16586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a:extLst>
            <a:ext uri="{FF2B5EF4-FFF2-40B4-BE49-F238E27FC236}">
              <a16:creationId xmlns:a16="http://schemas.microsoft.com/office/drawing/2014/main" id="{8E35BBD6-CEC7-42F9-86BB-13AB917DA438}"/>
            </a:ext>
          </a:extLst>
        </xdr:cNvPr>
        <xdr:cNvSpPr/>
      </xdr:nvSpPr>
      <xdr:spPr>
        <a:xfrm>
          <a:off x="174879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a:extLst>
            <a:ext uri="{FF2B5EF4-FFF2-40B4-BE49-F238E27FC236}">
              <a16:creationId xmlns:a16="http://schemas.microsoft.com/office/drawing/2014/main" id="{4A00EB45-5745-4465-B75B-930FBAE3374B}"/>
            </a:ext>
          </a:extLst>
        </xdr:cNvPr>
        <xdr:cNvSpPr/>
      </xdr:nvSpPr>
      <xdr:spPr>
        <a:xfrm>
          <a:off x="174879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a:extLst>
            <a:ext uri="{FF2B5EF4-FFF2-40B4-BE49-F238E27FC236}">
              <a16:creationId xmlns:a16="http://schemas.microsoft.com/office/drawing/2014/main" id="{817A6D2A-D8D8-494A-8152-9CA1B1CA2C64}"/>
            </a:ext>
          </a:extLst>
        </xdr:cNvPr>
        <xdr:cNvSpPr/>
      </xdr:nvSpPr>
      <xdr:spPr>
        <a:xfrm>
          <a:off x="185166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a:extLst>
            <a:ext uri="{FF2B5EF4-FFF2-40B4-BE49-F238E27FC236}">
              <a16:creationId xmlns:a16="http://schemas.microsoft.com/office/drawing/2014/main" id="{A7E57D8E-180E-4EB6-A4CF-6A37222D2F06}"/>
            </a:ext>
          </a:extLst>
        </xdr:cNvPr>
        <xdr:cNvSpPr/>
      </xdr:nvSpPr>
      <xdr:spPr>
        <a:xfrm>
          <a:off x="185166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a:extLst>
            <a:ext uri="{FF2B5EF4-FFF2-40B4-BE49-F238E27FC236}">
              <a16:creationId xmlns:a16="http://schemas.microsoft.com/office/drawing/2014/main" id="{A78A8CC8-E4DD-418D-999E-8447536038D5}"/>
            </a:ext>
          </a:extLst>
        </xdr:cNvPr>
        <xdr:cNvSpPr/>
      </xdr:nvSpPr>
      <xdr:spPr>
        <a:xfrm>
          <a:off x="16459200" y="124777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490" name="テキスト ボックス 489">
          <a:extLst>
            <a:ext uri="{FF2B5EF4-FFF2-40B4-BE49-F238E27FC236}">
              <a16:creationId xmlns:a16="http://schemas.microsoft.com/office/drawing/2014/main" id="{9F90EEE8-C287-4026-8E30-FE6BC3D82698}"/>
            </a:ext>
          </a:extLst>
        </xdr:cNvPr>
        <xdr:cNvSpPr txBox="1"/>
      </xdr:nvSpPr>
      <xdr:spPr>
        <a:xfrm>
          <a:off x="16440150" y="122936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a:extLst>
            <a:ext uri="{FF2B5EF4-FFF2-40B4-BE49-F238E27FC236}">
              <a16:creationId xmlns:a16="http://schemas.microsoft.com/office/drawing/2014/main" id="{2698D357-F4B0-4751-B579-3E5779117D3A}"/>
            </a:ext>
          </a:extLst>
        </xdr:cNvPr>
        <xdr:cNvCxnSpPr/>
      </xdr:nvCxnSpPr>
      <xdr:spPr>
        <a:xfrm>
          <a:off x="16459200" y="1468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492" name="直線コネクタ 491">
          <a:extLst>
            <a:ext uri="{FF2B5EF4-FFF2-40B4-BE49-F238E27FC236}">
              <a16:creationId xmlns:a16="http://schemas.microsoft.com/office/drawing/2014/main" id="{309B37D1-1CB2-4FE0-B907-5C57557EDD25}"/>
            </a:ext>
          </a:extLst>
        </xdr:cNvPr>
        <xdr:cNvCxnSpPr/>
      </xdr:nvCxnSpPr>
      <xdr:spPr>
        <a:xfrm>
          <a:off x="16459200" y="143611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4820" cy="259080"/>
    <xdr:sp macro="" textlink="">
      <xdr:nvSpPr>
        <xdr:cNvPr id="493" name="テキスト ボックス 492">
          <a:extLst>
            <a:ext uri="{FF2B5EF4-FFF2-40B4-BE49-F238E27FC236}">
              <a16:creationId xmlns:a16="http://schemas.microsoft.com/office/drawing/2014/main" id="{58F01A6D-243D-4433-8C5B-3F7B5271D895}"/>
            </a:ext>
          </a:extLst>
        </xdr:cNvPr>
        <xdr:cNvSpPr txBox="1"/>
      </xdr:nvSpPr>
      <xdr:spPr>
        <a:xfrm>
          <a:off x="16048990" y="142252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494" name="直線コネクタ 493">
          <a:extLst>
            <a:ext uri="{FF2B5EF4-FFF2-40B4-BE49-F238E27FC236}">
              <a16:creationId xmlns:a16="http://schemas.microsoft.com/office/drawing/2014/main" id="{F86E4441-B7DB-4DAB-AC48-9B830670F8AF}"/>
            </a:ext>
          </a:extLst>
        </xdr:cNvPr>
        <xdr:cNvCxnSpPr/>
      </xdr:nvCxnSpPr>
      <xdr:spPr>
        <a:xfrm>
          <a:off x="16459200" y="140468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4820" cy="256540"/>
    <xdr:sp macro="" textlink="">
      <xdr:nvSpPr>
        <xdr:cNvPr id="495" name="テキスト ボックス 494">
          <a:extLst>
            <a:ext uri="{FF2B5EF4-FFF2-40B4-BE49-F238E27FC236}">
              <a16:creationId xmlns:a16="http://schemas.microsoft.com/office/drawing/2014/main" id="{22385DEC-DF4C-45F2-99CC-AB7F14481FAF}"/>
            </a:ext>
          </a:extLst>
        </xdr:cNvPr>
        <xdr:cNvSpPr txBox="1"/>
      </xdr:nvSpPr>
      <xdr:spPr>
        <a:xfrm>
          <a:off x="16048990" y="139109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496" name="直線コネクタ 495">
          <a:extLst>
            <a:ext uri="{FF2B5EF4-FFF2-40B4-BE49-F238E27FC236}">
              <a16:creationId xmlns:a16="http://schemas.microsoft.com/office/drawing/2014/main" id="{46412C88-0E09-4426-B8AD-68E5FD09B7AE}"/>
            </a:ext>
          </a:extLst>
        </xdr:cNvPr>
        <xdr:cNvCxnSpPr/>
      </xdr:nvCxnSpPr>
      <xdr:spPr>
        <a:xfrm>
          <a:off x="16459200" y="1373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4820" cy="259080"/>
    <xdr:sp macro="" textlink="">
      <xdr:nvSpPr>
        <xdr:cNvPr id="497" name="テキスト ボックス 496">
          <a:extLst>
            <a:ext uri="{FF2B5EF4-FFF2-40B4-BE49-F238E27FC236}">
              <a16:creationId xmlns:a16="http://schemas.microsoft.com/office/drawing/2014/main" id="{D05F0117-A93E-417A-BBED-283BC558CE3D}"/>
            </a:ext>
          </a:extLst>
        </xdr:cNvPr>
        <xdr:cNvSpPr txBox="1"/>
      </xdr:nvSpPr>
      <xdr:spPr>
        <a:xfrm>
          <a:off x="16048990" y="135972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498" name="直線コネクタ 497">
          <a:extLst>
            <a:ext uri="{FF2B5EF4-FFF2-40B4-BE49-F238E27FC236}">
              <a16:creationId xmlns:a16="http://schemas.microsoft.com/office/drawing/2014/main" id="{0D6464EA-3684-4458-9849-F1641BA6CD4C}"/>
            </a:ext>
          </a:extLst>
        </xdr:cNvPr>
        <xdr:cNvCxnSpPr/>
      </xdr:nvCxnSpPr>
      <xdr:spPr>
        <a:xfrm>
          <a:off x="16459200" y="13419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4820" cy="256540"/>
    <xdr:sp macro="" textlink="">
      <xdr:nvSpPr>
        <xdr:cNvPr id="499" name="テキスト ボックス 498">
          <a:extLst>
            <a:ext uri="{FF2B5EF4-FFF2-40B4-BE49-F238E27FC236}">
              <a16:creationId xmlns:a16="http://schemas.microsoft.com/office/drawing/2014/main" id="{5F4AA240-F6B3-46B1-8585-4F5CE9240CCD}"/>
            </a:ext>
          </a:extLst>
        </xdr:cNvPr>
        <xdr:cNvSpPr txBox="1"/>
      </xdr:nvSpPr>
      <xdr:spPr>
        <a:xfrm>
          <a:off x="16048990" y="13283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500" name="直線コネクタ 499">
          <a:extLst>
            <a:ext uri="{FF2B5EF4-FFF2-40B4-BE49-F238E27FC236}">
              <a16:creationId xmlns:a16="http://schemas.microsoft.com/office/drawing/2014/main" id="{6F6F4A75-8E83-4373-84DA-49401D9FD6A1}"/>
            </a:ext>
          </a:extLst>
        </xdr:cNvPr>
        <xdr:cNvCxnSpPr/>
      </xdr:nvCxnSpPr>
      <xdr:spPr>
        <a:xfrm>
          <a:off x="16459200" y="1310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4820" cy="259080"/>
    <xdr:sp macro="" textlink="">
      <xdr:nvSpPr>
        <xdr:cNvPr id="501" name="テキスト ボックス 500">
          <a:extLst>
            <a:ext uri="{FF2B5EF4-FFF2-40B4-BE49-F238E27FC236}">
              <a16:creationId xmlns:a16="http://schemas.microsoft.com/office/drawing/2014/main" id="{6748C8B0-2621-443A-BC8D-0EDDD31D618F}"/>
            </a:ext>
          </a:extLst>
        </xdr:cNvPr>
        <xdr:cNvSpPr txBox="1"/>
      </xdr:nvSpPr>
      <xdr:spPr>
        <a:xfrm>
          <a:off x="16048990" y="129698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502" name="直線コネクタ 501">
          <a:extLst>
            <a:ext uri="{FF2B5EF4-FFF2-40B4-BE49-F238E27FC236}">
              <a16:creationId xmlns:a16="http://schemas.microsoft.com/office/drawing/2014/main" id="{C5B60F23-6210-4BF0-8C99-B7149EFC8DD0}"/>
            </a:ext>
          </a:extLst>
        </xdr:cNvPr>
        <xdr:cNvCxnSpPr/>
      </xdr:nvCxnSpPr>
      <xdr:spPr>
        <a:xfrm>
          <a:off x="16459200" y="127914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4820" cy="259080"/>
    <xdr:sp macro="" textlink="">
      <xdr:nvSpPr>
        <xdr:cNvPr id="503" name="テキスト ボックス 502">
          <a:extLst>
            <a:ext uri="{FF2B5EF4-FFF2-40B4-BE49-F238E27FC236}">
              <a16:creationId xmlns:a16="http://schemas.microsoft.com/office/drawing/2014/main" id="{92C7EC95-A83D-4738-9100-FC876EA81FDA}"/>
            </a:ext>
          </a:extLst>
        </xdr:cNvPr>
        <xdr:cNvSpPr txBox="1"/>
      </xdr:nvSpPr>
      <xdr:spPr>
        <a:xfrm>
          <a:off x="16048990" y="126555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a:extLst>
            <a:ext uri="{FF2B5EF4-FFF2-40B4-BE49-F238E27FC236}">
              <a16:creationId xmlns:a16="http://schemas.microsoft.com/office/drawing/2014/main" id="{AE9A1DF2-DDCA-4679-BF7C-76B7D58688D5}"/>
            </a:ext>
          </a:extLst>
        </xdr:cNvPr>
        <xdr:cNvCxnSpPr/>
      </xdr:nvCxnSpPr>
      <xdr:spPr>
        <a:xfrm>
          <a:off x="16459200" y="1247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505" name="テキスト ボックス 504">
          <a:extLst>
            <a:ext uri="{FF2B5EF4-FFF2-40B4-BE49-F238E27FC236}">
              <a16:creationId xmlns:a16="http://schemas.microsoft.com/office/drawing/2014/main" id="{15026B74-4683-472F-8F2E-AC5F25F9A995}"/>
            </a:ext>
          </a:extLst>
        </xdr:cNvPr>
        <xdr:cNvSpPr txBox="1"/>
      </xdr:nvSpPr>
      <xdr:spPr>
        <a:xfrm>
          <a:off x="16048990" y="12341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a:extLst>
            <a:ext uri="{FF2B5EF4-FFF2-40B4-BE49-F238E27FC236}">
              <a16:creationId xmlns:a16="http://schemas.microsoft.com/office/drawing/2014/main" id="{6CE0E21B-BE07-4F0D-9707-CB6EB6E5910D}"/>
            </a:ext>
          </a:extLst>
        </xdr:cNvPr>
        <xdr:cNvSpPr/>
      </xdr:nvSpPr>
      <xdr:spPr>
        <a:xfrm>
          <a:off x="16459200" y="124777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121285</xdr:rowOff>
    </xdr:from>
    <xdr:to>
      <xdr:col>116</xdr:col>
      <xdr:colOff>62865</xdr:colOff>
      <xdr:row>86</xdr:row>
      <xdr:rowOff>135890</xdr:rowOff>
    </xdr:to>
    <xdr:cxnSp macro="">
      <xdr:nvCxnSpPr>
        <xdr:cNvPr id="507" name="直線コネクタ 506">
          <a:extLst>
            <a:ext uri="{FF2B5EF4-FFF2-40B4-BE49-F238E27FC236}">
              <a16:creationId xmlns:a16="http://schemas.microsoft.com/office/drawing/2014/main" id="{0E14B4A6-3943-4ED2-9D42-08467A37CE22}"/>
            </a:ext>
          </a:extLst>
        </xdr:cNvPr>
        <xdr:cNvCxnSpPr/>
      </xdr:nvCxnSpPr>
      <xdr:spPr>
        <a:xfrm flipV="1">
          <a:off x="19951065" y="12833985"/>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139700</xdr:rowOff>
    </xdr:from>
    <xdr:ext cx="469900" cy="259080"/>
    <xdr:sp macro="" textlink="">
      <xdr:nvSpPr>
        <xdr:cNvPr id="508" name="【消防施設】&#10;一人当たり面積最小値テキスト">
          <a:extLst>
            <a:ext uri="{FF2B5EF4-FFF2-40B4-BE49-F238E27FC236}">
              <a16:creationId xmlns:a16="http://schemas.microsoft.com/office/drawing/2014/main" id="{747D9DEF-925E-4330-828D-750D64EF9CD2}"/>
            </a:ext>
          </a:extLst>
        </xdr:cNvPr>
        <xdr:cNvSpPr txBox="1"/>
      </xdr:nvSpPr>
      <xdr:spPr>
        <a:xfrm>
          <a:off x="19989800" y="14338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135890</xdr:rowOff>
    </xdr:from>
    <xdr:to>
      <xdr:col>116</xdr:col>
      <xdr:colOff>152400</xdr:colOff>
      <xdr:row>86</xdr:row>
      <xdr:rowOff>135890</xdr:rowOff>
    </xdr:to>
    <xdr:cxnSp macro="">
      <xdr:nvCxnSpPr>
        <xdr:cNvPr id="509" name="直線コネクタ 508">
          <a:extLst>
            <a:ext uri="{FF2B5EF4-FFF2-40B4-BE49-F238E27FC236}">
              <a16:creationId xmlns:a16="http://schemas.microsoft.com/office/drawing/2014/main" id="{56412A96-0A5F-49C2-BFF3-ACC4825D4AA3}"/>
            </a:ext>
          </a:extLst>
        </xdr:cNvPr>
        <xdr:cNvCxnSpPr/>
      </xdr:nvCxnSpPr>
      <xdr:spPr>
        <a:xfrm>
          <a:off x="19881850" y="14334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67945</xdr:rowOff>
    </xdr:from>
    <xdr:ext cx="469900" cy="258445"/>
    <xdr:sp macro="" textlink="">
      <xdr:nvSpPr>
        <xdr:cNvPr id="510" name="【消防施設】&#10;一人当たり面積最大値テキスト">
          <a:extLst>
            <a:ext uri="{FF2B5EF4-FFF2-40B4-BE49-F238E27FC236}">
              <a16:creationId xmlns:a16="http://schemas.microsoft.com/office/drawing/2014/main" id="{FC01651F-98E3-44F4-97A9-5A9D669CA69A}"/>
            </a:ext>
          </a:extLst>
        </xdr:cNvPr>
        <xdr:cNvSpPr txBox="1"/>
      </xdr:nvSpPr>
      <xdr:spPr>
        <a:xfrm>
          <a:off x="19989800" y="12615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0.974</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121285</xdr:rowOff>
    </xdr:from>
    <xdr:to>
      <xdr:col>116</xdr:col>
      <xdr:colOff>152400</xdr:colOff>
      <xdr:row>77</xdr:row>
      <xdr:rowOff>121285</xdr:rowOff>
    </xdr:to>
    <xdr:cxnSp macro="">
      <xdr:nvCxnSpPr>
        <xdr:cNvPr id="511" name="直線コネクタ 510">
          <a:extLst>
            <a:ext uri="{FF2B5EF4-FFF2-40B4-BE49-F238E27FC236}">
              <a16:creationId xmlns:a16="http://schemas.microsoft.com/office/drawing/2014/main" id="{72855856-2FDD-422C-B1C0-0ABD2E866793}"/>
            </a:ext>
          </a:extLst>
        </xdr:cNvPr>
        <xdr:cNvCxnSpPr/>
      </xdr:nvCxnSpPr>
      <xdr:spPr>
        <a:xfrm>
          <a:off x="19881850" y="12833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9525</xdr:rowOff>
    </xdr:from>
    <xdr:ext cx="469900" cy="256540"/>
    <xdr:sp macro="" textlink="">
      <xdr:nvSpPr>
        <xdr:cNvPr id="512" name="【消防施設】&#10;一人当たり面積平均値テキスト">
          <a:extLst>
            <a:ext uri="{FF2B5EF4-FFF2-40B4-BE49-F238E27FC236}">
              <a16:creationId xmlns:a16="http://schemas.microsoft.com/office/drawing/2014/main" id="{AF23A6D8-D2DB-4FA6-ACBB-A55EB4EBE365}"/>
            </a:ext>
          </a:extLst>
        </xdr:cNvPr>
        <xdr:cNvSpPr txBox="1"/>
      </xdr:nvSpPr>
      <xdr:spPr>
        <a:xfrm>
          <a:off x="19989800" y="1387792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31115</xdr:rowOff>
    </xdr:from>
    <xdr:to>
      <xdr:col>116</xdr:col>
      <xdr:colOff>114300</xdr:colOff>
      <xdr:row>84</xdr:row>
      <xdr:rowOff>132715</xdr:rowOff>
    </xdr:to>
    <xdr:sp macro="" textlink="">
      <xdr:nvSpPr>
        <xdr:cNvPr id="513" name="フローチャート: 判断 512">
          <a:extLst>
            <a:ext uri="{FF2B5EF4-FFF2-40B4-BE49-F238E27FC236}">
              <a16:creationId xmlns:a16="http://schemas.microsoft.com/office/drawing/2014/main" id="{C8525399-BD26-4D6C-9D66-B90A71E4FCC1}"/>
            </a:ext>
          </a:extLst>
        </xdr:cNvPr>
        <xdr:cNvSpPr/>
      </xdr:nvSpPr>
      <xdr:spPr>
        <a:xfrm>
          <a:off x="19900900" y="1389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26670</xdr:rowOff>
    </xdr:from>
    <xdr:to>
      <xdr:col>112</xdr:col>
      <xdr:colOff>38100</xdr:colOff>
      <xdr:row>84</xdr:row>
      <xdr:rowOff>128270</xdr:rowOff>
    </xdr:to>
    <xdr:sp macro="" textlink="">
      <xdr:nvSpPr>
        <xdr:cNvPr id="514" name="フローチャート: 判断 513">
          <a:extLst>
            <a:ext uri="{FF2B5EF4-FFF2-40B4-BE49-F238E27FC236}">
              <a16:creationId xmlns:a16="http://schemas.microsoft.com/office/drawing/2014/main" id="{8E95BA47-11AF-482C-9D11-C7258A564408}"/>
            </a:ext>
          </a:extLst>
        </xdr:cNvPr>
        <xdr:cNvSpPr/>
      </xdr:nvSpPr>
      <xdr:spPr>
        <a:xfrm>
          <a:off x="19157950" y="13895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18415</xdr:rowOff>
    </xdr:from>
    <xdr:to>
      <xdr:col>107</xdr:col>
      <xdr:colOff>101600</xdr:colOff>
      <xdr:row>84</xdr:row>
      <xdr:rowOff>120650</xdr:rowOff>
    </xdr:to>
    <xdr:sp macro="" textlink="">
      <xdr:nvSpPr>
        <xdr:cNvPr id="515" name="フローチャート: 判断 514">
          <a:extLst>
            <a:ext uri="{FF2B5EF4-FFF2-40B4-BE49-F238E27FC236}">
              <a16:creationId xmlns:a16="http://schemas.microsoft.com/office/drawing/2014/main" id="{05854B18-CD99-4A50-A2FF-17B439AE9087}"/>
            </a:ext>
          </a:extLst>
        </xdr:cNvPr>
        <xdr:cNvSpPr/>
      </xdr:nvSpPr>
      <xdr:spPr>
        <a:xfrm>
          <a:off x="18345150" y="13886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126365</xdr:rowOff>
    </xdr:from>
    <xdr:to>
      <xdr:col>102</xdr:col>
      <xdr:colOff>165100</xdr:colOff>
      <xdr:row>82</xdr:row>
      <xdr:rowOff>56515</xdr:rowOff>
    </xdr:to>
    <xdr:sp macro="" textlink="">
      <xdr:nvSpPr>
        <xdr:cNvPr id="516" name="フローチャート: 判断 515">
          <a:extLst>
            <a:ext uri="{FF2B5EF4-FFF2-40B4-BE49-F238E27FC236}">
              <a16:creationId xmlns:a16="http://schemas.microsoft.com/office/drawing/2014/main" id="{611A33EB-4F68-4777-8D94-D2EC06D94A74}"/>
            </a:ext>
          </a:extLst>
        </xdr:cNvPr>
        <xdr:cNvSpPr/>
      </xdr:nvSpPr>
      <xdr:spPr>
        <a:xfrm>
          <a:off x="17551400" y="13499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13335</xdr:rowOff>
    </xdr:from>
    <xdr:to>
      <xdr:col>98</xdr:col>
      <xdr:colOff>38100</xdr:colOff>
      <xdr:row>81</xdr:row>
      <xdr:rowOff>114935</xdr:rowOff>
    </xdr:to>
    <xdr:sp macro="" textlink="">
      <xdr:nvSpPr>
        <xdr:cNvPr id="517" name="フローチャート: 判断 516">
          <a:extLst>
            <a:ext uri="{FF2B5EF4-FFF2-40B4-BE49-F238E27FC236}">
              <a16:creationId xmlns:a16="http://schemas.microsoft.com/office/drawing/2014/main" id="{D6FF36DF-F759-44D9-B71B-B37DDF09FF93}"/>
            </a:ext>
          </a:extLst>
        </xdr:cNvPr>
        <xdr:cNvSpPr/>
      </xdr:nvSpPr>
      <xdr:spPr>
        <a:xfrm>
          <a:off x="16757650" y="13386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18" name="テキスト ボックス 517">
          <a:extLst>
            <a:ext uri="{FF2B5EF4-FFF2-40B4-BE49-F238E27FC236}">
              <a16:creationId xmlns:a16="http://schemas.microsoft.com/office/drawing/2014/main" id="{59E2B848-0130-4DE5-9852-B7CDB017AE1E}"/>
            </a:ext>
          </a:extLst>
        </xdr:cNvPr>
        <xdr:cNvSpPr txBox="1"/>
      </xdr:nvSpPr>
      <xdr:spPr>
        <a:xfrm>
          <a:off x="197802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19" name="テキスト ボックス 518">
          <a:extLst>
            <a:ext uri="{FF2B5EF4-FFF2-40B4-BE49-F238E27FC236}">
              <a16:creationId xmlns:a16="http://schemas.microsoft.com/office/drawing/2014/main" id="{9DF831AF-462B-4548-B69D-56CB7A903B06}"/>
            </a:ext>
          </a:extLst>
        </xdr:cNvPr>
        <xdr:cNvSpPr txBox="1"/>
      </xdr:nvSpPr>
      <xdr:spPr>
        <a:xfrm>
          <a:off x="190309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20" name="テキスト ボックス 519">
          <a:extLst>
            <a:ext uri="{FF2B5EF4-FFF2-40B4-BE49-F238E27FC236}">
              <a16:creationId xmlns:a16="http://schemas.microsoft.com/office/drawing/2014/main" id="{E896CF11-AAF1-4A76-A76E-8978F71EEF7B}"/>
            </a:ext>
          </a:extLst>
        </xdr:cNvPr>
        <xdr:cNvSpPr txBox="1"/>
      </xdr:nvSpPr>
      <xdr:spPr>
        <a:xfrm>
          <a:off x="182245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21" name="テキスト ボックス 520">
          <a:extLst>
            <a:ext uri="{FF2B5EF4-FFF2-40B4-BE49-F238E27FC236}">
              <a16:creationId xmlns:a16="http://schemas.microsoft.com/office/drawing/2014/main" id="{5A444DED-0F40-4511-ABCF-131DEBEA0952}"/>
            </a:ext>
          </a:extLst>
        </xdr:cNvPr>
        <xdr:cNvSpPr txBox="1"/>
      </xdr:nvSpPr>
      <xdr:spPr>
        <a:xfrm>
          <a:off x="174307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22" name="テキスト ボックス 521">
          <a:extLst>
            <a:ext uri="{FF2B5EF4-FFF2-40B4-BE49-F238E27FC236}">
              <a16:creationId xmlns:a16="http://schemas.microsoft.com/office/drawing/2014/main" id="{1530B0CB-AAB0-44C5-B75D-89540A90EA9C}"/>
            </a:ext>
          </a:extLst>
        </xdr:cNvPr>
        <xdr:cNvSpPr txBox="1"/>
      </xdr:nvSpPr>
      <xdr:spPr>
        <a:xfrm>
          <a:off x="166306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80</xdr:row>
      <xdr:rowOff>62230</xdr:rowOff>
    </xdr:from>
    <xdr:to>
      <xdr:col>116</xdr:col>
      <xdr:colOff>114300</xdr:colOff>
      <xdr:row>80</xdr:row>
      <xdr:rowOff>163830</xdr:rowOff>
    </xdr:to>
    <xdr:sp macro="" textlink="">
      <xdr:nvSpPr>
        <xdr:cNvPr id="523" name="楕円 522">
          <a:extLst>
            <a:ext uri="{FF2B5EF4-FFF2-40B4-BE49-F238E27FC236}">
              <a16:creationId xmlns:a16="http://schemas.microsoft.com/office/drawing/2014/main" id="{CA5F6F00-0136-4C25-A61D-D95E9201F591}"/>
            </a:ext>
          </a:extLst>
        </xdr:cNvPr>
        <xdr:cNvSpPr/>
      </xdr:nvSpPr>
      <xdr:spPr>
        <a:xfrm>
          <a:off x="199009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85090</xdr:rowOff>
    </xdr:from>
    <xdr:ext cx="469900" cy="259080"/>
    <xdr:sp macro="" textlink="">
      <xdr:nvSpPr>
        <xdr:cNvPr id="524" name="【消防施設】&#10;一人当たり面積該当値テキスト">
          <a:extLst>
            <a:ext uri="{FF2B5EF4-FFF2-40B4-BE49-F238E27FC236}">
              <a16:creationId xmlns:a16="http://schemas.microsoft.com/office/drawing/2014/main" id="{956FB0D8-B386-4942-AAA4-9E1B23DB6CE8}"/>
            </a:ext>
          </a:extLst>
        </xdr:cNvPr>
        <xdr:cNvSpPr txBox="1"/>
      </xdr:nvSpPr>
      <xdr:spPr>
        <a:xfrm>
          <a:off x="19989800" y="1312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80</xdr:row>
      <xdr:rowOff>113030</xdr:rowOff>
    </xdr:from>
    <xdr:to>
      <xdr:col>112</xdr:col>
      <xdr:colOff>38100</xdr:colOff>
      <xdr:row>81</xdr:row>
      <xdr:rowOff>43180</xdr:rowOff>
    </xdr:to>
    <xdr:sp macro="" textlink="">
      <xdr:nvSpPr>
        <xdr:cNvPr id="525" name="楕円 524">
          <a:extLst>
            <a:ext uri="{FF2B5EF4-FFF2-40B4-BE49-F238E27FC236}">
              <a16:creationId xmlns:a16="http://schemas.microsoft.com/office/drawing/2014/main" id="{E520C085-AB47-4AE1-B009-1EB273B4EA4D}"/>
            </a:ext>
          </a:extLst>
        </xdr:cNvPr>
        <xdr:cNvSpPr/>
      </xdr:nvSpPr>
      <xdr:spPr>
        <a:xfrm>
          <a:off x="19157950" y="133210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113030</xdr:rowOff>
    </xdr:from>
    <xdr:to>
      <xdr:col>116</xdr:col>
      <xdr:colOff>63500</xdr:colOff>
      <xdr:row>80</xdr:row>
      <xdr:rowOff>163830</xdr:rowOff>
    </xdr:to>
    <xdr:cxnSp macro="">
      <xdr:nvCxnSpPr>
        <xdr:cNvPr id="526" name="直線コネクタ 525">
          <a:extLst>
            <a:ext uri="{FF2B5EF4-FFF2-40B4-BE49-F238E27FC236}">
              <a16:creationId xmlns:a16="http://schemas.microsoft.com/office/drawing/2014/main" id="{1DA5324A-C702-4DBB-BB6B-0CBADFB00F1D}"/>
            </a:ext>
          </a:extLst>
        </xdr:cNvPr>
        <xdr:cNvCxnSpPr/>
      </xdr:nvCxnSpPr>
      <xdr:spPr>
        <a:xfrm flipV="1">
          <a:off x="19202400" y="13321030"/>
          <a:ext cx="7493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165100</xdr:rowOff>
    </xdr:from>
    <xdr:to>
      <xdr:col>107</xdr:col>
      <xdr:colOff>101600</xdr:colOff>
      <xdr:row>81</xdr:row>
      <xdr:rowOff>95250</xdr:rowOff>
    </xdr:to>
    <xdr:sp macro="" textlink="">
      <xdr:nvSpPr>
        <xdr:cNvPr id="527" name="楕円 526">
          <a:extLst>
            <a:ext uri="{FF2B5EF4-FFF2-40B4-BE49-F238E27FC236}">
              <a16:creationId xmlns:a16="http://schemas.microsoft.com/office/drawing/2014/main" id="{90746C29-B33C-4CCF-86D0-F62638825F00}"/>
            </a:ext>
          </a:extLst>
        </xdr:cNvPr>
        <xdr:cNvSpPr/>
      </xdr:nvSpPr>
      <xdr:spPr>
        <a:xfrm>
          <a:off x="18345150" y="13373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163830</xdr:rowOff>
    </xdr:from>
    <xdr:to>
      <xdr:col>111</xdr:col>
      <xdr:colOff>177800</xdr:colOff>
      <xdr:row>81</xdr:row>
      <xdr:rowOff>44450</xdr:rowOff>
    </xdr:to>
    <xdr:cxnSp macro="">
      <xdr:nvCxnSpPr>
        <xdr:cNvPr id="528" name="直線コネクタ 527">
          <a:extLst>
            <a:ext uri="{FF2B5EF4-FFF2-40B4-BE49-F238E27FC236}">
              <a16:creationId xmlns:a16="http://schemas.microsoft.com/office/drawing/2014/main" id="{29D1C872-1892-4EFC-9C68-E5F6733E67CA}"/>
            </a:ext>
          </a:extLst>
        </xdr:cNvPr>
        <xdr:cNvCxnSpPr/>
      </xdr:nvCxnSpPr>
      <xdr:spPr>
        <a:xfrm flipV="1">
          <a:off x="18395950" y="13371830"/>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39370</xdr:rowOff>
    </xdr:from>
    <xdr:to>
      <xdr:col>102</xdr:col>
      <xdr:colOff>165100</xdr:colOff>
      <xdr:row>81</xdr:row>
      <xdr:rowOff>140970</xdr:rowOff>
    </xdr:to>
    <xdr:sp macro="" textlink="">
      <xdr:nvSpPr>
        <xdr:cNvPr id="529" name="楕円 528">
          <a:extLst>
            <a:ext uri="{FF2B5EF4-FFF2-40B4-BE49-F238E27FC236}">
              <a16:creationId xmlns:a16="http://schemas.microsoft.com/office/drawing/2014/main" id="{2EAB7CB6-C384-41A9-AF8F-895EEB213B6C}"/>
            </a:ext>
          </a:extLst>
        </xdr:cNvPr>
        <xdr:cNvSpPr/>
      </xdr:nvSpPr>
      <xdr:spPr>
        <a:xfrm>
          <a:off x="175514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44450</xdr:rowOff>
    </xdr:from>
    <xdr:to>
      <xdr:col>107</xdr:col>
      <xdr:colOff>50800</xdr:colOff>
      <xdr:row>81</xdr:row>
      <xdr:rowOff>90170</xdr:rowOff>
    </xdr:to>
    <xdr:cxnSp macro="">
      <xdr:nvCxnSpPr>
        <xdr:cNvPr id="530" name="直線コネクタ 529">
          <a:extLst>
            <a:ext uri="{FF2B5EF4-FFF2-40B4-BE49-F238E27FC236}">
              <a16:creationId xmlns:a16="http://schemas.microsoft.com/office/drawing/2014/main" id="{F71C28D9-7CEA-4985-A173-3A390844AD8B}"/>
            </a:ext>
          </a:extLst>
        </xdr:cNvPr>
        <xdr:cNvCxnSpPr/>
      </xdr:nvCxnSpPr>
      <xdr:spPr>
        <a:xfrm flipV="1">
          <a:off x="17602200" y="13417550"/>
          <a:ext cx="7937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88265</xdr:rowOff>
    </xdr:from>
    <xdr:to>
      <xdr:col>98</xdr:col>
      <xdr:colOff>38100</xdr:colOff>
      <xdr:row>82</xdr:row>
      <xdr:rowOff>18415</xdr:rowOff>
    </xdr:to>
    <xdr:sp macro="" textlink="">
      <xdr:nvSpPr>
        <xdr:cNvPr id="531" name="楕円 530">
          <a:extLst>
            <a:ext uri="{FF2B5EF4-FFF2-40B4-BE49-F238E27FC236}">
              <a16:creationId xmlns:a16="http://schemas.microsoft.com/office/drawing/2014/main" id="{68ADBEE3-A64A-4DE1-9D67-E025CAB89A20}"/>
            </a:ext>
          </a:extLst>
        </xdr:cNvPr>
        <xdr:cNvSpPr/>
      </xdr:nvSpPr>
      <xdr:spPr>
        <a:xfrm>
          <a:off x="16757650" y="134613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90170</xdr:rowOff>
    </xdr:from>
    <xdr:to>
      <xdr:col>102</xdr:col>
      <xdr:colOff>114300</xdr:colOff>
      <xdr:row>81</xdr:row>
      <xdr:rowOff>139065</xdr:rowOff>
    </xdr:to>
    <xdr:cxnSp macro="">
      <xdr:nvCxnSpPr>
        <xdr:cNvPr id="532" name="直線コネクタ 531">
          <a:extLst>
            <a:ext uri="{FF2B5EF4-FFF2-40B4-BE49-F238E27FC236}">
              <a16:creationId xmlns:a16="http://schemas.microsoft.com/office/drawing/2014/main" id="{4832FD68-D22F-4CA1-9B32-3E1726D2569B}"/>
            </a:ext>
          </a:extLst>
        </xdr:cNvPr>
        <xdr:cNvCxnSpPr/>
      </xdr:nvCxnSpPr>
      <xdr:spPr>
        <a:xfrm flipV="1">
          <a:off x="16802100" y="13463270"/>
          <a:ext cx="8001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119380</xdr:rowOff>
    </xdr:from>
    <xdr:ext cx="469900" cy="259080"/>
    <xdr:sp macro="" textlink="">
      <xdr:nvSpPr>
        <xdr:cNvPr id="533" name="n_1aveValue【消防施設】&#10;一人当たり面積">
          <a:extLst>
            <a:ext uri="{FF2B5EF4-FFF2-40B4-BE49-F238E27FC236}">
              <a16:creationId xmlns:a16="http://schemas.microsoft.com/office/drawing/2014/main" id="{C845BE09-26E2-4469-AB32-8F5C42DAD3A2}"/>
            </a:ext>
          </a:extLst>
        </xdr:cNvPr>
        <xdr:cNvSpPr txBox="1"/>
      </xdr:nvSpPr>
      <xdr:spPr>
        <a:xfrm>
          <a:off x="18980150" y="13987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111125</xdr:rowOff>
    </xdr:from>
    <xdr:ext cx="467360" cy="256540"/>
    <xdr:sp macro="" textlink="">
      <xdr:nvSpPr>
        <xdr:cNvPr id="534" name="n_2aveValue【消防施設】&#10;一人当たり面積">
          <a:extLst>
            <a:ext uri="{FF2B5EF4-FFF2-40B4-BE49-F238E27FC236}">
              <a16:creationId xmlns:a16="http://schemas.microsoft.com/office/drawing/2014/main" id="{A46D85CC-575B-49F3-9DE1-575141F58686}"/>
            </a:ext>
          </a:extLst>
        </xdr:cNvPr>
        <xdr:cNvSpPr txBox="1"/>
      </xdr:nvSpPr>
      <xdr:spPr>
        <a:xfrm>
          <a:off x="18180050" y="139795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47625</xdr:rowOff>
    </xdr:from>
    <xdr:ext cx="467360" cy="259080"/>
    <xdr:sp macro="" textlink="">
      <xdr:nvSpPr>
        <xdr:cNvPr id="535" name="n_3aveValue【消防施設】&#10;一人当たり面積">
          <a:extLst>
            <a:ext uri="{FF2B5EF4-FFF2-40B4-BE49-F238E27FC236}">
              <a16:creationId xmlns:a16="http://schemas.microsoft.com/office/drawing/2014/main" id="{45163275-9A1B-4AF8-B980-8B0DFD56AC98}"/>
            </a:ext>
          </a:extLst>
        </xdr:cNvPr>
        <xdr:cNvSpPr txBox="1"/>
      </xdr:nvSpPr>
      <xdr:spPr>
        <a:xfrm>
          <a:off x="17386300" y="135858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79</xdr:row>
      <xdr:rowOff>132080</xdr:rowOff>
    </xdr:from>
    <xdr:ext cx="467360" cy="256540"/>
    <xdr:sp macro="" textlink="">
      <xdr:nvSpPr>
        <xdr:cNvPr id="536" name="n_4aveValue【消防施設】&#10;一人当たり面積">
          <a:extLst>
            <a:ext uri="{FF2B5EF4-FFF2-40B4-BE49-F238E27FC236}">
              <a16:creationId xmlns:a16="http://schemas.microsoft.com/office/drawing/2014/main" id="{CE246DCE-04EE-42D8-8722-54BF5499B160}"/>
            </a:ext>
          </a:extLst>
        </xdr:cNvPr>
        <xdr:cNvSpPr txBox="1"/>
      </xdr:nvSpPr>
      <xdr:spPr>
        <a:xfrm>
          <a:off x="16592550" y="13174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0.589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79</xdr:row>
      <xdr:rowOff>59690</xdr:rowOff>
    </xdr:from>
    <xdr:ext cx="469900" cy="259080"/>
    <xdr:sp macro="" textlink="">
      <xdr:nvSpPr>
        <xdr:cNvPr id="537" name="n_1mainValue【消防施設】&#10;一人当たり面積">
          <a:extLst>
            <a:ext uri="{FF2B5EF4-FFF2-40B4-BE49-F238E27FC236}">
              <a16:creationId xmlns:a16="http://schemas.microsoft.com/office/drawing/2014/main" id="{1518FBF1-54DD-4ECA-936F-C031FAC3D213}"/>
            </a:ext>
          </a:extLst>
        </xdr:cNvPr>
        <xdr:cNvSpPr txBox="1"/>
      </xdr:nvSpPr>
      <xdr:spPr>
        <a:xfrm>
          <a:off x="18980150" y="13102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79</xdr:row>
      <xdr:rowOff>111760</xdr:rowOff>
    </xdr:from>
    <xdr:ext cx="467360" cy="256540"/>
    <xdr:sp macro="" textlink="">
      <xdr:nvSpPr>
        <xdr:cNvPr id="538" name="n_2mainValue【消防施設】&#10;一人当たり面積">
          <a:extLst>
            <a:ext uri="{FF2B5EF4-FFF2-40B4-BE49-F238E27FC236}">
              <a16:creationId xmlns:a16="http://schemas.microsoft.com/office/drawing/2014/main" id="{BAE6C1DE-1A4D-4193-9AAA-47575657EB35}"/>
            </a:ext>
          </a:extLst>
        </xdr:cNvPr>
        <xdr:cNvSpPr txBox="1"/>
      </xdr:nvSpPr>
      <xdr:spPr>
        <a:xfrm>
          <a:off x="18180050" y="131546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79</xdr:row>
      <xdr:rowOff>157480</xdr:rowOff>
    </xdr:from>
    <xdr:ext cx="467360" cy="256540"/>
    <xdr:sp macro="" textlink="">
      <xdr:nvSpPr>
        <xdr:cNvPr id="539" name="n_3mainValue【消防施設】&#10;一人当たり面積">
          <a:extLst>
            <a:ext uri="{FF2B5EF4-FFF2-40B4-BE49-F238E27FC236}">
              <a16:creationId xmlns:a16="http://schemas.microsoft.com/office/drawing/2014/main" id="{83090E75-61B2-447E-9A68-8CC4C236FD51}"/>
            </a:ext>
          </a:extLst>
        </xdr:cNvPr>
        <xdr:cNvSpPr txBox="1"/>
      </xdr:nvSpPr>
      <xdr:spPr>
        <a:xfrm>
          <a:off x="17386300" y="132003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82</xdr:row>
      <xdr:rowOff>9525</xdr:rowOff>
    </xdr:from>
    <xdr:ext cx="467360" cy="256540"/>
    <xdr:sp macro="" textlink="">
      <xdr:nvSpPr>
        <xdr:cNvPr id="540" name="n_4mainValue【消防施設】&#10;一人当たり面積">
          <a:extLst>
            <a:ext uri="{FF2B5EF4-FFF2-40B4-BE49-F238E27FC236}">
              <a16:creationId xmlns:a16="http://schemas.microsoft.com/office/drawing/2014/main" id="{6AE3C28F-870B-4861-BE4C-7C11FEFB88ED}"/>
            </a:ext>
          </a:extLst>
        </xdr:cNvPr>
        <xdr:cNvSpPr txBox="1"/>
      </xdr:nvSpPr>
      <xdr:spPr>
        <a:xfrm>
          <a:off x="16592550" y="135477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A2FA5B63-7281-48D7-A140-6E0990D70C6B}"/>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4722DC08-F256-4F4C-B8BD-2E57FC7913E2}"/>
            </a:ext>
          </a:extLst>
        </xdr:cNvPr>
        <xdr:cNvSpPr/>
      </xdr:nvSpPr>
      <xdr:spPr>
        <a:xfrm>
          <a:off x="11315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6FE180F1-00CD-4DBB-82FF-1A6731AF0187}"/>
            </a:ext>
          </a:extLst>
        </xdr:cNvPr>
        <xdr:cNvSpPr/>
      </xdr:nvSpPr>
      <xdr:spPr>
        <a:xfrm>
          <a:off x="11315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A66F50E9-7506-4C2F-AF0C-ABF7BFA45467}"/>
            </a:ext>
          </a:extLst>
        </xdr:cNvPr>
        <xdr:cNvSpPr/>
      </xdr:nvSpPr>
      <xdr:spPr>
        <a:xfrm>
          <a:off x="122364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7BBA6F45-7ABE-4C6C-90B2-CC21403DCE08}"/>
            </a:ext>
          </a:extLst>
        </xdr:cNvPr>
        <xdr:cNvSpPr/>
      </xdr:nvSpPr>
      <xdr:spPr>
        <a:xfrm>
          <a:off x="122364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E4308901-3DEB-4961-9227-D51E5E9FB79E}"/>
            </a:ext>
          </a:extLst>
        </xdr:cNvPr>
        <xdr:cNvSpPr/>
      </xdr:nvSpPr>
      <xdr:spPr>
        <a:xfrm>
          <a:off x="132651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A20A2882-A168-4D94-824E-BEF75F7A1AD2}"/>
            </a:ext>
          </a:extLst>
        </xdr:cNvPr>
        <xdr:cNvSpPr/>
      </xdr:nvSpPr>
      <xdr:spPr>
        <a:xfrm>
          <a:off x="132651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263C99B4-A258-44AD-B03C-71397DB94C33}"/>
            </a:ext>
          </a:extLst>
        </xdr:cNvPr>
        <xdr:cNvSpPr/>
      </xdr:nvSpPr>
      <xdr:spPr>
        <a:xfrm>
          <a:off x="11207750" y="16148050"/>
          <a:ext cx="424815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549" name="テキスト ボックス 548">
          <a:extLst>
            <a:ext uri="{FF2B5EF4-FFF2-40B4-BE49-F238E27FC236}">
              <a16:creationId xmlns:a16="http://schemas.microsoft.com/office/drawing/2014/main" id="{FA27CFEF-4320-49BD-AB99-4B5FD7BF9C59}"/>
            </a:ext>
          </a:extLst>
        </xdr:cNvPr>
        <xdr:cNvSpPr txBox="1"/>
      </xdr:nvSpPr>
      <xdr:spPr>
        <a:xfrm>
          <a:off x="11169650" y="159639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2DBB054D-070E-4D62-890B-9096DD5A1958}"/>
            </a:ext>
          </a:extLst>
        </xdr:cNvPr>
        <xdr:cNvCxnSpPr/>
      </xdr:nvCxnSpPr>
      <xdr:spPr>
        <a:xfrm>
          <a:off x="11207750" y="18345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551" name="テキスト ボックス 550">
          <a:extLst>
            <a:ext uri="{FF2B5EF4-FFF2-40B4-BE49-F238E27FC236}">
              <a16:creationId xmlns:a16="http://schemas.microsoft.com/office/drawing/2014/main" id="{C94EBADF-47D0-4A13-B9EA-2776BF86D419}"/>
            </a:ext>
          </a:extLst>
        </xdr:cNvPr>
        <xdr:cNvSpPr txBox="1"/>
      </xdr:nvSpPr>
      <xdr:spPr>
        <a:xfrm>
          <a:off x="10797540" y="18209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552" name="直線コネクタ 551">
          <a:extLst>
            <a:ext uri="{FF2B5EF4-FFF2-40B4-BE49-F238E27FC236}">
              <a16:creationId xmlns:a16="http://schemas.microsoft.com/office/drawing/2014/main" id="{289E2969-A1D6-4695-AA17-2B22896DD221}"/>
            </a:ext>
          </a:extLst>
        </xdr:cNvPr>
        <xdr:cNvCxnSpPr/>
      </xdr:nvCxnSpPr>
      <xdr:spPr>
        <a:xfrm>
          <a:off x="11207750" y="18031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553" name="テキスト ボックス 552">
          <a:extLst>
            <a:ext uri="{FF2B5EF4-FFF2-40B4-BE49-F238E27FC236}">
              <a16:creationId xmlns:a16="http://schemas.microsoft.com/office/drawing/2014/main" id="{D3E24C8C-3D15-4141-A372-AAA265151081}"/>
            </a:ext>
          </a:extLst>
        </xdr:cNvPr>
        <xdr:cNvSpPr txBox="1"/>
      </xdr:nvSpPr>
      <xdr:spPr>
        <a:xfrm>
          <a:off x="10797540" y="178955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54" name="直線コネクタ 553">
          <a:extLst>
            <a:ext uri="{FF2B5EF4-FFF2-40B4-BE49-F238E27FC236}">
              <a16:creationId xmlns:a16="http://schemas.microsoft.com/office/drawing/2014/main" id="{4B5B3D2C-E7DF-4AED-BB01-767CC52C4C5C}"/>
            </a:ext>
          </a:extLst>
        </xdr:cNvPr>
        <xdr:cNvCxnSpPr/>
      </xdr:nvCxnSpPr>
      <xdr:spPr>
        <a:xfrm>
          <a:off x="11207750" y="177177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55" name="テキスト ボックス 554">
          <a:extLst>
            <a:ext uri="{FF2B5EF4-FFF2-40B4-BE49-F238E27FC236}">
              <a16:creationId xmlns:a16="http://schemas.microsoft.com/office/drawing/2014/main" id="{0018A089-EF24-4B38-A855-D8B724DCE08A}"/>
            </a:ext>
          </a:extLst>
        </xdr:cNvPr>
        <xdr:cNvSpPr txBox="1"/>
      </xdr:nvSpPr>
      <xdr:spPr>
        <a:xfrm>
          <a:off x="10842625" y="175812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56" name="直線コネクタ 555">
          <a:extLst>
            <a:ext uri="{FF2B5EF4-FFF2-40B4-BE49-F238E27FC236}">
              <a16:creationId xmlns:a16="http://schemas.microsoft.com/office/drawing/2014/main" id="{75FE5F65-A01F-4282-9168-6017BBC80567}"/>
            </a:ext>
          </a:extLst>
        </xdr:cNvPr>
        <xdr:cNvCxnSpPr/>
      </xdr:nvCxnSpPr>
      <xdr:spPr>
        <a:xfrm>
          <a:off x="11207750" y="174034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557" name="テキスト ボックス 556">
          <a:extLst>
            <a:ext uri="{FF2B5EF4-FFF2-40B4-BE49-F238E27FC236}">
              <a16:creationId xmlns:a16="http://schemas.microsoft.com/office/drawing/2014/main" id="{1A7D506C-C751-4540-B270-7AA224338F8D}"/>
            </a:ext>
          </a:extLst>
        </xdr:cNvPr>
        <xdr:cNvSpPr txBox="1"/>
      </xdr:nvSpPr>
      <xdr:spPr>
        <a:xfrm>
          <a:off x="10842625" y="172681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58" name="直線コネクタ 557">
          <a:extLst>
            <a:ext uri="{FF2B5EF4-FFF2-40B4-BE49-F238E27FC236}">
              <a16:creationId xmlns:a16="http://schemas.microsoft.com/office/drawing/2014/main" id="{04E54C68-D7B8-49FA-A63D-1D10240795FD}"/>
            </a:ext>
          </a:extLst>
        </xdr:cNvPr>
        <xdr:cNvCxnSpPr/>
      </xdr:nvCxnSpPr>
      <xdr:spPr>
        <a:xfrm>
          <a:off x="11207750" y="17089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59" name="テキスト ボックス 558">
          <a:extLst>
            <a:ext uri="{FF2B5EF4-FFF2-40B4-BE49-F238E27FC236}">
              <a16:creationId xmlns:a16="http://schemas.microsoft.com/office/drawing/2014/main" id="{FFB66B18-7BFA-47B4-9C7B-03FFE16F3513}"/>
            </a:ext>
          </a:extLst>
        </xdr:cNvPr>
        <xdr:cNvSpPr txBox="1"/>
      </xdr:nvSpPr>
      <xdr:spPr>
        <a:xfrm>
          <a:off x="10842625" y="169538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60" name="直線コネクタ 559">
          <a:extLst>
            <a:ext uri="{FF2B5EF4-FFF2-40B4-BE49-F238E27FC236}">
              <a16:creationId xmlns:a16="http://schemas.microsoft.com/office/drawing/2014/main" id="{8D3153A9-B454-44FC-B679-4AB04BBB83CD}"/>
            </a:ext>
          </a:extLst>
        </xdr:cNvPr>
        <xdr:cNvCxnSpPr/>
      </xdr:nvCxnSpPr>
      <xdr:spPr>
        <a:xfrm>
          <a:off x="11207750" y="16776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61" name="テキスト ボックス 560">
          <a:extLst>
            <a:ext uri="{FF2B5EF4-FFF2-40B4-BE49-F238E27FC236}">
              <a16:creationId xmlns:a16="http://schemas.microsoft.com/office/drawing/2014/main" id="{775954FF-7628-4F4E-8401-227D2DCAE616}"/>
            </a:ext>
          </a:extLst>
        </xdr:cNvPr>
        <xdr:cNvSpPr txBox="1"/>
      </xdr:nvSpPr>
      <xdr:spPr>
        <a:xfrm>
          <a:off x="10842625" y="16640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62" name="直線コネクタ 561">
          <a:extLst>
            <a:ext uri="{FF2B5EF4-FFF2-40B4-BE49-F238E27FC236}">
              <a16:creationId xmlns:a16="http://schemas.microsoft.com/office/drawing/2014/main" id="{CBB37EC0-E2DF-41D3-9935-4F341BEA7978}"/>
            </a:ext>
          </a:extLst>
        </xdr:cNvPr>
        <xdr:cNvCxnSpPr/>
      </xdr:nvCxnSpPr>
      <xdr:spPr>
        <a:xfrm>
          <a:off x="11207750" y="164617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563" name="テキスト ボックス 562">
          <a:extLst>
            <a:ext uri="{FF2B5EF4-FFF2-40B4-BE49-F238E27FC236}">
              <a16:creationId xmlns:a16="http://schemas.microsoft.com/office/drawing/2014/main" id="{46E4F67B-DA16-466A-A597-E0A5C1DEDB15}"/>
            </a:ext>
          </a:extLst>
        </xdr:cNvPr>
        <xdr:cNvSpPr txBox="1"/>
      </xdr:nvSpPr>
      <xdr:spPr>
        <a:xfrm>
          <a:off x="10906760" y="163258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1D6E2D2A-5DF6-4E08-A8E1-43C068C216DE}"/>
            </a:ext>
          </a:extLst>
        </xdr:cNvPr>
        <xdr:cNvCxnSpPr/>
      </xdr:nvCxnSpPr>
      <xdr:spPr>
        <a:xfrm>
          <a:off x="11207750" y="16148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B02803FE-E5C3-4724-A0D0-85D1A1769105}"/>
            </a:ext>
          </a:extLst>
        </xdr:cNvPr>
        <xdr:cNvSpPr/>
      </xdr:nvSpPr>
      <xdr:spPr>
        <a:xfrm>
          <a:off x="11207750" y="16148050"/>
          <a:ext cx="424815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4445</xdr:rowOff>
    </xdr:from>
    <xdr:to>
      <xdr:col>85</xdr:col>
      <xdr:colOff>126365</xdr:colOff>
      <xdr:row>109</xdr:row>
      <xdr:rowOff>35560</xdr:rowOff>
    </xdr:to>
    <xdr:cxnSp macro="">
      <xdr:nvCxnSpPr>
        <xdr:cNvPr id="566" name="直線コネクタ 565">
          <a:extLst>
            <a:ext uri="{FF2B5EF4-FFF2-40B4-BE49-F238E27FC236}">
              <a16:creationId xmlns:a16="http://schemas.microsoft.com/office/drawing/2014/main" id="{3255FE4E-EBB2-4E36-9B10-2503B523982A}"/>
            </a:ext>
          </a:extLst>
        </xdr:cNvPr>
        <xdr:cNvCxnSpPr/>
      </xdr:nvCxnSpPr>
      <xdr:spPr>
        <a:xfrm flipV="1">
          <a:off x="14699615" y="16514445"/>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567" name="【庁舎】&#10;有形固定資産減価償却率最小値テキスト">
          <a:extLst>
            <a:ext uri="{FF2B5EF4-FFF2-40B4-BE49-F238E27FC236}">
              <a16:creationId xmlns:a16="http://schemas.microsoft.com/office/drawing/2014/main" id="{A3CBF13C-A520-4696-8ACE-448D4C43DE1A}"/>
            </a:ext>
          </a:extLst>
        </xdr:cNvPr>
        <xdr:cNvSpPr txBox="1"/>
      </xdr:nvSpPr>
      <xdr:spPr>
        <a:xfrm>
          <a:off x="14738350" y="18035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568" name="直線コネクタ 567">
          <a:extLst>
            <a:ext uri="{FF2B5EF4-FFF2-40B4-BE49-F238E27FC236}">
              <a16:creationId xmlns:a16="http://schemas.microsoft.com/office/drawing/2014/main" id="{ED4EC0D0-5439-4F4D-B4A1-6A979D859083}"/>
            </a:ext>
          </a:extLst>
        </xdr:cNvPr>
        <xdr:cNvCxnSpPr/>
      </xdr:nvCxnSpPr>
      <xdr:spPr>
        <a:xfrm>
          <a:off x="14611350" y="18031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122555</xdr:rowOff>
    </xdr:from>
    <xdr:ext cx="340360" cy="256540"/>
    <xdr:sp macro="" textlink="">
      <xdr:nvSpPr>
        <xdr:cNvPr id="569" name="【庁舎】&#10;有形固定資産減価償却率最大値テキスト">
          <a:extLst>
            <a:ext uri="{FF2B5EF4-FFF2-40B4-BE49-F238E27FC236}">
              <a16:creationId xmlns:a16="http://schemas.microsoft.com/office/drawing/2014/main" id="{74182260-1204-436E-B5D7-A3AC7B36C5B4}"/>
            </a:ext>
          </a:extLst>
        </xdr:cNvPr>
        <xdr:cNvSpPr txBox="1"/>
      </xdr:nvSpPr>
      <xdr:spPr>
        <a:xfrm>
          <a:off x="14738350" y="1630235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4445</xdr:rowOff>
    </xdr:from>
    <xdr:to>
      <xdr:col>86</xdr:col>
      <xdr:colOff>25400</xdr:colOff>
      <xdr:row>100</xdr:row>
      <xdr:rowOff>4445</xdr:rowOff>
    </xdr:to>
    <xdr:cxnSp macro="">
      <xdr:nvCxnSpPr>
        <xdr:cNvPr id="570" name="直線コネクタ 569">
          <a:extLst>
            <a:ext uri="{FF2B5EF4-FFF2-40B4-BE49-F238E27FC236}">
              <a16:creationId xmlns:a16="http://schemas.microsoft.com/office/drawing/2014/main" id="{5962AE17-C1BF-4E21-89CE-AE666410B9BB}"/>
            </a:ext>
          </a:extLst>
        </xdr:cNvPr>
        <xdr:cNvCxnSpPr/>
      </xdr:nvCxnSpPr>
      <xdr:spPr>
        <a:xfrm>
          <a:off x="14611350" y="16514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105410</xdr:rowOff>
    </xdr:from>
    <xdr:ext cx="405130" cy="259080"/>
    <xdr:sp macro="" textlink="">
      <xdr:nvSpPr>
        <xdr:cNvPr id="571" name="【庁舎】&#10;有形固定資産減価償却率平均値テキスト">
          <a:extLst>
            <a:ext uri="{FF2B5EF4-FFF2-40B4-BE49-F238E27FC236}">
              <a16:creationId xmlns:a16="http://schemas.microsoft.com/office/drawing/2014/main" id="{E865C1A6-261E-4282-ACA9-D59FB35ABEC4}"/>
            </a:ext>
          </a:extLst>
        </xdr:cNvPr>
        <xdr:cNvSpPr txBox="1"/>
      </xdr:nvSpPr>
      <xdr:spPr>
        <a:xfrm>
          <a:off x="14738350" y="17110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572" name="フローチャート: 判断 571">
          <a:extLst>
            <a:ext uri="{FF2B5EF4-FFF2-40B4-BE49-F238E27FC236}">
              <a16:creationId xmlns:a16="http://schemas.microsoft.com/office/drawing/2014/main" id="{4CF20B5B-BB40-421E-8D4A-449BB3BCF619}"/>
            </a:ext>
          </a:extLst>
        </xdr:cNvPr>
        <xdr:cNvSpPr/>
      </xdr:nvSpPr>
      <xdr:spPr>
        <a:xfrm>
          <a:off x="14649450" y="17252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73025</xdr:rowOff>
    </xdr:from>
    <xdr:to>
      <xdr:col>81</xdr:col>
      <xdr:colOff>101600</xdr:colOff>
      <xdr:row>105</xdr:row>
      <xdr:rowOff>3175</xdr:rowOff>
    </xdr:to>
    <xdr:sp macro="" textlink="">
      <xdr:nvSpPr>
        <xdr:cNvPr id="573" name="フローチャート: 判断 572">
          <a:extLst>
            <a:ext uri="{FF2B5EF4-FFF2-40B4-BE49-F238E27FC236}">
              <a16:creationId xmlns:a16="http://schemas.microsoft.com/office/drawing/2014/main" id="{933A8ECA-0285-47A2-81B3-043E5249F29E}"/>
            </a:ext>
          </a:extLst>
        </xdr:cNvPr>
        <xdr:cNvSpPr/>
      </xdr:nvSpPr>
      <xdr:spPr>
        <a:xfrm>
          <a:off x="13887450" y="17243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40640</xdr:rowOff>
    </xdr:from>
    <xdr:to>
      <xdr:col>76</xdr:col>
      <xdr:colOff>165100</xdr:colOff>
      <xdr:row>105</xdr:row>
      <xdr:rowOff>141605</xdr:rowOff>
    </xdr:to>
    <xdr:sp macro="" textlink="">
      <xdr:nvSpPr>
        <xdr:cNvPr id="574" name="フローチャート: 判断 573">
          <a:extLst>
            <a:ext uri="{FF2B5EF4-FFF2-40B4-BE49-F238E27FC236}">
              <a16:creationId xmlns:a16="http://schemas.microsoft.com/office/drawing/2014/main" id="{34CDB5E4-2D4E-40E0-812C-A799539D6BAA}"/>
            </a:ext>
          </a:extLst>
        </xdr:cNvPr>
        <xdr:cNvSpPr/>
      </xdr:nvSpPr>
      <xdr:spPr>
        <a:xfrm>
          <a:off x="13093700" y="17376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118745</xdr:rowOff>
    </xdr:from>
    <xdr:to>
      <xdr:col>72</xdr:col>
      <xdr:colOff>38100</xdr:colOff>
      <xdr:row>106</xdr:row>
      <xdr:rowOff>48895</xdr:rowOff>
    </xdr:to>
    <xdr:sp macro="" textlink="">
      <xdr:nvSpPr>
        <xdr:cNvPr id="575" name="フローチャート: 判断 574">
          <a:extLst>
            <a:ext uri="{FF2B5EF4-FFF2-40B4-BE49-F238E27FC236}">
              <a16:creationId xmlns:a16="http://schemas.microsoft.com/office/drawing/2014/main" id="{3249FA69-8FBD-4F23-800B-F302C338882A}"/>
            </a:ext>
          </a:extLst>
        </xdr:cNvPr>
        <xdr:cNvSpPr/>
      </xdr:nvSpPr>
      <xdr:spPr>
        <a:xfrm>
          <a:off x="12299950" y="174542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80645</xdr:rowOff>
    </xdr:from>
    <xdr:to>
      <xdr:col>67</xdr:col>
      <xdr:colOff>101600</xdr:colOff>
      <xdr:row>106</xdr:row>
      <xdr:rowOff>10795</xdr:rowOff>
    </xdr:to>
    <xdr:sp macro="" textlink="">
      <xdr:nvSpPr>
        <xdr:cNvPr id="576" name="フローチャート: 判断 575">
          <a:extLst>
            <a:ext uri="{FF2B5EF4-FFF2-40B4-BE49-F238E27FC236}">
              <a16:creationId xmlns:a16="http://schemas.microsoft.com/office/drawing/2014/main" id="{A17FAE68-736C-4C91-BF4C-58E8698DE645}"/>
            </a:ext>
          </a:extLst>
        </xdr:cNvPr>
        <xdr:cNvSpPr/>
      </xdr:nvSpPr>
      <xdr:spPr>
        <a:xfrm>
          <a:off x="11487150" y="17416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77" name="テキスト ボックス 576">
          <a:extLst>
            <a:ext uri="{FF2B5EF4-FFF2-40B4-BE49-F238E27FC236}">
              <a16:creationId xmlns:a16="http://schemas.microsoft.com/office/drawing/2014/main" id="{B321B8AD-CA13-49E2-9CA0-9816D5E51522}"/>
            </a:ext>
          </a:extLst>
        </xdr:cNvPr>
        <xdr:cNvSpPr txBox="1"/>
      </xdr:nvSpPr>
      <xdr:spPr>
        <a:xfrm>
          <a:off x="14528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78" name="テキスト ボックス 577">
          <a:extLst>
            <a:ext uri="{FF2B5EF4-FFF2-40B4-BE49-F238E27FC236}">
              <a16:creationId xmlns:a16="http://schemas.microsoft.com/office/drawing/2014/main" id="{9D791B58-48AC-4E7D-B7B7-72E5F1A6BAF7}"/>
            </a:ext>
          </a:extLst>
        </xdr:cNvPr>
        <xdr:cNvSpPr txBox="1"/>
      </xdr:nvSpPr>
      <xdr:spPr>
        <a:xfrm>
          <a:off x="13766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79" name="テキスト ボックス 578">
          <a:extLst>
            <a:ext uri="{FF2B5EF4-FFF2-40B4-BE49-F238E27FC236}">
              <a16:creationId xmlns:a16="http://schemas.microsoft.com/office/drawing/2014/main" id="{5DB65B55-C249-49BF-9478-BC3F22945F30}"/>
            </a:ext>
          </a:extLst>
        </xdr:cNvPr>
        <xdr:cNvSpPr txBox="1"/>
      </xdr:nvSpPr>
      <xdr:spPr>
        <a:xfrm>
          <a:off x="129730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80" name="テキスト ボックス 579">
          <a:extLst>
            <a:ext uri="{FF2B5EF4-FFF2-40B4-BE49-F238E27FC236}">
              <a16:creationId xmlns:a16="http://schemas.microsoft.com/office/drawing/2014/main" id="{01CF8C13-BC65-460C-8E02-2A360C7D99E0}"/>
            </a:ext>
          </a:extLst>
        </xdr:cNvPr>
        <xdr:cNvSpPr txBox="1"/>
      </xdr:nvSpPr>
      <xdr:spPr>
        <a:xfrm>
          <a:off x="121729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81" name="テキスト ボックス 580">
          <a:extLst>
            <a:ext uri="{FF2B5EF4-FFF2-40B4-BE49-F238E27FC236}">
              <a16:creationId xmlns:a16="http://schemas.microsoft.com/office/drawing/2014/main" id="{624FF8C5-1514-47EA-A431-959FE8742066}"/>
            </a:ext>
          </a:extLst>
        </xdr:cNvPr>
        <xdr:cNvSpPr txBox="1"/>
      </xdr:nvSpPr>
      <xdr:spPr>
        <a:xfrm>
          <a:off x="113665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141605</xdr:rowOff>
    </xdr:from>
    <xdr:to>
      <xdr:col>85</xdr:col>
      <xdr:colOff>177800</xdr:colOff>
      <xdr:row>107</xdr:row>
      <xdr:rowOff>71755</xdr:rowOff>
    </xdr:to>
    <xdr:sp macro="" textlink="">
      <xdr:nvSpPr>
        <xdr:cNvPr id="582" name="楕円 581">
          <a:extLst>
            <a:ext uri="{FF2B5EF4-FFF2-40B4-BE49-F238E27FC236}">
              <a16:creationId xmlns:a16="http://schemas.microsoft.com/office/drawing/2014/main" id="{40C90213-055C-4535-B301-C5AFADEAEEF0}"/>
            </a:ext>
          </a:extLst>
        </xdr:cNvPr>
        <xdr:cNvSpPr/>
      </xdr:nvSpPr>
      <xdr:spPr>
        <a:xfrm>
          <a:off x="14649450" y="17642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120650</xdr:rowOff>
    </xdr:from>
    <xdr:ext cx="405130" cy="256540"/>
    <xdr:sp macro="" textlink="">
      <xdr:nvSpPr>
        <xdr:cNvPr id="583" name="【庁舎】&#10;有形固定資産減価償却率該当値テキスト">
          <a:extLst>
            <a:ext uri="{FF2B5EF4-FFF2-40B4-BE49-F238E27FC236}">
              <a16:creationId xmlns:a16="http://schemas.microsoft.com/office/drawing/2014/main" id="{2BCD9E81-2916-4277-9F26-9E0C85558AC1}"/>
            </a:ext>
          </a:extLst>
        </xdr:cNvPr>
        <xdr:cNvSpPr txBox="1"/>
      </xdr:nvSpPr>
      <xdr:spPr>
        <a:xfrm>
          <a:off x="14738350" y="176212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116840</xdr:rowOff>
    </xdr:from>
    <xdr:to>
      <xdr:col>81</xdr:col>
      <xdr:colOff>101600</xdr:colOff>
      <xdr:row>107</xdr:row>
      <xdr:rowOff>46990</xdr:rowOff>
    </xdr:to>
    <xdr:sp macro="" textlink="">
      <xdr:nvSpPr>
        <xdr:cNvPr id="584" name="楕円 583">
          <a:extLst>
            <a:ext uri="{FF2B5EF4-FFF2-40B4-BE49-F238E27FC236}">
              <a16:creationId xmlns:a16="http://schemas.microsoft.com/office/drawing/2014/main" id="{B1A52CCC-6891-411C-9844-A55D086FE6F8}"/>
            </a:ext>
          </a:extLst>
        </xdr:cNvPr>
        <xdr:cNvSpPr/>
      </xdr:nvSpPr>
      <xdr:spPr>
        <a:xfrm>
          <a:off x="13887450" y="17617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167640</xdr:rowOff>
    </xdr:from>
    <xdr:to>
      <xdr:col>85</xdr:col>
      <xdr:colOff>127000</xdr:colOff>
      <xdr:row>107</xdr:row>
      <xdr:rowOff>20955</xdr:rowOff>
    </xdr:to>
    <xdr:cxnSp macro="">
      <xdr:nvCxnSpPr>
        <xdr:cNvPr id="585" name="直線コネクタ 584">
          <a:extLst>
            <a:ext uri="{FF2B5EF4-FFF2-40B4-BE49-F238E27FC236}">
              <a16:creationId xmlns:a16="http://schemas.microsoft.com/office/drawing/2014/main" id="{DC766C35-D64A-45AA-A5AA-E28B5BB398F6}"/>
            </a:ext>
          </a:extLst>
        </xdr:cNvPr>
        <xdr:cNvCxnSpPr/>
      </xdr:nvCxnSpPr>
      <xdr:spPr>
        <a:xfrm>
          <a:off x="13938250" y="1766824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586" name="楕円 585">
          <a:extLst>
            <a:ext uri="{FF2B5EF4-FFF2-40B4-BE49-F238E27FC236}">
              <a16:creationId xmlns:a16="http://schemas.microsoft.com/office/drawing/2014/main" id="{DAA31056-10B8-4D8C-8542-110093DDDB15}"/>
            </a:ext>
          </a:extLst>
        </xdr:cNvPr>
        <xdr:cNvSpPr/>
      </xdr:nvSpPr>
      <xdr:spPr>
        <a:xfrm>
          <a:off x="13093700" y="17594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144780</xdr:rowOff>
    </xdr:from>
    <xdr:to>
      <xdr:col>81</xdr:col>
      <xdr:colOff>50800</xdr:colOff>
      <xdr:row>106</xdr:row>
      <xdr:rowOff>167640</xdr:rowOff>
    </xdr:to>
    <xdr:cxnSp macro="">
      <xdr:nvCxnSpPr>
        <xdr:cNvPr id="587" name="直線コネクタ 586">
          <a:extLst>
            <a:ext uri="{FF2B5EF4-FFF2-40B4-BE49-F238E27FC236}">
              <a16:creationId xmlns:a16="http://schemas.microsoft.com/office/drawing/2014/main" id="{8D03ECAF-8917-4E52-8079-6A26307BD7D5}"/>
            </a:ext>
          </a:extLst>
        </xdr:cNvPr>
        <xdr:cNvCxnSpPr/>
      </xdr:nvCxnSpPr>
      <xdr:spPr>
        <a:xfrm>
          <a:off x="13144500" y="17645380"/>
          <a:ext cx="7937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71120</xdr:rowOff>
    </xdr:from>
    <xdr:to>
      <xdr:col>72</xdr:col>
      <xdr:colOff>38100</xdr:colOff>
      <xdr:row>107</xdr:row>
      <xdr:rowOff>1270</xdr:rowOff>
    </xdr:to>
    <xdr:sp macro="" textlink="">
      <xdr:nvSpPr>
        <xdr:cNvPr id="588" name="楕円 587">
          <a:extLst>
            <a:ext uri="{FF2B5EF4-FFF2-40B4-BE49-F238E27FC236}">
              <a16:creationId xmlns:a16="http://schemas.microsoft.com/office/drawing/2014/main" id="{D33E839E-8B9D-406C-BB38-550E07E4A4BA}"/>
            </a:ext>
          </a:extLst>
        </xdr:cNvPr>
        <xdr:cNvSpPr/>
      </xdr:nvSpPr>
      <xdr:spPr>
        <a:xfrm>
          <a:off x="12299950" y="17571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121920</xdr:rowOff>
    </xdr:from>
    <xdr:to>
      <xdr:col>76</xdr:col>
      <xdr:colOff>114300</xdr:colOff>
      <xdr:row>106</xdr:row>
      <xdr:rowOff>144780</xdr:rowOff>
    </xdr:to>
    <xdr:cxnSp macro="">
      <xdr:nvCxnSpPr>
        <xdr:cNvPr id="589" name="直線コネクタ 588">
          <a:extLst>
            <a:ext uri="{FF2B5EF4-FFF2-40B4-BE49-F238E27FC236}">
              <a16:creationId xmlns:a16="http://schemas.microsoft.com/office/drawing/2014/main" id="{AA180668-3C78-4B4D-AB73-798F4665964B}"/>
            </a:ext>
          </a:extLst>
        </xdr:cNvPr>
        <xdr:cNvCxnSpPr/>
      </xdr:nvCxnSpPr>
      <xdr:spPr>
        <a:xfrm>
          <a:off x="12344400" y="1762252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48260</xdr:rowOff>
    </xdr:from>
    <xdr:to>
      <xdr:col>67</xdr:col>
      <xdr:colOff>101600</xdr:colOff>
      <xdr:row>106</xdr:row>
      <xdr:rowOff>149860</xdr:rowOff>
    </xdr:to>
    <xdr:sp macro="" textlink="">
      <xdr:nvSpPr>
        <xdr:cNvPr id="590" name="楕円 589">
          <a:extLst>
            <a:ext uri="{FF2B5EF4-FFF2-40B4-BE49-F238E27FC236}">
              <a16:creationId xmlns:a16="http://schemas.microsoft.com/office/drawing/2014/main" id="{5231963D-964C-4DB5-8F92-CB8E1CD0C54D}"/>
            </a:ext>
          </a:extLst>
        </xdr:cNvPr>
        <xdr:cNvSpPr/>
      </xdr:nvSpPr>
      <xdr:spPr>
        <a:xfrm>
          <a:off x="11487150" y="1754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99060</xdr:rowOff>
    </xdr:from>
    <xdr:to>
      <xdr:col>71</xdr:col>
      <xdr:colOff>177800</xdr:colOff>
      <xdr:row>106</xdr:row>
      <xdr:rowOff>121920</xdr:rowOff>
    </xdr:to>
    <xdr:cxnSp macro="">
      <xdr:nvCxnSpPr>
        <xdr:cNvPr id="591" name="直線コネクタ 590">
          <a:extLst>
            <a:ext uri="{FF2B5EF4-FFF2-40B4-BE49-F238E27FC236}">
              <a16:creationId xmlns:a16="http://schemas.microsoft.com/office/drawing/2014/main" id="{C06ADBDC-633C-4540-9FBE-01645C9925DB}"/>
            </a:ext>
          </a:extLst>
        </xdr:cNvPr>
        <xdr:cNvCxnSpPr/>
      </xdr:nvCxnSpPr>
      <xdr:spPr>
        <a:xfrm>
          <a:off x="11537950" y="1759966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19685</xdr:rowOff>
    </xdr:from>
    <xdr:ext cx="405130" cy="256540"/>
    <xdr:sp macro="" textlink="">
      <xdr:nvSpPr>
        <xdr:cNvPr id="592" name="n_1aveValue【庁舎】&#10;有形固定資産減価償却率">
          <a:extLst>
            <a:ext uri="{FF2B5EF4-FFF2-40B4-BE49-F238E27FC236}">
              <a16:creationId xmlns:a16="http://schemas.microsoft.com/office/drawing/2014/main" id="{565AB642-13C1-4E16-98A1-F96D814B2F23}"/>
            </a:ext>
          </a:extLst>
        </xdr:cNvPr>
        <xdr:cNvSpPr txBox="1"/>
      </xdr:nvSpPr>
      <xdr:spPr>
        <a:xfrm>
          <a:off x="13742035" y="170249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158115</xdr:rowOff>
    </xdr:from>
    <xdr:ext cx="402590" cy="256540"/>
    <xdr:sp macro="" textlink="">
      <xdr:nvSpPr>
        <xdr:cNvPr id="593" name="n_2aveValue【庁舎】&#10;有形固定資産減価償却率">
          <a:extLst>
            <a:ext uri="{FF2B5EF4-FFF2-40B4-BE49-F238E27FC236}">
              <a16:creationId xmlns:a16="http://schemas.microsoft.com/office/drawing/2014/main" id="{EA7AF72D-2AE4-4CED-88F9-9795C2B6B4D1}"/>
            </a:ext>
          </a:extLst>
        </xdr:cNvPr>
        <xdr:cNvSpPr txBox="1"/>
      </xdr:nvSpPr>
      <xdr:spPr>
        <a:xfrm>
          <a:off x="12960985" y="171634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65405</xdr:rowOff>
    </xdr:from>
    <xdr:ext cx="402590" cy="256540"/>
    <xdr:sp macro="" textlink="">
      <xdr:nvSpPr>
        <xdr:cNvPr id="594" name="n_3aveValue【庁舎】&#10;有形固定資産減価償却率">
          <a:extLst>
            <a:ext uri="{FF2B5EF4-FFF2-40B4-BE49-F238E27FC236}">
              <a16:creationId xmlns:a16="http://schemas.microsoft.com/office/drawing/2014/main" id="{53F1DA7D-D5B8-4F54-A91F-3ABB5914A943}"/>
            </a:ext>
          </a:extLst>
        </xdr:cNvPr>
        <xdr:cNvSpPr txBox="1"/>
      </xdr:nvSpPr>
      <xdr:spPr>
        <a:xfrm>
          <a:off x="12167235" y="172358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27305</xdr:rowOff>
    </xdr:from>
    <xdr:ext cx="402590" cy="259080"/>
    <xdr:sp macro="" textlink="">
      <xdr:nvSpPr>
        <xdr:cNvPr id="595" name="n_4aveValue【庁舎】&#10;有形固定資産減価償却率">
          <a:extLst>
            <a:ext uri="{FF2B5EF4-FFF2-40B4-BE49-F238E27FC236}">
              <a16:creationId xmlns:a16="http://schemas.microsoft.com/office/drawing/2014/main" id="{90D06481-A499-421B-BA0A-B30BCFFE51E2}"/>
            </a:ext>
          </a:extLst>
        </xdr:cNvPr>
        <xdr:cNvSpPr txBox="1"/>
      </xdr:nvSpPr>
      <xdr:spPr>
        <a:xfrm>
          <a:off x="11354435" y="171977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38100</xdr:rowOff>
    </xdr:from>
    <xdr:ext cx="405130" cy="259080"/>
    <xdr:sp macro="" textlink="">
      <xdr:nvSpPr>
        <xdr:cNvPr id="596" name="n_1mainValue【庁舎】&#10;有形固定資産減価償却率">
          <a:extLst>
            <a:ext uri="{FF2B5EF4-FFF2-40B4-BE49-F238E27FC236}">
              <a16:creationId xmlns:a16="http://schemas.microsoft.com/office/drawing/2014/main" id="{4C64E933-10E9-400E-9F4D-C143839E3371}"/>
            </a:ext>
          </a:extLst>
        </xdr:cNvPr>
        <xdr:cNvSpPr txBox="1"/>
      </xdr:nvSpPr>
      <xdr:spPr>
        <a:xfrm>
          <a:off x="13742035" y="17703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15240</xdr:rowOff>
    </xdr:from>
    <xdr:ext cx="402590" cy="259080"/>
    <xdr:sp macro="" textlink="">
      <xdr:nvSpPr>
        <xdr:cNvPr id="597" name="n_2mainValue【庁舎】&#10;有形固定資産減価償却率">
          <a:extLst>
            <a:ext uri="{FF2B5EF4-FFF2-40B4-BE49-F238E27FC236}">
              <a16:creationId xmlns:a16="http://schemas.microsoft.com/office/drawing/2014/main" id="{4CF3414B-7D2E-4DD7-866E-16CA5C9F16E4}"/>
            </a:ext>
          </a:extLst>
        </xdr:cNvPr>
        <xdr:cNvSpPr txBox="1"/>
      </xdr:nvSpPr>
      <xdr:spPr>
        <a:xfrm>
          <a:off x="12960985" y="176809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163830</xdr:rowOff>
    </xdr:from>
    <xdr:ext cx="402590" cy="259080"/>
    <xdr:sp macro="" textlink="">
      <xdr:nvSpPr>
        <xdr:cNvPr id="598" name="n_3mainValue【庁舎】&#10;有形固定資産減価償却率">
          <a:extLst>
            <a:ext uri="{FF2B5EF4-FFF2-40B4-BE49-F238E27FC236}">
              <a16:creationId xmlns:a16="http://schemas.microsoft.com/office/drawing/2014/main" id="{3973D0CC-C61F-404F-AF4F-6E88F628FA9F}"/>
            </a:ext>
          </a:extLst>
        </xdr:cNvPr>
        <xdr:cNvSpPr txBox="1"/>
      </xdr:nvSpPr>
      <xdr:spPr>
        <a:xfrm>
          <a:off x="12167235" y="17664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140970</xdr:rowOff>
    </xdr:from>
    <xdr:ext cx="402590" cy="259080"/>
    <xdr:sp macro="" textlink="">
      <xdr:nvSpPr>
        <xdr:cNvPr id="599" name="n_4mainValue【庁舎】&#10;有形固定資産減価償却率">
          <a:extLst>
            <a:ext uri="{FF2B5EF4-FFF2-40B4-BE49-F238E27FC236}">
              <a16:creationId xmlns:a16="http://schemas.microsoft.com/office/drawing/2014/main" id="{3F7E87DD-77A0-4DE6-9CA7-B890CB08576F}"/>
            </a:ext>
          </a:extLst>
        </xdr:cNvPr>
        <xdr:cNvSpPr txBox="1"/>
      </xdr:nvSpPr>
      <xdr:spPr>
        <a:xfrm>
          <a:off x="11354435" y="17641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2BD6357B-5771-4B0D-A9E1-D6C920BDF8AB}"/>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F4B30515-0E8C-42F0-A7C8-344C7719F0D4}"/>
            </a:ext>
          </a:extLst>
        </xdr:cNvPr>
        <xdr:cNvSpPr/>
      </xdr:nvSpPr>
      <xdr:spPr>
        <a:xfrm>
          <a:off x="16586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28C3A6EE-1D5F-4F66-A0B8-BED3BC51344C}"/>
            </a:ext>
          </a:extLst>
        </xdr:cNvPr>
        <xdr:cNvSpPr/>
      </xdr:nvSpPr>
      <xdr:spPr>
        <a:xfrm>
          <a:off x="16586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28125607-D058-42F4-ADCA-19078380A6EA}"/>
            </a:ext>
          </a:extLst>
        </xdr:cNvPr>
        <xdr:cNvSpPr/>
      </xdr:nvSpPr>
      <xdr:spPr>
        <a:xfrm>
          <a:off x="174879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958A6D28-D56F-46AC-9999-F9744D1C329E}"/>
            </a:ext>
          </a:extLst>
        </xdr:cNvPr>
        <xdr:cNvSpPr/>
      </xdr:nvSpPr>
      <xdr:spPr>
        <a:xfrm>
          <a:off x="174879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D118F83F-41AC-4F15-B5B4-F874CDBFC453}"/>
            </a:ext>
          </a:extLst>
        </xdr:cNvPr>
        <xdr:cNvSpPr/>
      </xdr:nvSpPr>
      <xdr:spPr>
        <a:xfrm>
          <a:off x="185166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C3627C91-2760-4601-A2B5-25FEDCB4A71D}"/>
            </a:ext>
          </a:extLst>
        </xdr:cNvPr>
        <xdr:cNvSpPr/>
      </xdr:nvSpPr>
      <xdr:spPr>
        <a:xfrm>
          <a:off x="185166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82CD8813-D776-4071-B760-25B68FD5E120}"/>
            </a:ext>
          </a:extLst>
        </xdr:cNvPr>
        <xdr:cNvSpPr/>
      </xdr:nvSpPr>
      <xdr:spPr>
        <a:xfrm>
          <a:off x="16459200" y="16148050"/>
          <a:ext cx="42672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608" name="テキスト ボックス 607">
          <a:extLst>
            <a:ext uri="{FF2B5EF4-FFF2-40B4-BE49-F238E27FC236}">
              <a16:creationId xmlns:a16="http://schemas.microsoft.com/office/drawing/2014/main" id="{C0F120FE-8A13-4EF3-8685-79A2D7D21256}"/>
            </a:ext>
          </a:extLst>
        </xdr:cNvPr>
        <xdr:cNvSpPr txBox="1"/>
      </xdr:nvSpPr>
      <xdr:spPr>
        <a:xfrm>
          <a:off x="16440150" y="159639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63EF33D5-F3E4-4E4A-8AB2-AEB8B1094231}"/>
            </a:ext>
          </a:extLst>
        </xdr:cNvPr>
        <xdr:cNvCxnSpPr/>
      </xdr:nvCxnSpPr>
      <xdr:spPr>
        <a:xfrm>
          <a:off x="16459200" y="18345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0" name="直線コネクタ 609">
          <a:extLst>
            <a:ext uri="{FF2B5EF4-FFF2-40B4-BE49-F238E27FC236}">
              <a16:creationId xmlns:a16="http://schemas.microsoft.com/office/drawing/2014/main" id="{278ECE01-2DAE-4118-AB3E-BCC237C29794}"/>
            </a:ext>
          </a:extLst>
        </xdr:cNvPr>
        <xdr:cNvCxnSpPr/>
      </xdr:nvCxnSpPr>
      <xdr:spPr>
        <a:xfrm>
          <a:off x="16459200" y="179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611" name="テキスト ボックス 610">
          <a:extLst>
            <a:ext uri="{FF2B5EF4-FFF2-40B4-BE49-F238E27FC236}">
              <a16:creationId xmlns:a16="http://schemas.microsoft.com/office/drawing/2014/main" id="{212F23C6-5BC1-4D03-9603-12CBFB8450B6}"/>
            </a:ext>
          </a:extLst>
        </xdr:cNvPr>
        <xdr:cNvSpPr txBox="1"/>
      </xdr:nvSpPr>
      <xdr:spPr>
        <a:xfrm>
          <a:off x="16048990" y="177711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2" name="直線コネクタ 611">
          <a:extLst>
            <a:ext uri="{FF2B5EF4-FFF2-40B4-BE49-F238E27FC236}">
              <a16:creationId xmlns:a16="http://schemas.microsoft.com/office/drawing/2014/main" id="{63C2CABF-AF1B-44C0-942D-D72BD0D7A752}"/>
            </a:ext>
          </a:extLst>
        </xdr:cNvPr>
        <xdr:cNvCxnSpPr/>
      </xdr:nvCxnSpPr>
      <xdr:spPr>
        <a:xfrm>
          <a:off x="16459200" y="17468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613" name="テキスト ボックス 612">
          <a:extLst>
            <a:ext uri="{FF2B5EF4-FFF2-40B4-BE49-F238E27FC236}">
              <a16:creationId xmlns:a16="http://schemas.microsoft.com/office/drawing/2014/main" id="{B1BCF7B6-3545-4D23-8436-CA849723892B}"/>
            </a:ext>
          </a:extLst>
        </xdr:cNvPr>
        <xdr:cNvSpPr txBox="1"/>
      </xdr:nvSpPr>
      <xdr:spPr>
        <a:xfrm>
          <a:off x="16048990" y="17332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4" name="直線コネクタ 613">
          <a:extLst>
            <a:ext uri="{FF2B5EF4-FFF2-40B4-BE49-F238E27FC236}">
              <a16:creationId xmlns:a16="http://schemas.microsoft.com/office/drawing/2014/main" id="{09DB969B-1783-43D1-8460-7946F38EF307}"/>
            </a:ext>
          </a:extLst>
        </xdr:cNvPr>
        <xdr:cNvCxnSpPr/>
      </xdr:nvCxnSpPr>
      <xdr:spPr>
        <a:xfrm>
          <a:off x="16459200" y="17024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615" name="テキスト ボックス 614">
          <a:extLst>
            <a:ext uri="{FF2B5EF4-FFF2-40B4-BE49-F238E27FC236}">
              <a16:creationId xmlns:a16="http://schemas.microsoft.com/office/drawing/2014/main" id="{BABAD191-A6D4-4055-AAF9-424829506EBA}"/>
            </a:ext>
          </a:extLst>
        </xdr:cNvPr>
        <xdr:cNvSpPr txBox="1"/>
      </xdr:nvSpPr>
      <xdr:spPr>
        <a:xfrm>
          <a:off x="16048990" y="168884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6" name="直線コネクタ 615">
          <a:extLst>
            <a:ext uri="{FF2B5EF4-FFF2-40B4-BE49-F238E27FC236}">
              <a16:creationId xmlns:a16="http://schemas.microsoft.com/office/drawing/2014/main" id="{CD8DF96E-736A-4FC9-B489-C7B1EA128D4F}"/>
            </a:ext>
          </a:extLst>
        </xdr:cNvPr>
        <xdr:cNvCxnSpPr/>
      </xdr:nvCxnSpPr>
      <xdr:spPr>
        <a:xfrm>
          <a:off x="16459200" y="16586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617" name="テキスト ボックス 616">
          <a:extLst>
            <a:ext uri="{FF2B5EF4-FFF2-40B4-BE49-F238E27FC236}">
              <a16:creationId xmlns:a16="http://schemas.microsoft.com/office/drawing/2014/main" id="{9196E36E-50F4-4637-AB7B-8BB09FB1AE82}"/>
            </a:ext>
          </a:extLst>
        </xdr:cNvPr>
        <xdr:cNvSpPr txBox="1"/>
      </xdr:nvSpPr>
      <xdr:spPr>
        <a:xfrm>
          <a:off x="16048990" y="164503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a:extLst>
            <a:ext uri="{FF2B5EF4-FFF2-40B4-BE49-F238E27FC236}">
              <a16:creationId xmlns:a16="http://schemas.microsoft.com/office/drawing/2014/main" id="{CDA0BB4F-A77C-4E1F-8109-C0649E5C5930}"/>
            </a:ext>
          </a:extLst>
        </xdr:cNvPr>
        <xdr:cNvCxnSpPr/>
      </xdr:nvCxnSpPr>
      <xdr:spPr>
        <a:xfrm>
          <a:off x="16459200" y="16148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619" name="テキスト ボックス 618">
          <a:extLst>
            <a:ext uri="{FF2B5EF4-FFF2-40B4-BE49-F238E27FC236}">
              <a16:creationId xmlns:a16="http://schemas.microsoft.com/office/drawing/2014/main" id="{936129C5-4B30-4BC7-A981-6CD19DDBFF99}"/>
            </a:ext>
          </a:extLst>
        </xdr:cNvPr>
        <xdr:cNvSpPr txBox="1"/>
      </xdr:nvSpPr>
      <xdr:spPr>
        <a:xfrm>
          <a:off x="16048990" y="16012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a:extLst>
            <a:ext uri="{FF2B5EF4-FFF2-40B4-BE49-F238E27FC236}">
              <a16:creationId xmlns:a16="http://schemas.microsoft.com/office/drawing/2014/main" id="{EC2965F5-CDDF-41BF-8742-8308F4C7E17C}"/>
            </a:ext>
          </a:extLst>
        </xdr:cNvPr>
        <xdr:cNvSpPr/>
      </xdr:nvSpPr>
      <xdr:spPr>
        <a:xfrm>
          <a:off x="16459200" y="16148050"/>
          <a:ext cx="42672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27305</xdr:rowOff>
    </xdr:from>
    <xdr:to>
      <xdr:col>116</xdr:col>
      <xdr:colOff>62865</xdr:colOff>
      <xdr:row>107</xdr:row>
      <xdr:rowOff>153670</xdr:rowOff>
    </xdr:to>
    <xdr:cxnSp macro="">
      <xdr:nvCxnSpPr>
        <xdr:cNvPr id="621" name="直線コネクタ 620">
          <a:extLst>
            <a:ext uri="{FF2B5EF4-FFF2-40B4-BE49-F238E27FC236}">
              <a16:creationId xmlns:a16="http://schemas.microsoft.com/office/drawing/2014/main" id="{3A2A77DE-3A5F-4D90-BF57-2F7185F4E23F}"/>
            </a:ext>
          </a:extLst>
        </xdr:cNvPr>
        <xdr:cNvCxnSpPr/>
      </xdr:nvCxnSpPr>
      <xdr:spPr>
        <a:xfrm flipV="1">
          <a:off x="19951065" y="16537305"/>
          <a:ext cx="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157480</xdr:rowOff>
    </xdr:from>
    <xdr:ext cx="469900" cy="256540"/>
    <xdr:sp macro="" textlink="">
      <xdr:nvSpPr>
        <xdr:cNvPr id="622" name="【庁舎】&#10;一人当たり面積最小値テキスト">
          <a:extLst>
            <a:ext uri="{FF2B5EF4-FFF2-40B4-BE49-F238E27FC236}">
              <a16:creationId xmlns:a16="http://schemas.microsoft.com/office/drawing/2014/main" id="{124A2E85-1F13-4EB6-8314-FB063C9AEF91}"/>
            </a:ext>
          </a:extLst>
        </xdr:cNvPr>
        <xdr:cNvSpPr txBox="1"/>
      </xdr:nvSpPr>
      <xdr:spPr>
        <a:xfrm>
          <a:off x="19989800" y="178231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0.205</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153670</xdr:rowOff>
    </xdr:from>
    <xdr:to>
      <xdr:col>116</xdr:col>
      <xdr:colOff>152400</xdr:colOff>
      <xdr:row>107</xdr:row>
      <xdr:rowOff>153670</xdr:rowOff>
    </xdr:to>
    <xdr:cxnSp macro="">
      <xdr:nvCxnSpPr>
        <xdr:cNvPr id="623" name="直線コネクタ 622">
          <a:extLst>
            <a:ext uri="{FF2B5EF4-FFF2-40B4-BE49-F238E27FC236}">
              <a16:creationId xmlns:a16="http://schemas.microsoft.com/office/drawing/2014/main" id="{72312F7D-4BA1-424F-B1C1-713E749651B1}"/>
            </a:ext>
          </a:extLst>
        </xdr:cNvPr>
        <xdr:cNvCxnSpPr/>
      </xdr:nvCxnSpPr>
      <xdr:spPr>
        <a:xfrm>
          <a:off x="19881850" y="17819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145415</xdr:rowOff>
    </xdr:from>
    <xdr:ext cx="469900" cy="256540"/>
    <xdr:sp macro="" textlink="">
      <xdr:nvSpPr>
        <xdr:cNvPr id="624" name="【庁舎】&#10;一人当たり面積最大値テキスト">
          <a:extLst>
            <a:ext uri="{FF2B5EF4-FFF2-40B4-BE49-F238E27FC236}">
              <a16:creationId xmlns:a16="http://schemas.microsoft.com/office/drawing/2014/main" id="{C0DA46A9-E1BF-4C83-A9DC-1E0B788D2DB7}"/>
            </a:ext>
          </a:extLst>
        </xdr:cNvPr>
        <xdr:cNvSpPr txBox="1"/>
      </xdr:nvSpPr>
      <xdr:spPr>
        <a:xfrm>
          <a:off x="19989800" y="163252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27305</xdr:rowOff>
    </xdr:from>
    <xdr:to>
      <xdr:col>116</xdr:col>
      <xdr:colOff>152400</xdr:colOff>
      <xdr:row>100</xdr:row>
      <xdr:rowOff>27305</xdr:rowOff>
    </xdr:to>
    <xdr:cxnSp macro="">
      <xdr:nvCxnSpPr>
        <xdr:cNvPr id="625" name="直線コネクタ 624">
          <a:extLst>
            <a:ext uri="{FF2B5EF4-FFF2-40B4-BE49-F238E27FC236}">
              <a16:creationId xmlns:a16="http://schemas.microsoft.com/office/drawing/2014/main" id="{BE5CFB76-BF67-4843-A91B-002F8F11DDD6}"/>
            </a:ext>
          </a:extLst>
        </xdr:cNvPr>
        <xdr:cNvCxnSpPr/>
      </xdr:nvCxnSpPr>
      <xdr:spPr>
        <a:xfrm>
          <a:off x="19881850" y="16537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112395</xdr:rowOff>
    </xdr:from>
    <xdr:ext cx="469900" cy="256540"/>
    <xdr:sp macro="" textlink="">
      <xdr:nvSpPr>
        <xdr:cNvPr id="626" name="【庁舎】&#10;一人当たり面積平均値テキスト">
          <a:extLst>
            <a:ext uri="{FF2B5EF4-FFF2-40B4-BE49-F238E27FC236}">
              <a16:creationId xmlns:a16="http://schemas.microsoft.com/office/drawing/2014/main" id="{27A10357-0D49-4CAD-B20B-7E899578A1B8}"/>
            </a:ext>
          </a:extLst>
        </xdr:cNvPr>
        <xdr:cNvSpPr txBox="1"/>
      </xdr:nvSpPr>
      <xdr:spPr>
        <a:xfrm>
          <a:off x="19989800" y="1744789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133985</xdr:rowOff>
    </xdr:from>
    <xdr:to>
      <xdr:col>116</xdr:col>
      <xdr:colOff>114300</xdr:colOff>
      <xdr:row>106</xdr:row>
      <xdr:rowOff>64135</xdr:rowOff>
    </xdr:to>
    <xdr:sp macro="" textlink="">
      <xdr:nvSpPr>
        <xdr:cNvPr id="627" name="フローチャート: 判断 626">
          <a:extLst>
            <a:ext uri="{FF2B5EF4-FFF2-40B4-BE49-F238E27FC236}">
              <a16:creationId xmlns:a16="http://schemas.microsoft.com/office/drawing/2014/main" id="{BE92AB99-DC0F-4BFE-A25E-441452559B28}"/>
            </a:ext>
          </a:extLst>
        </xdr:cNvPr>
        <xdr:cNvSpPr/>
      </xdr:nvSpPr>
      <xdr:spPr>
        <a:xfrm>
          <a:off x="19900900" y="17469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155575</xdr:rowOff>
    </xdr:from>
    <xdr:to>
      <xdr:col>112</xdr:col>
      <xdr:colOff>38100</xdr:colOff>
      <xdr:row>106</xdr:row>
      <xdr:rowOff>86360</xdr:rowOff>
    </xdr:to>
    <xdr:sp macro="" textlink="">
      <xdr:nvSpPr>
        <xdr:cNvPr id="628" name="フローチャート: 判断 627">
          <a:extLst>
            <a:ext uri="{FF2B5EF4-FFF2-40B4-BE49-F238E27FC236}">
              <a16:creationId xmlns:a16="http://schemas.microsoft.com/office/drawing/2014/main" id="{6EE4B5BB-4C03-4D96-BA67-BD3FCF0F0247}"/>
            </a:ext>
          </a:extLst>
        </xdr:cNvPr>
        <xdr:cNvSpPr/>
      </xdr:nvSpPr>
      <xdr:spPr>
        <a:xfrm>
          <a:off x="19157950" y="17491075"/>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159385</xdr:rowOff>
    </xdr:from>
    <xdr:to>
      <xdr:col>107</xdr:col>
      <xdr:colOff>101600</xdr:colOff>
      <xdr:row>106</xdr:row>
      <xdr:rowOff>89535</xdr:rowOff>
    </xdr:to>
    <xdr:sp macro="" textlink="">
      <xdr:nvSpPr>
        <xdr:cNvPr id="629" name="フローチャート: 判断 628">
          <a:extLst>
            <a:ext uri="{FF2B5EF4-FFF2-40B4-BE49-F238E27FC236}">
              <a16:creationId xmlns:a16="http://schemas.microsoft.com/office/drawing/2014/main" id="{CFFF5D88-F178-413C-8FB2-361800066659}"/>
            </a:ext>
          </a:extLst>
        </xdr:cNvPr>
        <xdr:cNvSpPr/>
      </xdr:nvSpPr>
      <xdr:spPr>
        <a:xfrm>
          <a:off x="18345150" y="17494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10795</xdr:rowOff>
    </xdr:from>
    <xdr:to>
      <xdr:col>102</xdr:col>
      <xdr:colOff>165100</xdr:colOff>
      <xdr:row>106</xdr:row>
      <xdr:rowOff>112395</xdr:rowOff>
    </xdr:to>
    <xdr:sp macro="" textlink="">
      <xdr:nvSpPr>
        <xdr:cNvPr id="630" name="フローチャート: 判断 629">
          <a:extLst>
            <a:ext uri="{FF2B5EF4-FFF2-40B4-BE49-F238E27FC236}">
              <a16:creationId xmlns:a16="http://schemas.microsoft.com/office/drawing/2014/main" id="{4FDE0349-B10F-4844-B1D8-206B0B047F1D}"/>
            </a:ext>
          </a:extLst>
        </xdr:cNvPr>
        <xdr:cNvSpPr/>
      </xdr:nvSpPr>
      <xdr:spPr>
        <a:xfrm>
          <a:off x="17551400" y="175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168275</xdr:rowOff>
    </xdr:from>
    <xdr:to>
      <xdr:col>98</xdr:col>
      <xdr:colOff>38100</xdr:colOff>
      <xdr:row>106</xdr:row>
      <xdr:rowOff>98425</xdr:rowOff>
    </xdr:to>
    <xdr:sp macro="" textlink="">
      <xdr:nvSpPr>
        <xdr:cNvPr id="631" name="フローチャート: 判断 630">
          <a:extLst>
            <a:ext uri="{FF2B5EF4-FFF2-40B4-BE49-F238E27FC236}">
              <a16:creationId xmlns:a16="http://schemas.microsoft.com/office/drawing/2014/main" id="{1624E425-16BC-41A0-8B8F-B30F1B509F67}"/>
            </a:ext>
          </a:extLst>
        </xdr:cNvPr>
        <xdr:cNvSpPr/>
      </xdr:nvSpPr>
      <xdr:spPr>
        <a:xfrm>
          <a:off x="16757650" y="17497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32" name="テキスト ボックス 631">
          <a:extLst>
            <a:ext uri="{FF2B5EF4-FFF2-40B4-BE49-F238E27FC236}">
              <a16:creationId xmlns:a16="http://schemas.microsoft.com/office/drawing/2014/main" id="{03002C90-6B14-4E4D-ADB6-2ABB6B6BBA33}"/>
            </a:ext>
          </a:extLst>
        </xdr:cNvPr>
        <xdr:cNvSpPr txBox="1"/>
      </xdr:nvSpPr>
      <xdr:spPr>
        <a:xfrm>
          <a:off x="197802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33" name="テキスト ボックス 632">
          <a:extLst>
            <a:ext uri="{FF2B5EF4-FFF2-40B4-BE49-F238E27FC236}">
              <a16:creationId xmlns:a16="http://schemas.microsoft.com/office/drawing/2014/main" id="{BFBCBAF1-D08C-4CED-A5B5-F8735375A987}"/>
            </a:ext>
          </a:extLst>
        </xdr:cNvPr>
        <xdr:cNvSpPr txBox="1"/>
      </xdr:nvSpPr>
      <xdr:spPr>
        <a:xfrm>
          <a:off x="190309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34" name="テキスト ボックス 633">
          <a:extLst>
            <a:ext uri="{FF2B5EF4-FFF2-40B4-BE49-F238E27FC236}">
              <a16:creationId xmlns:a16="http://schemas.microsoft.com/office/drawing/2014/main" id="{2414B0B1-F47D-492D-A3D2-5C8C67E043F6}"/>
            </a:ext>
          </a:extLst>
        </xdr:cNvPr>
        <xdr:cNvSpPr txBox="1"/>
      </xdr:nvSpPr>
      <xdr:spPr>
        <a:xfrm>
          <a:off x="182245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35" name="テキスト ボックス 634">
          <a:extLst>
            <a:ext uri="{FF2B5EF4-FFF2-40B4-BE49-F238E27FC236}">
              <a16:creationId xmlns:a16="http://schemas.microsoft.com/office/drawing/2014/main" id="{A269E75E-672E-4003-A857-029EF7A90586}"/>
            </a:ext>
          </a:extLst>
        </xdr:cNvPr>
        <xdr:cNvSpPr txBox="1"/>
      </xdr:nvSpPr>
      <xdr:spPr>
        <a:xfrm>
          <a:off x="174307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36" name="テキスト ボックス 635">
          <a:extLst>
            <a:ext uri="{FF2B5EF4-FFF2-40B4-BE49-F238E27FC236}">
              <a16:creationId xmlns:a16="http://schemas.microsoft.com/office/drawing/2014/main" id="{B4D6DAC6-E9DC-4F1E-980F-7163527C1374}"/>
            </a:ext>
          </a:extLst>
        </xdr:cNvPr>
        <xdr:cNvSpPr txBox="1"/>
      </xdr:nvSpPr>
      <xdr:spPr>
        <a:xfrm>
          <a:off x="166306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158750</xdr:rowOff>
    </xdr:from>
    <xdr:to>
      <xdr:col>116</xdr:col>
      <xdr:colOff>114300</xdr:colOff>
      <xdr:row>105</xdr:row>
      <xdr:rowOff>88900</xdr:rowOff>
    </xdr:to>
    <xdr:sp macro="" textlink="">
      <xdr:nvSpPr>
        <xdr:cNvPr id="637" name="楕円 636">
          <a:extLst>
            <a:ext uri="{FF2B5EF4-FFF2-40B4-BE49-F238E27FC236}">
              <a16:creationId xmlns:a16="http://schemas.microsoft.com/office/drawing/2014/main" id="{DFDC7C3B-8AE8-484E-907E-C881DBB483FC}"/>
            </a:ext>
          </a:extLst>
        </xdr:cNvPr>
        <xdr:cNvSpPr/>
      </xdr:nvSpPr>
      <xdr:spPr>
        <a:xfrm>
          <a:off x="19900900" y="17329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10160</xdr:rowOff>
    </xdr:from>
    <xdr:ext cx="469900" cy="259080"/>
    <xdr:sp macro="" textlink="">
      <xdr:nvSpPr>
        <xdr:cNvPr id="638" name="【庁舎】&#10;一人当たり面積該当値テキスト">
          <a:extLst>
            <a:ext uri="{FF2B5EF4-FFF2-40B4-BE49-F238E27FC236}">
              <a16:creationId xmlns:a16="http://schemas.microsoft.com/office/drawing/2014/main" id="{56174629-B819-4516-99AE-8824862A492C}"/>
            </a:ext>
          </a:extLst>
        </xdr:cNvPr>
        <xdr:cNvSpPr txBox="1"/>
      </xdr:nvSpPr>
      <xdr:spPr>
        <a:xfrm>
          <a:off x="19989800" y="17180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639" name="楕円 638">
          <a:extLst>
            <a:ext uri="{FF2B5EF4-FFF2-40B4-BE49-F238E27FC236}">
              <a16:creationId xmlns:a16="http://schemas.microsoft.com/office/drawing/2014/main" id="{6BA22942-2539-4ABB-A21A-F8E1CAE95695}"/>
            </a:ext>
          </a:extLst>
        </xdr:cNvPr>
        <xdr:cNvSpPr/>
      </xdr:nvSpPr>
      <xdr:spPr>
        <a:xfrm>
          <a:off x="19157950" y="17341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38100</xdr:rowOff>
    </xdr:from>
    <xdr:to>
      <xdr:col>116</xdr:col>
      <xdr:colOff>63500</xdr:colOff>
      <xdr:row>105</xdr:row>
      <xdr:rowOff>57150</xdr:rowOff>
    </xdr:to>
    <xdr:cxnSp macro="">
      <xdr:nvCxnSpPr>
        <xdr:cNvPr id="640" name="直線コネクタ 639">
          <a:extLst>
            <a:ext uri="{FF2B5EF4-FFF2-40B4-BE49-F238E27FC236}">
              <a16:creationId xmlns:a16="http://schemas.microsoft.com/office/drawing/2014/main" id="{5AA639CD-D93A-4987-ADE6-37BECD7F51B8}"/>
            </a:ext>
          </a:extLst>
        </xdr:cNvPr>
        <xdr:cNvCxnSpPr/>
      </xdr:nvCxnSpPr>
      <xdr:spPr>
        <a:xfrm flipV="1">
          <a:off x="19202400" y="17373600"/>
          <a:ext cx="7493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31750</xdr:rowOff>
    </xdr:from>
    <xdr:to>
      <xdr:col>107</xdr:col>
      <xdr:colOff>101600</xdr:colOff>
      <xdr:row>105</xdr:row>
      <xdr:rowOff>133350</xdr:rowOff>
    </xdr:to>
    <xdr:sp macro="" textlink="">
      <xdr:nvSpPr>
        <xdr:cNvPr id="641" name="楕円 640">
          <a:extLst>
            <a:ext uri="{FF2B5EF4-FFF2-40B4-BE49-F238E27FC236}">
              <a16:creationId xmlns:a16="http://schemas.microsoft.com/office/drawing/2014/main" id="{1874DE67-2EA4-4C6C-89D9-C9D80B1F3F53}"/>
            </a:ext>
          </a:extLst>
        </xdr:cNvPr>
        <xdr:cNvSpPr/>
      </xdr:nvSpPr>
      <xdr:spPr>
        <a:xfrm>
          <a:off x="18345150" y="1736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105</xdr:row>
      <xdr:rowOff>82550</xdr:rowOff>
    </xdr:to>
    <xdr:cxnSp macro="">
      <xdr:nvCxnSpPr>
        <xdr:cNvPr id="642" name="直線コネクタ 641">
          <a:extLst>
            <a:ext uri="{FF2B5EF4-FFF2-40B4-BE49-F238E27FC236}">
              <a16:creationId xmlns:a16="http://schemas.microsoft.com/office/drawing/2014/main" id="{5E4DE8D5-7C95-478A-BDF9-358896B1E339}"/>
            </a:ext>
          </a:extLst>
        </xdr:cNvPr>
        <xdr:cNvCxnSpPr/>
      </xdr:nvCxnSpPr>
      <xdr:spPr>
        <a:xfrm flipV="1">
          <a:off x="18395950" y="17392650"/>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52070</xdr:rowOff>
    </xdr:from>
    <xdr:to>
      <xdr:col>102</xdr:col>
      <xdr:colOff>165100</xdr:colOff>
      <xdr:row>105</xdr:row>
      <xdr:rowOff>153035</xdr:rowOff>
    </xdr:to>
    <xdr:sp macro="" textlink="">
      <xdr:nvSpPr>
        <xdr:cNvPr id="643" name="楕円 642">
          <a:extLst>
            <a:ext uri="{FF2B5EF4-FFF2-40B4-BE49-F238E27FC236}">
              <a16:creationId xmlns:a16="http://schemas.microsoft.com/office/drawing/2014/main" id="{29E385C6-98DE-4885-947E-75212674042A}"/>
            </a:ext>
          </a:extLst>
        </xdr:cNvPr>
        <xdr:cNvSpPr/>
      </xdr:nvSpPr>
      <xdr:spPr>
        <a:xfrm>
          <a:off x="17551400" y="1738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82550</xdr:rowOff>
    </xdr:from>
    <xdr:to>
      <xdr:col>107</xdr:col>
      <xdr:colOff>50800</xdr:colOff>
      <xdr:row>105</xdr:row>
      <xdr:rowOff>102235</xdr:rowOff>
    </xdr:to>
    <xdr:cxnSp macro="">
      <xdr:nvCxnSpPr>
        <xdr:cNvPr id="644" name="直線コネクタ 643">
          <a:extLst>
            <a:ext uri="{FF2B5EF4-FFF2-40B4-BE49-F238E27FC236}">
              <a16:creationId xmlns:a16="http://schemas.microsoft.com/office/drawing/2014/main" id="{F71CD7FD-F5CA-431D-A217-99E981846E3E}"/>
            </a:ext>
          </a:extLst>
        </xdr:cNvPr>
        <xdr:cNvCxnSpPr/>
      </xdr:nvCxnSpPr>
      <xdr:spPr>
        <a:xfrm flipV="1">
          <a:off x="17602200" y="17418050"/>
          <a:ext cx="7937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74930</xdr:rowOff>
    </xdr:from>
    <xdr:to>
      <xdr:col>98</xdr:col>
      <xdr:colOff>38100</xdr:colOff>
      <xdr:row>106</xdr:row>
      <xdr:rowOff>5080</xdr:rowOff>
    </xdr:to>
    <xdr:sp macro="" textlink="">
      <xdr:nvSpPr>
        <xdr:cNvPr id="645" name="楕円 644">
          <a:extLst>
            <a:ext uri="{FF2B5EF4-FFF2-40B4-BE49-F238E27FC236}">
              <a16:creationId xmlns:a16="http://schemas.microsoft.com/office/drawing/2014/main" id="{AA20586D-D711-480A-889A-6C621B5E9DB8}"/>
            </a:ext>
          </a:extLst>
        </xdr:cNvPr>
        <xdr:cNvSpPr/>
      </xdr:nvSpPr>
      <xdr:spPr>
        <a:xfrm>
          <a:off x="16757650" y="17410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102235</xdr:rowOff>
    </xdr:from>
    <xdr:to>
      <xdr:col>102</xdr:col>
      <xdr:colOff>114300</xdr:colOff>
      <xdr:row>105</xdr:row>
      <xdr:rowOff>125730</xdr:rowOff>
    </xdr:to>
    <xdr:cxnSp macro="">
      <xdr:nvCxnSpPr>
        <xdr:cNvPr id="646" name="直線コネクタ 645">
          <a:extLst>
            <a:ext uri="{FF2B5EF4-FFF2-40B4-BE49-F238E27FC236}">
              <a16:creationId xmlns:a16="http://schemas.microsoft.com/office/drawing/2014/main" id="{20B5A2D4-75FA-4504-8547-FBE4FA482605}"/>
            </a:ext>
          </a:extLst>
        </xdr:cNvPr>
        <xdr:cNvCxnSpPr/>
      </xdr:nvCxnSpPr>
      <xdr:spPr>
        <a:xfrm flipV="1">
          <a:off x="16802100" y="17437735"/>
          <a:ext cx="8001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76835</xdr:rowOff>
    </xdr:from>
    <xdr:ext cx="469900" cy="256540"/>
    <xdr:sp macro="" textlink="">
      <xdr:nvSpPr>
        <xdr:cNvPr id="647" name="n_1aveValue【庁舎】&#10;一人当たり面積">
          <a:extLst>
            <a:ext uri="{FF2B5EF4-FFF2-40B4-BE49-F238E27FC236}">
              <a16:creationId xmlns:a16="http://schemas.microsoft.com/office/drawing/2014/main" id="{F195D068-3C3C-4313-A7F8-14FDD6013DB2}"/>
            </a:ext>
          </a:extLst>
        </xdr:cNvPr>
        <xdr:cNvSpPr txBox="1"/>
      </xdr:nvSpPr>
      <xdr:spPr>
        <a:xfrm>
          <a:off x="18980150" y="175774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80645</xdr:rowOff>
    </xdr:from>
    <xdr:ext cx="467360" cy="259080"/>
    <xdr:sp macro="" textlink="">
      <xdr:nvSpPr>
        <xdr:cNvPr id="648" name="n_2aveValue【庁舎】&#10;一人当たり面積">
          <a:extLst>
            <a:ext uri="{FF2B5EF4-FFF2-40B4-BE49-F238E27FC236}">
              <a16:creationId xmlns:a16="http://schemas.microsoft.com/office/drawing/2014/main" id="{3D134D82-49F1-468B-AAEF-3DC7D36260D1}"/>
            </a:ext>
          </a:extLst>
        </xdr:cNvPr>
        <xdr:cNvSpPr txBox="1"/>
      </xdr:nvSpPr>
      <xdr:spPr>
        <a:xfrm>
          <a:off x="18180050" y="175812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103505</xdr:rowOff>
    </xdr:from>
    <xdr:ext cx="467360" cy="259080"/>
    <xdr:sp macro="" textlink="">
      <xdr:nvSpPr>
        <xdr:cNvPr id="649" name="n_3aveValue【庁舎】&#10;一人当たり面積">
          <a:extLst>
            <a:ext uri="{FF2B5EF4-FFF2-40B4-BE49-F238E27FC236}">
              <a16:creationId xmlns:a16="http://schemas.microsoft.com/office/drawing/2014/main" id="{0DEA42BC-9D8C-4F06-BE19-86E2541D558E}"/>
            </a:ext>
          </a:extLst>
        </xdr:cNvPr>
        <xdr:cNvSpPr txBox="1"/>
      </xdr:nvSpPr>
      <xdr:spPr>
        <a:xfrm>
          <a:off x="17386300" y="176041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89535</xdr:rowOff>
    </xdr:from>
    <xdr:ext cx="467360" cy="256540"/>
    <xdr:sp macro="" textlink="">
      <xdr:nvSpPr>
        <xdr:cNvPr id="650" name="n_4aveValue【庁舎】&#10;一人当たり面積">
          <a:extLst>
            <a:ext uri="{FF2B5EF4-FFF2-40B4-BE49-F238E27FC236}">
              <a16:creationId xmlns:a16="http://schemas.microsoft.com/office/drawing/2014/main" id="{63B74101-41C4-4F79-8086-1C3D02789ACF}"/>
            </a:ext>
          </a:extLst>
        </xdr:cNvPr>
        <xdr:cNvSpPr txBox="1"/>
      </xdr:nvSpPr>
      <xdr:spPr>
        <a:xfrm>
          <a:off x="16592550" y="175901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125095</xdr:rowOff>
    </xdr:from>
    <xdr:ext cx="469900" cy="258445"/>
    <xdr:sp macro="" textlink="">
      <xdr:nvSpPr>
        <xdr:cNvPr id="651" name="n_1mainValue【庁舎】&#10;一人当たり面積">
          <a:extLst>
            <a:ext uri="{FF2B5EF4-FFF2-40B4-BE49-F238E27FC236}">
              <a16:creationId xmlns:a16="http://schemas.microsoft.com/office/drawing/2014/main" id="{ABF7E392-C879-4A84-9855-495CBCC4F524}"/>
            </a:ext>
          </a:extLst>
        </xdr:cNvPr>
        <xdr:cNvSpPr txBox="1"/>
      </xdr:nvSpPr>
      <xdr:spPr>
        <a:xfrm>
          <a:off x="18980150" y="17130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149860</xdr:rowOff>
    </xdr:from>
    <xdr:ext cx="467360" cy="259080"/>
    <xdr:sp macro="" textlink="">
      <xdr:nvSpPr>
        <xdr:cNvPr id="652" name="n_2mainValue【庁舎】&#10;一人当たり面積">
          <a:extLst>
            <a:ext uri="{FF2B5EF4-FFF2-40B4-BE49-F238E27FC236}">
              <a16:creationId xmlns:a16="http://schemas.microsoft.com/office/drawing/2014/main" id="{F59242E8-ED91-416F-A888-6DAA029A571D}"/>
            </a:ext>
          </a:extLst>
        </xdr:cNvPr>
        <xdr:cNvSpPr txBox="1"/>
      </xdr:nvSpPr>
      <xdr:spPr>
        <a:xfrm>
          <a:off x="18180050" y="17155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169545</xdr:rowOff>
    </xdr:from>
    <xdr:ext cx="467360" cy="256540"/>
    <xdr:sp macro="" textlink="">
      <xdr:nvSpPr>
        <xdr:cNvPr id="653" name="n_3mainValue【庁舎】&#10;一人当たり面積">
          <a:extLst>
            <a:ext uri="{FF2B5EF4-FFF2-40B4-BE49-F238E27FC236}">
              <a16:creationId xmlns:a16="http://schemas.microsoft.com/office/drawing/2014/main" id="{33D02B89-F513-4D40-8084-14096E5964EA}"/>
            </a:ext>
          </a:extLst>
        </xdr:cNvPr>
        <xdr:cNvSpPr txBox="1"/>
      </xdr:nvSpPr>
      <xdr:spPr>
        <a:xfrm>
          <a:off x="17386300" y="171684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21590</xdr:rowOff>
    </xdr:from>
    <xdr:ext cx="467360" cy="259080"/>
    <xdr:sp macro="" textlink="">
      <xdr:nvSpPr>
        <xdr:cNvPr id="654" name="n_4mainValue【庁舎】&#10;一人当たり面積">
          <a:extLst>
            <a:ext uri="{FF2B5EF4-FFF2-40B4-BE49-F238E27FC236}">
              <a16:creationId xmlns:a16="http://schemas.microsoft.com/office/drawing/2014/main" id="{2729761A-A186-4D19-8ECD-517DA5B90FC0}"/>
            </a:ext>
          </a:extLst>
        </xdr:cNvPr>
        <xdr:cNvSpPr txBox="1"/>
      </xdr:nvSpPr>
      <xdr:spPr>
        <a:xfrm>
          <a:off x="16592550" y="171919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E22EF265-21C9-40B9-8DBC-5FCBF1CF9001}"/>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C3B204A8-E030-48AA-9088-834975FDC6E2}"/>
            </a:ext>
          </a:extLst>
        </xdr:cNvPr>
        <xdr:cNvSpPr/>
      </xdr:nvSpPr>
      <xdr:spPr>
        <a:xfrm>
          <a:off x="685800" y="18776950"/>
          <a:ext cx="34671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1D5A79D2-1C37-46E5-8C8F-C5B28F63F5E8}"/>
            </a:ext>
          </a:extLst>
        </xdr:cNvPr>
        <xdr:cNvSpPr txBox="1"/>
      </xdr:nvSpPr>
      <xdr:spPr>
        <a:xfrm>
          <a:off x="762000" y="19018250"/>
          <a:ext cx="19875500" cy="14351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類似団体と比較すると体育館・プールの減価償却率が</a:t>
          </a:r>
          <a:r>
            <a:rPr kumimoji="1" lang="ja-JP" altLang="en-US" sz="1100">
              <a:solidFill>
                <a:schemeClr val="dk1"/>
              </a:solidFill>
              <a:effectLst/>
              <a:latin typeface="ＭＳ Ｐゴシック"/>
              <a:ea typeface="ＭＳ Ｐゴシック"/>
              <a:cs typeface="+mn-cs"/>
            </a:rPr>
            <a:t>特に</a:t>
          </a:r>
          <a:r>
            <a:rPr kumimoji="1" lang="ja-JP" altLang="ja-JP" sz="1100">
              <a:solidFill>
                <a:schemeClr val="dk1"/>
              </a:solidFill>
              <a:effectLst/>
              <a:latin typeface="ＭＳ Ｐゴシック"/>
              <a:ea typeface="ＭＳ Ｐゴシック"/>
              <a:cs typeface="+mn-cs"/>
            </a:rPr>
            <a:t>高くなっている。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消防施設、庁舎においても必要に応じ適宜、補修改修を</a:t>
          </a:r>
          <a:r>
            <a:rPr kumimoji="1" lang="ja-JP" altLang="en-US" sz="1100">
              <a:solidFill>
                <a:schemeClr val="dk1"/>
              </a:solidFill>
              <a:effectLst/>
              <a:latin typeface="ＭＳ Ｐゴシック"/>
              <a:ea typeface="ＭＳ Ｐゴシック"/>
              <a:cs typeface="+mn-cs"/>
            </a:rPr>
            <a:t>行って</a:t>
          </a:r>
          <a:r>
            <a:rPr kumimoji="1" lang="ja-JP" altLang="ja-JP" sz="1100">
              <a:solidFill>
                <a:schemeClr val="dk1"/>
              </a:solidFill>
              <a:effectLst/>
              <a:latin typeface="ＭＳ Ｐゴシック"/>
              <a:ea typeface="ＭＳ Ｐゴシック"/>
              <a:cs typeface="+mn-cs"/>
            </a:rPr>
            <a:t>いるが、高い比率となっている。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28</a:t>
          </a:r>
          <a:r>
            <a:rPr kumimoji="1" lang="ja-JP" altLang="ja-JP" sz="1100">
              <a:solidFill>
                <a:schemeClr val="dk1"/>
              </a:solidFill>
              <a:effectLst/>
              <a:latin typeface="ＭＳ Ｐゴシック"/>
              <a:ea typeface="ＭＳ Ｐゴシック"/>
              <a:cs typeface="+mn-cs"/>
            </a:rPr>
            <a:t>～</a:t>
          </a:r>
          <a:r>
            <a:rPr kumimoji="1" lang="en-US" altLang="ja-JP" sz="1100">
              <a:solidFill>
                <a:schemeClr val="dk1"/>
              </a:solidFill>
              <a:effectLst/>
              <a:latin typeface="ＭＳ Ｐゴシック"/>
              <a:ea typeface="ＭＳ Ｐゴシック"/>
              <a:cs typeface="+mn-cs"/>
            </a:rPr>
            <a:t>29</a:t>
          </a:r>
          <a:r>
            <a:rPr kumimoji="1" lang="ja-JP" altLang="ja-JP" sz="1100">
              <a:solidFill>
                <a:schemeClr val="dk1"/>
              </a:solidFill>
              <a:effectLst/>
              <a:latin typeface="ＭＳ Ｐゴシック"/>
              <a:ea typeface="ＭＳ Ｐゴシック"/>
              <a:cs typeface="+mn-cs"/>
            </a:rPr>
            <a:t>年度にかけて、軽費老人ホーム及び小規模特別養護老人ホームを新設したことにより、福祉施設の減価償却率は、他の施設に比べ低くなっており、住民一人当たりの面積も類似団体を上回っている。</a:t>
          </a:r>
          <a:endParaRPr lang="ja-JP" altLang="ja-JP" sz="1400">
            <a:effectLst/>
            <a:latin typeface="ＭＳ Ｐゴシック"/>
            <a:ea typeface="ＭＳ Ｐゴシック"/>
          </a:endParaRPr>
        </a:p>
        <a:p>
          <a:r>
            <a:rPr lang="ja-JP" altLang="en-US" sz="1100">
              <a:effectLst/>
              <a:latin typeface="ＭＳ Ｐゴシック"/>
              <a:ea typeface="ＭＳ Ｐゴシック"/>
            </a:rPr>
            <a:t>個別施設計画に基づき今後、老朽化対策に積極的に取り組むことで、比率と維持管理コストの抑制に努める。</a:t>
          </a:r>
          <a:endParaRPr lang="ja-JP" altLang="ja-JP" sz="11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6" t="s">
        <v>136</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3.5" x14ac:dyDescent="0.2">
      <c r="B2" s="3" t="s">
        <v>137</v>
      </c>
      <c r="C2" s="3"/>
      <c r="D2" s="10"/>
    </row>
    <row r="3" spans="1:119" ht="18.75" customHeight="1" x14ac:dyDescent="0.2">
      <c r="A3" s="2"/>
      <c r="B3" s="471" t="s">
        <v>139</v>
      </c>
      <c r="C3" s="472"/>
      <c r="D3" s="472"/>
      <c r="E3" s="473"/>
      <c r="F3" s="473"/>
      <c r="G3" s="473"/>
      <c r="H3" s="473"/>
      <c r="I3" s="473"/>
      <c r="J3" s="473"/>
      <c r="K3" s="473"/>
      <c r="L3" s="473" t="s">
        <v>142</v>
      </c>
      <c r="M3" s="473"/>
      <c r="N3" s="473"/>
      <c r="O3" s="473"/>
      <c r="P3" s="473"/>
      <c r="Q3" s="473"/>
      <c r="R3" s="480"/>
      <c r="S3" s="480"/>
      <c r="T3" s="480"/>
      <c r="U3" s="480"/>
      <c r="V3" s="481"/>
      <c r="W3" s="320" t="s">
        <v>144</v>
      </c>
      <c r="X3" s="321"/>
      <c r="Y3" s="321"/>
      <c r="Z3" s="321"/>
      <c r="AA3" s="321"/>
      <c r="AB3" s="472"/>
      <c r="AC3" s="480" t="s">
        <v>145</v>
      </c>
      <c r="AD3" s="321"/>
      <c r="AE3" s="321"/>
      <c r="AF3" s="321"/>
      <c r="AG3" s="321"/>
      <c r="AH3" s="321"/>
      <c r="AI3" s="321"/>
      <c r="AJ3" s="321"/>
      <c r="AK3" s="321"/>
      <c r="AL3" s="322"/>
      <c r="AM3" s="320" t="s">
        <v>146</v>
      </c>
      <c r="AN3" s="321"/>
      <c r="AO3" s="321"/>
      <c r="AP3" s="321"/>
      <c r="AQ3" s="321"/>
      <c r="AR3" s="321"/>
      <c r="AS3" s="321"/>
      <c r="AT3" s="321"/>
      <c r="AU3" s="321"/>
      <c r="AV3" s="321"/>
      <c r="AW3" s="321"/>
      <c r="AX3" s="322"/>
      <c r="AY3" s="317" t="s">
        <v>7</v>
      </c>
      <c r="AZ3" s="318"/>
      <c r="BA3" s="318"/>
      <c r="BB3" s="318"/>
      <c r="BC3" s="318"/>
      <c r="BD3" s="318"/>
      <c r="BE3" s="318"/>
      <c r="BF3" s="318"/>
      <c r="BG3" s="318"/>
      <c r="BH3" s="318"/>
      <c r="BI3" s="318"/>
      <c r="BJ3" s="318"/>
      <c r="BK3" s="318"/>
      <c r="BL3" s="318"/>
      <c r="BM3" s="319"/>
      <c r="BN3" s="320" t="s">
        <v>150</v>
      </c>
      <c r="BO3" s="321"/>
      <c r="BP3" s="321"/>
      <c r="BQ3" s="321"/>
      <c r="BR3" s="321"/>
      <c r="BS3" s="321"/>
      <c r="BT3" s="321"/>
      <c r="BU3" s="322"/>
      <c r="BV3" s="320" t="s">
        <v>151</v>
      </c>
      <c r="BW3" s="321"/>
      <c r="BX3" s="321"/>
      <c r="BY3" s="321"/>
      <c r="BZ3" s="321"/>
      <c r="CA3" s="321"/>
      <c r="CB3" s="321"/>
      <c r="CC3" s="322"/>
      <c r="CD3" s="317" t="s">
        <v>7</v>
      </c>
      <c r="CE3" s="318"/>
      <c r="CF3" s="318"/>
      <c r="CG3" s="318"/>
      <c r="CH3" s="318"/>
      <c r="CI3" s="318"/>
      <c r="CJ3" s="318"/>
      <c r="CK3" s="318"/>
      <c r="CL3" s="318"/>
      <c r="CM3" s="318"/>
      <c r="CN3" s="318"/>
      <c r="CO3" s="318"/>
      <c r="CP3" s="318"/>
      <c r="CQ3" s="318"/>
      <c r="CR3" s="318"/>
      <c r="CS3" s="319"/>
      <c r="CT3" s="320" t="s">
        <v>154</v>
      </c>
      <c r="CU3" s="321"/>
      <c r="CV3" s="321"/>
      <c r="CW3" s="321"/>
      <c r="CX3" s="321"/>
      <c r="CY3" s="321"/>
      <c r="CZ3" s="321"/>
      <c r="DA3" s="322"/>
      <c r="DB3" s="320" t="s">
        <v>131</v>
      </c>
      <c r="DC3" s="321"/>
      <c r="DD3" s="321"/>
      <c r="DE3" s="321"/>
      <c r="DF3" s="321"/>
      <c r="DG3" s="321"/>
      <c r="DH3" s="321"/>
      <c r="DI3" s="322"/>
    </row>
    <row r="4" spans="1:119" ht="18.75" customHeight="1" x14ac:dyDescent="0.2">
      <c r="A4" s="2"/>
      <c r="B4" s="474"/>
      <c r="C4" s="475"/>
      <c r="D4" s="475"/>
      <c r="E4" s="476"/>
      <c r="F4" s="476"/>
      <c r="G4" s="476"/>
      <c r="H4" s="476"/>
      <c r="I4" s="476"/>
      <c r="J4" s="476"/>
      <c r="K4" s="476"/>
      <c r="L4" s="476"/>
      <c r="M4" s="476"/>
      <c r="N4" s="476"/>
      <c r="O4" s="476"/>
      <c r="P4" s="476"/>
      <c r="Q4" s="476"/>
      <c r="R4" s="482"/>
      <c r="S4" s="482"/>
      <c r="T4" s="482"/>
      <c r="U4" s="482"/>
      <c r="V4" s="483"/>
      <c r="W4" s="486"/>
      <c r="X4" s="465"/>
      <c r="Y4" s="465"/>
      <c r="Z4" s="465"/>
      <c r="AA4" s="465"/>
      <c r="AB4" s="475"/>
      <c r="AC4" s="482"/>
      <c r="AD4" s="465"/>
      <c r="AE4" s="465"/>
      <c r="AF4" s="465"/>
      <c r="AG4" s="465"/>
      <c r="AH4" s="465"/>
      <c r="AI4" s="465"/>
      <c r="AJ4" s="465"/>
      <c r="AK4" s="465"/>
      <c r="AL4" s="489"/>
      <c r="AM4" s="487"/>
      <c r="AN4" s="488"/>
      <c r="AO4" s="488"/>
      <c r="AP4" s="488"/>
      <c r="AQ4" s="488"/>
      <c r="AR4" s="488"/>
      <c r="AS4" s="488"/>
      <c r="AT4" s="488"/>
      <c r="AU4" s="488"/>
      <c r="AV4" s="488"/>
      <c r="AW4" s="488"/>
      <c r="AX4" s="490"/>
      <c r="AY4" s="323" t="s">
        <v>156</v>
      </c>
      <c r="AZ4" s="324"/>
      <c r="BA4" s="324"/>
      <c r="BB4" s="324"/>
      <c r="BC4" s="324"/>
      <c r="BD4" s="324"/>
      <c r="BE4" s="324"/>
      <c r="BF4" s="324"/>
      <c r="BG4" s="324"/>
      <c r="BH4" s="324"/>
      <c r="BI4" s="324"/>
      <c r="BJ4" s="324"/>
      <c r="BK4" s="324"/>
      <c r="BL4" s="324"/>
      <c r="BM4" s="325"/>
      <c r="BN4" s="326">
        <v>2629789</v>
      </c>
      <c r="BO4" s="327"/>
      <c r="BP4" s="327"/>
      <c r="BQ4" s="327"/>
      <c r="BR4" s="327"/>
      <c r="BS4" s="327"/>
      <c r="BT4" s="327"/>
      <c r="BU4" s="328"/>
      <c r="BV4" s="326">
        <v>2528251</v>
      </c>
      <c r="BW4" s="327"/>
      <c r="BX4" s="327"/>
      <c r="BY4" s="327"/>
      <c r="BZ4" s="327"/>
      <c r="CA4" s="327"/>
      <c r="CB4" s="327"/>
      <c r="CC4" s="328"/>
      <c r="CD4" s="329" t="s">
        <v>153</v>
      </c>
      <c r="CE4" s="330"/>
      <c r="CF4" s="330"/>
      <c r="CG4" s="330"/>
      <c r="CH4" s="330"/>
      <c r="CI4" s="330"/>
      <c r="CJ4" s="330"/>
      <c r="CK4" s="330"/>
      <c r="CL4" s="330"/>
      <c r="CM4" s="330"/>
      <c r="CN4" s="330"/>
      <c r="CO4" s="330"/>
      <c r="CP4" s="330"/>
      <c r="CQ4" s="330"/>
      <c r="CR4" s="330"/>
      <c r="CS4" s="331"/>
      <c r="CT4" s="332">
        <v>12.4</v>
      </c>
      <c r="CU4" s="333"/>
      <c r="CV4" s="333"/>
      <c r="CW4" s="333"/>
      <c r="CX4" s="333"/>
      <c r="CY4" s="333"/>
      <c r="CZ4" s="333"/>
      <c r="DA4" s="334"/>
      <c r="DB4" s="332">
        <v>13.6</v>
      </c>
      <c r="DC4" s="333"/>
      <c r="DD4" s="333"/>
      <c r="DE4" s="333"/>
      <c r="DF4" s="333"/>
      <c r="DG4" s="333"/>
      <c r="DH4" s="333"/>
      <c r="DI4" s="334"/>
    </row>
    <row r="5" spans="1:119" ht="18.75" customHeight="1" x14ac:dyDescent="0.2">
      <c r="A5" s="2"/>
      <c r="B5" s="477"/>
      <c r="C5" s="478"/>
      <c r="D5" s="478"/>
      <c r="E5" s="479"/>
      <c r="F5" s="479"/>
      <c r="G5" s="479"/>
      <c r="H5" s="479"/>
      <c r="I5" s="479"/>
      <c r="J5" s="479"/>
      <c r="K5" s="479"/>
      <c r="L5" s="479"/>
      <c r="M5" s="479"/>
      <c r="N5" s="479"/>
      <c r="O5" s="479"/>
      <c r="P5" s="479"/>
      <c r="Q5" s="479"/>
      <c r="R5" s="484"/>
      <c r="S5" s="484"/>
      <c r="T5" s="484"/>
      <c r="U5" s="484"/>
      <c r="V5" s="485"/>
      <c r="W5" s="487"/>
      <c r="X5" s="488"/>
      <c r="Y5" s="488"/>
      <c r="Z5" s="488"/>
      <c r="AA5" s="488"/>
      <c r="AB5" s="478"/>
      <c r="AC5" s="484"/>
      <c r="AD5" s="488"/>
      <c r="AE5" s="488"/>
      <c r="AF5" s="488"/>
      <c r="AG5" s="488"/>
      <c r="AH5" s="488"/>
      <c r="AI5" s="488"/>
      <c r="AJ5" s="488"/>
      <c r="AK5" s="488"/>
      <c r="AL5" s="490"/>
      <c r="AM5" s="335" t="s">
        <v>157</v>
      </c>
      <c r="AN5" s="336"/>
      <c r="AO5" s="336"/>
      <c r="AP5" s="336"/>
      <c r="AQ5" s="336"/>
      <c r="AR5" s="336"/>
      <c r="AS5" s="336"/>
      <c r="AT5" s="337"/>
      <c r="AU5" s="338" t="s">
        <v>76</v>
      </c>
      <c r="AV5" s="339"/>
      <c r="AW5" s="339"/>
      <c r="AX5" s="339"/>
      <c r="AY5" s="340" t="s">
        <v>147</v>
      </c>
      <c r="AZ5" s="341"/>
      <c r="BA5" s="341"/>
      <c r="BB5" s="341"/>
      <c r="BC5" s="341"/>
      <c r="BD5" s="341"/>
      <c r="BE5" s="341"/>
      <c r="BF5" s="341"/>
      <c r="BG5" s="341"/>
      <c r="BH5" s="341"/>
      <c r="BI5" s="341"/>
      <c r="BJ5" s="341"/>
      <c r="BK5" s="341"/>
      <c r="BL5" s="341"/>
      <c r="BM5" s="342"/>
      <c r="BN5" s="343">
        <v>2378194</v>
      </c>
      <c r="BO5" s="344"/>
      <c r="BP5" s="344"/>
      <c r="BQ5" s="344"/>
      <c r="BR5" s="344"/>
      <c r="BS5" s="344"/>
      <c r="BT5" s="344"/>
      <c r="BU5" s="345"/>
      <c r="BV5" s="343">
        <v>2275091</v>
      </c>
      <c r="BW5" s="344"/>
      <c r="BX5" s="344"/>
      <c r="BY5" s="344"/>
      <c r="BZ5" s="344"/>
      <c r="CA5" s="344"/>
      <c r="CB5" s="344"/>
      <c r="CC5" s="345"/>
      <c r="CD5" s="346" t="s">
        <v>159</v>
      </c>
      <c r="CE5" s="347"/>
      <c r="CF5" s="347"/>
      <c r="CG5" s="347"/>
      <c r="CH5" s="347"/>
      <c r="CI5" s="347"/>
      <c r="CJ5" s="347"/>
      <c r="CK5" s="347"/>
      <c r="CL5" s="347"/>
      <c r="CM5" s="347"/>
      <c r="CN5" s="347"/>
      <c r="CO5" s="347"/>
      <c r="CP5" s="347"/>
      <c r="CQ5" s="347"/>
      <c r="CR5" s="347"/>
      <c r="CS5" s="348"/>
      <c r="CT5" s="349">
        <v>83.3</v>
      </c>
      <c r="CU5" s="350"/>
      <c r="CV5" s="350"/>
      <c r="CW5" s="350"/>
      <c r="CX5" s="350"/>
      <c r="CY5" s="350"/>
      <c r="CZ5" s="350"/>
      <c r="DA5" s="351"/>
      <c r="DB5" s="349">
        <v>80.8</v>
      </c>
      <c r="DC5" s="350"/>
      <c r="DD5" s="350"/>
      <c r="DE5" s="350"/>
      <c r="DF5" s="350"/>
      <c r="DG5" s="350"/>
      <c r="DH5" s="350"/>
      <c r="DI5" s="351"/>
    </row>
    <row r="6" spans="1:119" ht="18.75" customHeight="1" x14ac:dyDescent="0.2">
      <c r="A6" s="2"/>
      <c r="B6" s="491" t="s">
        <v>160</v>
      </c>
      <c r="C6" s="492"/>
      <c r="D6" s="492"/>
      <c r="E6" s="493"/>
      <c r="F6" s="493"/>
      <c r="G6" s="493"/>
      <c r="H6" s="493"/>
      <c r="I6" s="493"/>
      <c r="J6" s="493"/>
      <c r="K6" s="493"/>
      <c r="L6" s="493" t="s">
        <v>163</v>
      </c>
      <c r="M6" s="493"/>
      <c r="N6" s="493"/>
      <c r="O6" s="493"/>
      <c r="P6" s="493"/>
      <c r="Q6" s="493"/>
      <c r="R6" s="497"/>
      <c r="S6" s="497"/>
      <c r="T6" s="497"/>
      <c r="U6" s="497"/>
      <c r="V6" s="498"/>
      <c r="W6" s="501" t="s">
        <v>166</v>
      </c>
      <c r="X6" s="502"/>
      <c r="Y6" s="502"/>
      <c r="Z6" s="502"/>
      <c r="AA6" s="502"/>
      <c r="AB6" s="492"/>
      <c r="AC6" s="503" t="s">
        <v>167</v>
      </c>
      <c r="AD6" s="504"/>
      <c r="AE6" s="504"/>
      <c r="AF6" s="504"/>
      <c r="AG6" s="504"/>
      <c r="AH6" s="504"/>
      <c r="AI6" s="504"/>
      <c r="AJ6" s="504"/>
      <c r="AK6" s="504"/>
      <c r="AL6" s="505"/>
      <c r="AM6" s="335" t="s">
        <v>80</v>
      </c>
      <c r="AN6" s="336"/>
      <c r="AO6" s="336"/>
      <c r="AP6" s="336"/>
      <c r="AQ6" s="336"/>
      <c r="AR6" s="336"/>
      <c r="AS6" s="336"/>
      <c r="AT6" s="337"/>
      <c r="AU6" s="338" t="s">
        <v>76</v>
      </c>
      <c r="AV6" s="339"/>
      <c r="AW6" s="339"/>
      <c r="AX6" s="339"/>
      <c r="AY6" s="340" t="s">
        <v>171</v>
      </c>
      <c r="AZ6" s="341"/>
      <c r="BA6" s="341"/>
      <c r="BB6" s="341"/>
      <c r="BC6" s="341"/>
      <c r="BD6" s="341"/>
      <c r="BE6" s="341"/>
      <c r="BF6" s="341"/>
      <c r="BG6" s="341"/>
      <c r="BH6" s="341"/>
      <c r="BI6" s="341"/>
      <c r="BJ6" s="341"/>
      <c r="BK6" s="341"/>
      <c r="BL6" s="341"/>
      <c r="BM6" s="342"/>
      <c r="BN6" s="343">
        <v>251595</v>
      </c>
      <c r="BO6" s="344"/>
      <c r="BP6" s="344"/>
      <c r="BQ6" s="344"/>
      <c r="BR6" s="344"/>
      <c r="BS6" s="344"/>
      <c r="BT6" s="344"/>
      <c r="BU6" s="345"/>
      <c r="BV6" s="343">
        <v>253160</v>
      </c>
      <c r="BW6" s="344"/>
      <c r="BX6" s="344"/>
      <c r="BY6" s="344"/>
      <c r="BZ6" s="344"/>
      <c r="CA6" s="344"/>
      <c r="CB6" s="344"/>
      <c r="CC6" s="345"/>
      <c r="CD6" s="346" t="s">
        <v>172</v>
      </c>
      <c r="CE6" s="347"/>
      <c r="CF6" s="347"/>
      <c r="CG6" s="347"/>
      <c r="CH6" s="347"/>
      <c r="CI6" s="347"/>
      <c r="CJ6" s="347"/>
      <c r="CK6" s="347"/>
      <c r="CL6" s="347"/>
      <c r="CM6" s="347"/>
      <c r="CN6" s="347"/>
      <c r="CO6" s="347"/>
      <c r="CP6" s="347"/>
      <c r="CQ6" s="347"/>
      <c r="CR6" s="347"/>
      <c r="CS6" s="348"/>
      <c r="CT6" s="352">
        <v>84</v>
      </c>
      <c r="CU6" s="353"/>
      <c r="CV6" s="353"/>
      <c r="CW6" s="353"/>
      <c r="CX6" s="353"/>
      <c r="CY6" s="353"/>
      <c r="CZ6" s="353"/>
      <c r="DA6" s="354"/>
      <c r="DB6" s="352">
        <v>83.3</v>
      </c>
      <c r="DC6" s="353"/>
      <c r="DD6" s="353"/>
      <c r="DE6" s="353"/>
      <c r="DF6" s="353"/>
      <c r="DG6" s="353"/>
      <c r="DH6" s="353"/>
      <c r="DI6" s="354"/>
    </row>
    <row r="7" spans="1:119" ht="18.75" customHeight="1" x14ac:dyDescent="0.2">
      <c r="A7" s="2"/>
      <c r="B7" s="474"/>
      <c r="C7" s="475"/>
      <c r="D7" s="475"/>
      <c r="E7" s="476"/>
      <c r="F7" s="476"/>
      <c r="G7" s="476"/>
      <c r="H7" s="476"/>
      <c r="I7" s="476"/>
      <c r="J7" s="476"/>
      <c r="K7" s="476"/>
      <c r="L7" s="476"/>
      <c r="M7" s="476"/>
      <c r="N7" s="476"/>
      <c r="O7" s="476"/>
      <c r="P7" s="476"/>
      <c r="Q7" s="476"/>
      <c r="R7" s="482"/>
      <c r="S7" s="482"/>
      <c r="T7" s="482"/>
      <c r="U7" s="482"/>
      <c r="V7" s="483"/>
      <c r="W7" s="486"/>
      <c r="X7" s="465"/>
      <c r="Y7" s="465"/>
      <c r="Z7" s="465"/>
      <c r="AA7" s="465"/>
      <c r="AB7" s="475"/>
      <c r="AC7" s="506"/>
      <c r="AD7" s="464"/>
      <c r="AE7" s="464"/>
      <c r="AF7" s="464"/>
      <c r="AG7" s="464"/>
      <c r="AH7" s="464"/>
      <c r="AI7" s="464"/>
      <c r="AJ7" s="464"/>
      <c r="AK7" s="464"/>
      <c r="AL7" s="507"/>
      <c r="AM7" s="335" t="s">
        <v>173</v>
      </c>
      <c r="AN7" s="336"/>
      <c r="AO7" s="336"/>
      <c r="AP7" s="336"/>
      <c r="AQ7" s="336"/>
      <c r="AR7" s="336"/>
      <c r="AS7" s="336"/>
      <c r="AT7" s="337"/>
      <c r="AU7" s="338" t="s">
        <v>76</v>
      </c>
      <c r="AV7" s="339"/>
      <c r="AW7" s="339"/>
      <c r="AX7" s="339"/>
      <c r="AY7" s="340" t="s">
        <v>174</v>
      </c>
      <c r="AZ7" s="341"/>
      <c r="BA7" s="341"/>
      <c r="BB7" s="341"/>
      <c r="BC7" s="341"/>
      <c r="BD7" s="341"/>
      <c r="BE7" s="341"/>
      <c r="BF7" s="341"/>
      <c r="BG7" s="341"/>
      <c r="BH7" s="341"/>
      <c r="BI7" s="341"/>
      <c r="BJ7" s="341"/>
      <c r="BK7" s="341"/>
      <c r="BL7" s="341"/>
      <c r="BM7" s="342"/>
      <c r="BN7" s="343">
        <v>59567</v>
      </c>
      <c r="BO7" s="344"/>
      <c r="BP7" s="344"/>
      <c r="BQ7" s="344"/>
      <c r="BR7" s="344"/>
      <c r="BS7" s="344"/>
      <c r="BT7" s="344"/>
      <c r="BU7" s="345"/>
      <c r="BV7" s="343">
        <v>33861</v>
      </c>
      <c r="BW7" s="344"/>
      <c r="BX7" s="344"/>
      <c r="BY7" s="344"/>
      <c r="BZ7" s="344"/>
      <c r="CA7" s="344"/>
      <c r="CB7" s="344"/>
      <c r="CC7" s="345"/>
      <c r="CD7" s="346" t="s">
        <v>175</v>
      </c>
      <c r="CE7" s="347"/>
      <c r="CF7" s="347"/>
      <c r="CG7" s="347"/>
      <c r="CH7" s="347"/>
      <c r="CI7" s="347"/>
      <c r="CJ7" s="347"/>
      <c r="CK7" s="347"/>
      <c r="CL7" s="347"/>
      <c r="CM7" s="347"/>
      <c r="CN7" s="347"/>
      <c r="CO7" s="347"/>
      <c r="CP7" s="347"/>
      <c r="CQ7" s="347"/>
      <c r="CR7" s="347"/>
      <c r="CS7" s="348"/>
      <c r="CT7" s="343">
        <v>1548663</v>
      </c>
      <c r="CU7" s="344"/>
      <c r="CV7" s="344"/>
      <c r="CW7" s="344"/>
      <c r="CX7" s="344"/>
      <c r="CY7" s="344"/>
      <c r="CZ7" s="344"/>
      <c r="DA7" s="345"/>
      <c r="DB7" s="343">
        <v>1607876</v>
      </c>
      <c r="DC7" s="344"/>
      <c r="DD7" s="344"/>
      <c r="DE7" s="344"/>
      <c r="DF7" s="344"/>
      <c r="DG7" s="344"/>
      <c r="DH7" s="344"/>
      <c r="DI7" s="345"/>
    </row>
    <row r="8" spans="1:119" ht="18.75" customHeight="1" x14ac:dyDescent="0.2">
      <c r="A8" s="2"/>
      <c r="B8" s="494"/>
      <c r="C8" s="495"/>
      <c r="D8" s="495"/>
      <c r="E8" s="496"/>
      <c r="F8" s="496"/>
      <c r="G8" s="496"/>
      <c r="H8" s="496"/>
      <c r="I8" s="496"/>
      <c r="J8" s="496"/>
      <c r="K8" s="496"/>
      <c r="L8" s="496"/>
      <c r="M8" s="496"/>
      <c r="N8" s="496"/>
      <c r="O8" s="496"/>
      <c r="P8" s="496"/>
      <c r="Q8" s="496"/>
      <c r="R8" s="499"/>
      <c r="S8" s="499"/>
      <c r="T8" s="499"/>
      <c r="U8" s="499"/>
      <c r="V8" s="500"/>
      <c r="W8" s="433"/>
      <c r="X8" s="434"/>
      <c r="Y8" s="434"/>
      <c r="Z8" s="434"/>
      <c r="AA8" s="434"/>
      <c r="AB8" s="495"/>
      <c r="AC8" s="508"/>
      <c r="AD8" s="509"/>
      <c r="AE8" s="509"/>
      <c r="AF8" s="509"/>
      <c r="AG8" s="509"/>
      <c r="AH8" s="509"/>
      <c r="AI8" s="509"/>
      <c r="AJ8" s="509"/>
      <c r="AK8" s="509"/>
      <c r="AL8" s="510"/>
      <c r="AM8" s="335" t="s">
        <v>176</v>
      </c>
      <c r="AN8" s="336"/>
      <c r="AO8" s="336"/>
      <c r="AP8" s="336"/>
      <c r="AQ8" s="336"/>
      <c r="AR8" s="336"/>
      <c r="AS8" s="336"/>
      <c r="AT8" s="337"/>
      <c r="AU8" s="338" t="s">
        <v>76</v>
      </c>
      <c r="AV8" s="339"/>
      <c r="AW8" s="339"/>
      <c r="AX8" s="339"/>
      <c r="AY8" s="340" t="s">
        <v>179</v>
      </c>
      <c r="AZ8" s="341"/>
      <c r="BA8" s="341"/>
      <c r="BB8" s="341"/>
      <c r="BC8" s="341"/>
      <c r="BD8" s="341"/>
      <c r="BE8" s="341"/>
      <c r="BF8" s="341"/>
      <c r="BG8" s="341"/>
      <c r="BH8" s="341"/>
      <c r="BI8" s="341"/>
      <c r="BJ8" s="341"/>
      <c r="BK8" s="341"/>
      <c r="BL8" s="341"/>
      <c r="BM8" s="342"/>
      <c r="BN8" s="343">
        <v>192028</v>
      </c>
      <c r="BO8" s="344"/>
      <c r="BP8" s="344"/>
      <c r="BQ8" s="344"/>
      <c r="BR8" s="344"/>
      <c r="BS8" s="344"/>
      <c r="BT8" s="344"/>
      <c r="BU8" s="345"/>
      <c r="BV8" s="343">
        <v>219299</v>
      </c>
      <c r="BW8" s="344"/>
      <c r="BX8" s="344"/>
      <c r="BY8" s="344"/>
      <c r="BZ8" s="344"/>
      <c r="CA8" s="344"/>
      <c r="CB8" s="344"/>
      <c r="CC8" s="345"/>
      <c r="CD8" s="346" t="s">
        <v>180</v>
      </c>
      <c r="CE8" s="347"/>
      <c r="CF8" s="347"/>
      <c r="CG8" s="347"/>
      <c r="CH8" s="347"/>
      <c r="CI8" s="347"/>
      <c r="CJ8" s="347"/>
      <c r="CK8" s="347"/>
      <c r="CL8" s="347"/>
      <c r="CM8" s="347"/>
      <c r="CN8" s="347"/>
      <c r="CO8" s="347"/>
      <c r="CP8" s="347"/>
      <c r="CQ8" s="347"/>
      <c r="CR8" s="347"/>
      <c r="CS8" s="348"/>
      <c r="CT8" s="355">
        <v>0.14000000000000001</v>
      </c>
      <c r="CU8" s="356"/>
      <c r="CV8" s="356"/>
      <c r="CW8" s="356"/>
      <c r="CX8" s="356"/>
      <c r="CY8" s="356"/>
      <c r="CZ8" s="356"/>
      <c r="DA8" s="357"/>
      <c r="DB8" s="355">
        <v>0.14000000000000001</v>
      </c>
      <c r="DC8" s="356"/>
      <c r="DD8" s="356"/>
      <c r="DE8" s="356"/>
      <c r="DF8" s="356"/>
      <c r="DG8" s="356"/>
      <c r="DH8" s="356"/>
      <c r="DI8" s="357"/>
    </row>
    <row r="9" spans="1:119" ht="18.75" customHeight="1" x14ac:dyDescent="0.2">
      <c r="A9" s="2"/>
      <c r="B9" s="317" t="s">
        <v>20</v>
      </c>
      <c r="C9" s="318"/>
      <c r="D9" s="318"/>
      <c r="E9" s="318"/>
      <c r="F9" s="318"/>
      <c r="G9" s="318"/>
      <c r="H9" s="318"/>
      <c r="I9" s="318"/>
      <c r="J9" s="318"/>
      <c r="K9" s="415"/>
      <c r="L9" s="368" t="s">
        <v>14</v>
      </c>
      <c r="M9" s="369"/>
      <c r="N9" s="369"/>
      <c r="O9" s="369"/>
      <c r="P9" s="369"/>
      <c r="Q9" s="370"/>
      <c r="R9" s="371">
        <v>1611</v>
      </c>
      <c r="S9" s="372"/>
      <c r="T9" s="372"/>
      <c r="U9" s="372"/>
      <c r="V9" s="373"/>
      <c r="W9" s="320" t="s">
        <v>182</v>
      </c>
      <c r="X9" s="321"/>
      <c r="Y9" s="321"/>
      <c r="Z9" s="321"/>
      <c r="AA9" s="321"/>
      <c r="AB9" s="321"/>
      <c r="AC9" s="321"/>
      <c r="AD9" s="321"/>
      <c r="AE9" s="321"/>
      <c r="AF9" s="321"/>
      <c r="AG9" s="321"/>
      <c r="AH9" s="321"/>
      <c r="AI9" s="321"/>
      <c r="AJ9" s="321"/>
      <c r="AK9" s="321"/>
      <c r="AL9" s="322"/>
      <c r="AM9" s="335" t="s">
        <v>183</v>
      </c>
      <c r="AN9" s="336"/>
      <c r="AO9" s="336"/>
      <c r="AP9" s="336"/>
      <c r="AQ9" s="336"/>
      <c r="AR9" s="336"/>
      <c r="AS9" s="336"/>
      <c r="AT9" s="337"/>
      <c r="AU9" s="338" t="s">
        <v>76</v>
      </c>
      <c r="AV9" s="339"/>
      <c r="AW9" s="339"/>
      <c r="AX9" s="339"/>
      <c r="AY9" s="340" t="s">
        <v>77</v>
      </c>
      <c r="AZ9" s="341"/>
      <c r="BA9" s="341"/>
      <c r="BB9" s="341"/>
      <c r="BC9" s="341"/>
      <c r="BD9" s="341"/>
      <c r="BE9" s="341"/>
      <c r="BF9" s="341"/>
      <c r="BG9" s="341"/>
      <c r="BH9" s="341"/>
      <c r="BI9" s="341"/>
      <c r="BJ9" s="341"/>
      <c r="BK9" s="341"/>
      <c r="BL9" s="341"/>
      <c r="BM9" s="342"/>
      <c r="BN9" s="343">
        <v>-27271</v>
      </c>
      <c r="BO9" s="344"/>
      <c r="BP9" s="344"/>
      <c r="BQ9" s="344"/>
      <c r="BR9" s="344"/>
      <c r="BS9" s="344"/>
      <c r="BT9" s="344"/>
      <c r="BU9" s="345"/>
      <c r="BV9" s="343">
        <v>31860</v>
      </c>
      <c r="BW9" s="344"/>
      <c r="BX9" s="344"/>
      <c r="BY9" s="344"/>
      <c r="BZ9" s="344"/>
      <c r="CA9" s="344"/>
      <c r="CB9" s="344"/>
      <c r="CC9" s="345"/>
      <c r="CD9" s="346" t="s">
        <v>74</v>
      </c>
      <c r="CE9" s="347"/>
      <c r="CF9" s="347"/>
      <c r="CG9" s="347"/>
      <c r="CH9" s="347"/>
      <c r="CI9" s="347"/>
      <c r="CJ9" s="347"/>
      <c r="CK9" s="347"/>
      <c r="CL9" s="347"/>
      <c r="CM9" s="347"/>
      <c r="CN9" s="347"/>
      <c r="CO9" s="347"/>
      <c r="CP9" s="347"/>
      <c r="CQ9" s="347"/>
      <c r="CR9" s="347"/>
      <c r="CS9" s="348"/>
      <c r="CT9" s="349">
        <v>11.1</v>
      </c>
      <c r="CU9" s="350"/>
      <c r="CV9" s="350"/>
      <c r="CW9" s="350"/>
      <c r="CX9" s="350"/>
      <c r="CY9" s="350"/>
      <c r="CZ9" s="350"/>
      <c r="DA9" s="351"/>
      <c r="DB9" s="349">
        <v>9.1999999999999993</v>
      </c>
      <c r="DC9" s="350"/>
      <c r="DD9" s="350"/>
      <c r="DE9" s="350"/>
      <c r="DF9" s="350"/>
      <c r="DG9" s="350"/>
      <c r="DH9" s="350"/>
      <c r="DI9" s="351"/>
    </row>
    <row r="10" spans="1:119" ht="18.75" customHeight="1" x14ac:dyDescent="0.2">
      <c r="A10" s="2"/>
      <c r="B10" s="317"/>
      <c r="C10" s="318"/>
      <c r="D10" s="318"/>
      <c r="E10" s="318"/>
      <c r="F10" s="318"/>
      <c r="G10" s="318"/>
      <c r="H10" s="318"/>
      <c r="I10" s="318"/>
      <c r="J10" s="318"/>
      <c r="K10" s="415"/>
      <c r="L10" s="358" t="s">
        <v>186</v>
      </c>
      <c r="M10" s="336"/>
      <c r="N10" s="336"/>
      <c r="O10" s="336"/>
      <c r="P10" s="336"/>
      <c r="Q10" s="337"/>
      <c r="R10" s="359">
        <v>1979</v>
      </c>
      <c r="S10" s="360"/>
      <c r="T10" s="360"/>
      <c r="U10" s="360"/>
      <c r="V10" s="361"/>
      <c r="W10" s="486"/>
      <c r="X10" s="465"/>
      <c r="Y10" s="465"/>
      <c r="Z10" s="465"/>
      <c r="AA10" s="465"/>
      <c r="AB10" s="465"/>
      <c r="AC10" s="465"/>
      <c r="AD10" s="465"/>
      <c r="AE10" s="465"/>
      <c r="AF10" s="465"/>
      <c r="AG10" s="465"/>
      <c r="AH10" s="465"/>
      <c r="AI10" s="465"/>
      <c r="AJ10" s="465"/>
      <c r="AK10" s="465"/>
      <c r="AL10" s="489"/>
      <c r="AM10" s="335" t="s">
        <v>187</v>
      </c>
      <c r="AN10" s="336"/>
      <c r="AO10" s="336"/>
      <c r="AP10" s="336"/>
      <c r="AQ10" s="336"/>
      <c r="AR10" s="336"/>
      <c r="AS10" s="336"/>
      <c r="AT10" s="337"/>
      <c r="AU10" s="338" t="s">
        <v>190</v>
      </c>
      <c r="AV10" s="339"/>
      <c r="AW10" s="339"/>
      <c r="AX10" s="339"/>
      <c r="AY10" s="340" t="s">
        <v>191</v>
      </c>
      <c r="AZ10" s="341"/>
      <c r="BA10" s="341"/>
      <c r="BB10" s="341"/>
      <c r="BC10" s="341"/>
      <c r="BD10" s="341"/>
      <c r="BE10" s="341"/>
      <c r="BF10" s="341"/>
      <c r="BG10" s="341"/>
      <c r="BH10" s="341"/>
      <c r="BI10" s="341"/>
      <c r="BJ10" s="341"/>
      <c r="BK10" s="341"/>
      <c r="BL10" s="341"/>
      <c r="BM10" s="342"/>
      <c r="BN10" s="343">
        <v>774</v>
      </c>
      <c r="BO10" s="344"/>
      <c r="BP10" s="344"/>
      <c r="BQ10" s="344"/>
      <c r="BR10" s="344"/>
      <c r="BS10" s="344"/>
      <c r="BT10" s="344"/>
      <c r="BU10" s="345"/>
      <c r="BV10" s="343">
        <v>806</v>
      </c>
      <c r="BW10" s="344"/>
      <c r="BX10" s="344"/>
      <c r="BY10" s="344"/>
      <c r="BZ10" s="344"/>
      <c r="CA10" s="344"/>
      <c r="CB10" s="344"/>
      <c r="CC10" s="345"/>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7"/>
      <c r="C11" s="318"/>
      <c r="D11" s="318"/>
      <c r="E11" s="318"/>
      <c r="F11" s="318"/>
      <c r="G11" s="318"/>
      <c r="H11" s="318"/>
      <c r="I11" s="318"/>
      <c r="J11" s="318"/>
      <c r="K11" s="415"/>
      <c r="L11" s="362" t="s">
        <v>197</v>
      </c>
      <c r="M11" s="363"/>
      <c r="N11" s="363"/>
      <c r="O11" s="363"/>
      <c r="P11" s="363"/>
      <c r="Q11" s="364"/>
      <c r="R11" s="365" t="s">
        <v>198</v>
      </c>
      <c r="S11" s="366"/>
      <c r="T11" s="366"/>
      <c r="U11" s="366"/>
      <c r="V11" s="367"/>
      <c r="W11" s="486"/>
      <c r="X11" s="465"/>
      <c r="Y11" s="465"/>
      <c r="Z11" s="465"/>
      <c r="AA11" s="465"/>
      <c r="AB11" s="465"/>
      <c r="AC11" s="465"/>
      <c r="AD11" s="465"/>
      <c r="AE11" s="465"/>
      <c r="AF11" s="465"/>
      <c r="AG11" s="465"/>
      <c r="AH11" s="465"/>
      <c r="AI11" s="465"/>
      <c r="AJ11" s="465"/>
      <c r="AK11" s="465"/>
      <c r="AL11" s="489"/>
      <c r="AM11" s="335" t="s">
        <v>202</v>
      </c>
      <c r="AN11" s="336"/>
      <c r="AO11" s="336"/>
      <c r="AP11" s="336"/>
      <c r="AQ11" s="336"/>
      <c r="AR11" s="336"/>
      <c r="AS11" s="336"/>
      <c r="AT11" s="337"/>
      <c r="AU11" s="338" t="s">
        <v>190</v>
      </c>
      <c r="AV11" s="339"/>
      <c r="AW11" s="339"/>
      <c r="AX11" s="339"/>
      <c r="AY11" s="340" t="s">
        <v>203</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206</v>
      </c>
      <c r="CE11" s="347"/>
      <c r="CF11" s="347"/>
      <c r="CG11" s="347"/>
      <c r="CH11" s="347"/>
      <c r="CI11" s="347"/>
      <c r="CJ11" s="347"/>
      <c r="CK11" s="347"/>
      <c r="CL11" s="347"/>
      <c r="CM11" s="347"/>
      <c r="CN11" s="347"/>
      <c r="CO11" s="347"/>
      <c r="CP11" s="347"/>
      <c r="CQ11" s="347"/>
      <c r="CR11" s="347"/>
      <c r="CS11" s="348"/>
      <c r="CT11" s="355" t="s">
        <v>207</v>
      </c>
      <c r="CU11" s="356"/>
      <c r="CV11" s="356"/>
      <c r="CW11" s="356"/>
      <c r="CX11" s="356"/>
      <c r="CY11" s="356"/>
      <c r="CZ11" s="356"/>
      <c r="DA11" s="357"/>
      <c r="DB11" s="355" t="s">
        <v>207</v>
      </c>
      <c r="DC11" s="356"/>
      <c r="DD11" s="356"/>
      <c r="DE11" s="356"/>
      <c r="DF11" s="356"/>
      <c r="DG11" s="356"/>
      <c r="DH11" s="356"/>
      <c r="DI11" s="357"/>
    </row>
    <row r="12" spans="1:119" ht="18.75" customHeight="1" x14ac:dyDescent="0.2">
      <c r="A12" s="2"/>
      <c r="B12" s="511" t="s">
        <v>209</v>
      </c>
      <c r="C12" s="512"/>
      <c r="D12" s="512"/>
      <c r="E12" s="512"/>
      <c r="F12" s="512"/>
      <c r="G12" s="512"/>
      <c r="H12" s="512"/>
      <c r="I12" s="512"/>
      <c r="J12" s="512"/>
      <c r="K12" s="513"/>
      <c r="L12" s="381" t="s">
        <v>210</v>
      </c>
      <c r="M12" s="382"/>
      <c r="N12" s="382"/>
      <c r="O12" s="382"/>
      <c r="P12" s="382"/>
      <c r="Q12" s="383"/>
      <c r="R12" s="384">
        <v>1578</v>
      </c>
      <c r="S12" s="385"/>
      <c r="T12" s="385"/>
      <c r="U12" s="385"/>
      <c r="V12" s="386"/>
      <c r="W12" s="387" t="s">
        <v>7</v>
      </c>
      <c r="X12" s="339"/>
      <c r="Y12" s="339"/>
      <c r="Z12" s="339"/>
      <c r="AA12" s="339"/>
      <c r="AB12" s="388"/>
      <c r="AC12" s="389" t="s">
        <v>110</v>
      </c>
      <c r="AD12" s="390"/>
      <c r="AE12" s="390"/>
      <c r="AF12" s="390"/>
      <c r="AG12" s="391"/>
      <c r="AH12" s="389" t="s">
        <v>212</v>
      </c>
      <c r="AI12" s="390"/>
      <c r="AJ12" s="390"/>
      <c r="AK12" s="390"/>
      <c r="AL12" s="392"/>
      <c r="AM12" s="335" t="s">
        <v>213</v>
      </c>
      <c r="AN12" s="336"/>
      <c r="AO12" s="336"/>
      <c r="AP12" s="336"/>
      <c r="AQ12" s="336"/>
      <c r="AR12" s="336"/>
      <c r="AS12" s="336"/>
      <c r="AT12" s="337"/>
      <c r="AU12" s="338" t="s">
        <v>76</v>
      </c>
      <c r="AV12" s="339"/>
      <c r="AW12" s="339"/>
      <c r="AX12" s="339"/>
      <c r="AY12" s="340" t="s">
        <v>216</v>
      </c>
      <c r="AZ12" s="341"/>
      <c r="BA12" s="341"/>
      <c r="BB12" s="341"/>
      <c r="BC12" s="341"/>
      <c r="BD12" s="341"/>
      <c r="BE12" s="341"/>
      <c r="BF12" s="341"/>
      <c r="BG12" s="341"/>
      <c r="BH12" s="341"/>
      <c r="BI12" s="341"/>
      <c r="BJ12" s="341"/>
      <c r="BK12" s="341"/>
      <c r="BL12" s="341"/>
      <c r="BM12" s="342"/>
      <c r="BN12" s="343">
        <v>0</v>
      </c>
      <c r="BO12" s="344"/>
      <c r="BP12" s="344"/>
      <c r="BQ12" s="344"/>
      <c r="BR12" s="344"/>
      <c r="BS12" s="344"/>
      <c r="BT12" s="344"/>
      <c r="BU12" s="345"/>
      <c r="BV12" s="343">
        <v>0</v>
      </c>
      <c r="BW12" s="344"/>
      <c r="BX12" s="344"/>
      <c r="BY12" s="344"/>
      <c r="BZ12" s="344"/>
      <c r="CA12" s="344"/>
      <c r="CB12" s="344"/>
      <c r="CC12" s="345"/>
      <c r="CD12" s="346" t="s">
        <v>217</v>
      </c>
      <c r="CE12" s="347"/>
      <c r="CF12" s="347"/>
      <c r="CG12" s="347"/>
      <c r="CH12" s="347"/>
      <c r="CI12" s="347"/>
      <c r="CJ12" s="347"/>
      <c r="CK12" s="347"/>
      <c r="CL12" s="347"/>
      <c r="CM12" s="347"/>
      <c r="CN12" s="347"/>
      <c r="CO12" s="347"/>
      <c r="CP12" s="347"/>
      <c r="CQ12" s="347"/>
      <c r="CR12" s="347"/>
      <c r="CS12" s="348"/>
      <c r="CT12" s="355" t="s">
        <v>207</v>
      </c>
      <c r="CU12" s="356"/>
      <c r="CV12" s="356"/>
      <c r="CW12" s="356"/>
      <c r="CX12" s="356"/>
      <c r="CY12" s="356"/>
      <c r="CZ12" s="356"/>
      <c r="DA12" s="357"/>
      <c r="DB12" s="355" t="s">
        <v>207</v>
      </c>
      <c r="DC12" s="356"/>
      <c r="DD12" s="356"/>
      <c r="DE12" s="356"/>
      <c r="DF12" s="356"/>
      <c r="DG12" s="356"/>
      <c r="DH12" s="356"/>
      <c r="DI12" s="357"/>
    </row>
    <row r="13" spans="1:119" ht="18.75" customHeight="1" x14ac:dyDescent="0.2">
      <c r="A13" s="2"/>
      <c r="B13" s="514"/>
      <c r="C13" s="515"/>
      <c r="D13" s="515"/>
      <c r="E13" s="515"/>
      <c r="F13" s="515"/>
      <c r="G13" s="515"/>
      <c r="H13" s="515"/>
      <c r="I13" s="515"/>
      <c r="J13" s="515"/>
      <c r="K13" s="516"/>
      <c r="L13" s="14"/>
      <c r="M13" s="374" t="s">
        <v>219</v>
      </c>
      <c r="N13" s="375"/>
      <c r="O13" s="375"/>
      <c r="P13" s="375"/>
      <c r="Q13" s="376"/>
      <c r="R13" s="377">
        <v>1570</v>
      </c>
      <c r="S13" s="378"/>
      <c r="T13" s="378"/>
      <c r="U13" s="378"/>
      <c r="V13" s="379"/>
      <c r="W13" s="501" t="s">
        <v>220</v>
      </c>
      <c r="X13" s="502"/>
      <c r="Y13" s="502"/>
      <c r="Z13" s="502"/>
      <c r="AA13" s="502"/>
      <c r="AB13" s="492"/>
      <c r="AC13" s="359">
        <v>65</v>
      </c>
      <c r="AD13" s="360"/>
      <c r="AE13" s="360"/>
      <c r="AF13" s="360"/>
      <c r="AG13" s="380"/>
      <c r="AH13" s="359">
        <v>79</v>
      </c>
      <c r="AI13" s="360"/>
      <c r="AJ13" s="360"/>
      <c r="AK13" s="360"/>
      <c r="AL13" s="361"/>
      <c r="AM13" s="335" t="s">
        <v>222</v>
      </c>
      <c r="AN13" s="336"/>
      <c r="AO13" s="336"/>
      <c r="AP13" s="336"/>
      <c r="AQ13" s="336"/>
      <c r="AR13" s="336"/>
      <c r="AS13" s="336"/>
      <c r="AT13" s="337"/>
      <c r="AU13" s="338" t="s">
        <v>190</v>
      </c>
      <c r="AV13" s="339"/>
      <c r="AW13" s="339"/>
      <c r="AX13" s="339"/>
      <c r="AY13" s="340" t="s">
        <v>224</v>
      </c>
      <c r="AZ13" s="341"/>
      <c r="BA13" s="341"/>
      <c r="BB13" s="341"/>
      <c r="BC13" s="341"/>
      <c r="BD13" s="341"/>
      <c r="BE13" s="341"/>
      <c r="BF13" s="341"/>
      <c r="BG13" s="341"/>
      <c r="BH13" s="341"/>
      <c r="BI13" s="341"/>
      <c r="BJ13" s="341"/>
      <c r="BK13" s="341"/>
      <c r="BL13" s="341"/>
      <c r="BM13" s="342"/>
      <c r="BN13" s="343">
        <v>-26497</v>
      </c>
      <c r="BO13" s="344"/>
      <c r="BP13" s="344"/>
      <c r="BQ13" s="344"/>
      <c r="BR13" s="344"/>
      <c r="BS13" s="344"/>
      <c r="BT13" s="344"/>
      <c r="BU13" s="345"/>
      <c r="BV13" s="343">
        <v>32666</v>
      </c>
      <c r="BW13" s="344"/>
      <c r="BX13" s="344"/>
      <c r="BY13" s="344"/>
      <c r="BZ13" s="344"/>
      <c r="CA13" s="344"/>
      <c r="CB13" s="344"/>
      <c r="CC13" s="345"/>
      <c r="CD13" s="346" t="s">
        <v>225</v>
      </c>
      <c r="CE13" s="347"/>
      <c r="CF13" s="347"/>
      <c r="CG13" s="347"/>
      <c r="CH13" s="347"/>
      <c r="CI13" s="347"/>
      <c r="CJ13" s="347"/>
      <c r="CK13" s="347"/>
      <c r="CL13" s="347"/>
      <c r="CM13" s="347"/>
      <c r="CN13" s="347"/>
      <c r="CO13" s="347"/>
      <c r="CP13" s="347"/>
      <c r="CQ13" s="347"/>
      <c r="CR13" s="347"/>
      <c r="CS13" s="348"/>
      <c r="CT13" s="349">
        <v>3</v>
      </c>
      <c r="CU13" s="350"/>
      <c r="CV13" s="350"/>
      <c r="CW13" s="350"/>
      <c r="CX13" s="350"/>
      <c r="CY13" s="350"/>
      <c r="CZ13" s="350"/>
      <c r="DA13" s="351"/>
      <c r="DB13" s="349">
        <v>2.4</v>
      </c>
      <c r="DC13" s="350"/>
      <c r="DD13" s="350"/>
      <c r="DE13" s="350"/>
      <c r="DF13" s="350"/>
      <c r="DG13" s="350"/>
      <c r="DH13" s="350"/>
      <c r="DI13" s="351"/>
    </row>
    <row r="14" spans="1:119" ht="18.75" customHeight="1" x14ac:dyDescent="0.2">
      <c r="A14" s="2"/>
      <c r="B14" s="514"/>
      <c r="C14" s="515"/>
      <c r="D14" s="515"/>
      <c r="E14" s="515"/>
      <c r="F14" s="515"/>
      <c r="G14" s="515"/>
      <c r="H14" s="515"/>
      <c r="I14" s="515"/>
      <c r="J14" s="515"/>
      <c r="K14" s="516"/>
      <c r="L14" s="399" t="s">
        <v>226</v>
      </c>
      <c r="M14" s="400"/>
      <c r="N14" s="400"/>
      <c r="O14" s="400"/>
      <c r="P14" s="400"/>
      <c r="Q14" s="401"/>
      <c r="R14" s="377">
        <v>1636</v>
      </c>
      <c r="S14" s="378"/>
      <c r="T14" s="378"/>
      <c r="U14" s="378"/>
      <c r="V14" s="379"/>
      <c r="W14" s="487"/>
      <c r="X14" s="488"/>
      <c r="Y14" s="488"/>
      <c r="Z14" s="488"/>
      <c r="AA14" s="488"/>
      <c r="AB14" s="478"/>
      <c r="AC14" s="402">
        <v>10.4</v>
      </c>
      <c r="AD14" s="403"/>
      <c r="AE14" s="403"/>
      <c r="AF14" s="403"/>
      <c r="AG14" s="404"/>
      <c r="AH14" s="402">
        <v>10.5</v>
      </c>
      <c r="AI14" s="403"/>
      <c r="AJ14" s="403"/>
      <c r="AK14" s="403"/>
      <c r="AL14" s="405"/>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393" t="s">
        <v>229</v>
      </c>
      <c r="CE14" s="394"/>
      <c r="CF14" s="394"/>
      <c r="CG14" s="394"/>
      <c r="CH14" s="394"/>
      <c r="CI14" s="394"/>
      <c r="CJ14" s="394"/>
      <c r="CK14" s="394"/>
      <c r="CL14" s="394"/>
      <c r="CM14" s="394"/>
      <c r="CN14" s="394"/>
      <c r="CO14" s="394"/>
      <c r="CP14" s="394"/>
      <c r="CQ14" s="394"/>
      <c r="CR14" s="394"/>
      <c r="CS14" s="395"/>
      <c r="CT14" s="396" t="s">
        <v>207</v>
      </c>
      <c r="CU14" s="397"/>
      <c r="CV14" s="397"/>
      <c r="CW14" s="397"/>
      <c r="CX14" s="397"/>
      <c r="CY14" s="397"/>
      <c r="CZ14" s="397"/>
      <c r="DA14" s="398"/>
      <c r="DB14" s="396" t="s">
        <v>207</v>
      </c>
      <c r="DC14" s="397"/>
      <c r="DD14" s="397"/>
      <c r="DE14" s="397"/>
      <c r="DF14" s="397"/>
      <c r="DG14" s="397"/>
      <c r="DH14" s="397"/>
      <c r="DI14" s="398"/>
    </row>
    <row r="15" spans="1:119" ht="18.75" customHeight="1" x14ac:dyDescent="0.2">
      <c r="A15" s="2"/>
      <c r="B15" s="514"/>
      <c r="C15" s="515"/>
      <c r="D15" s="515"/>
      <c r="E15" s="515"/>
      <c r="F15" s="515"/>
      <c r="G15" s="515"/>
      <c r="H15" s="515"/>
      <c r="I15" s="515"/>
      <c r="J15" s="515"/>
      <c r="K15" s="516"/>
      <c r="L15" s="14"/>
      <c r="M15" s="374" t="s">
        <v>219</v>
      </c>
      <c r="N15" s="375"/>
      <c r="O15" s="375"/>
      <c r="P15" s="375"/>
      <c r="Q15" s="376"/>
      <c r="R15" s="377">
        <v>1628</v>
      </c>
      <c r="S15" s="378"/>
      <c r="T15" s="378"/>
      <c r="U15" s="378"/>
      <c r="V15" s="379"/>
      <c r="W15" s="501" t="s">
        <v>4</v>
      </c>
      <c r="X15" s="502"/>
      <c r="Y15" s="502"/>
      <c r="Z15" s="502"/>
      <c r="AA15" s="502"/>
      <c r="AB15" s="492"/>
      <c r="AC15" s="359">
        <v>188</v>
      </c>
      <c r="AD15" s="360"/>
      <c r="AE15" s="360"/>
      <c r="AF15" s="360"/>
      <c r="AG15" s="380"/>
      <c r="AH15" s="359">
        <v>279</v>
      </c>
      <c r="AI15" s="360"/>
      <c r="AJ15" s="360"/>
      <c r="AK15" s="360"/>
      <c r="AL15" s="361"/>
      <c r="AM15" s="335"/>
      <c r="AN15" s="336"/>
      <c r="AO15" s="336"/>
      <c r="AP15" s="336"/>
      <c r="AQ15" s="336"/>
      <c r="AR15" s="336"/>
      <c r="AS15" s="336"/>
      <c r="AT15" s="337"/>
      <c r="AU15" s="338"/>
      <c r="AV15" s="339"/>
      <c r="AW15" s="339"/>
      <c r="AX15" s="339"/>
      <c r="AY15" s="323" t="s">
        <v>231</v>
      </c>
      <c r="AZ15" s="324"/>
      <c r="BA15" s="324"/>
      <c r="BB15" s="324"/>
      <c r="BC15" s="324"/>
      <c r="BD15" s="324"/>
      <c r="BE15" s="324"/>
      <c r="BF15" s="324"/>
      <c r="BG15" s="324"/>
      <c r="BH15" s="324"/>
      <c r="BI15" s="324"/>
      <c r="BJ15" s="324"/>
      <c r="BK15" s="324"/>
      <c r="BL15" s="324"/>
      <c r="BM15" s="325"/>
      <c r="BN15" s="326">
        <v>197689</v>
      </c>
      <c r="BO15" s="327"/>
      <c r="BP15" s="327"/>
      <c r="BQ15" s="327"/>
      <c r="BR15" s="327"/>
      <c r="BS15" s="327"/>
      <c r="BT15" s="327"/>
      <c r="BU15" s="328"/>
      <c r="BV15" s="326">
        <v>196796</v>
      </c>
      <c r="BW15" s="327"/>
      <c r="BX15" s="327"/>
      <c r="BY15" s="327"/>
      <c r="BZ15" s="327"/>
      <c r="CA15" s="327"/>
      <c r="CB15" s="327"/>
      <c r="CC15" s="328"/>
      <c r="CD15" s="329" t="s">
        <v>218</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2">
      <c r="A16" s="2"/>
      <c r="B16" s="514"/>
      <c r="C16" s="515"/>
      <c r="D16" s="515"/>
      <c r="E16" s="515"/>
      <c r="F16" s="515"/>
      <c r="G16" s="515"/>
      <c r="H16" s="515"/>
      <c r="I16" s="515"/>
      <c r="J16" s="515"/>
      <c r="K16" s="516"/>
      <c r="L16" s="399" t="s">
        <v>233</v>
      </c>
      <c r="M16" s="406"/>
      <c r="N16" s="406"/>
      <c r="O16" s="406"/>
      <c r="P16" s="406"/>
      <c r="Q16" s="407"/>
      <c r="R16" s="408" t="s">
        <v>234</v>
      </c>
      <c r="S16" s="409"/>
      <c r="T16" s="409"/>
      <c r="U16" s="409"/>
      <c r="V16" s="410"/>
      <c r="W16" s="487"/>
      <c r="X16" s="488"/>
      <c r="Y16" s="488"/>
      <c r="Z16" s="488"/>
      <c r="AA16" s="488"/>
      <c r="AB16" s="478"/>
      <c r="AC16" s="402">
        <v>30.1</v>
      </c>
      <c r="AD16" s="403"/>
      <c r="AE16" s="403"/>
      <c r="AF16" s="403"/>
      <c r="AG16" s="404"/>
      <c r="AH16" s="402">
        <v>37</v>
      </c>
      <c r="AI16" s="403"/>
      <c r="AJ16" s="403"/>
      <c r="AK16" s="403"/>
      <c r="AL16" s="405"/>
      <c r="AM16" s="335"/>
      <c r="AN16" s="336"/>
      <c r="AO16" s="336"/>
      <c r="AP16" s="336"/>
      <c r="AQ16" s="336"/>
      <c r="AR16" s="336"/>
      <c r="AS16" s="336"/>
      <c r="AT16" s="337"/>
      <c r="AU16" s="338"/>
      <c r="AV16" s="339"/>
      <c r="AW16" s="339"/>
      <c r="AX16" s="339"/>
      <c r="AY16" s="340" t="s">
        <v>108</v>
      </c>
      <c r="AZ16" s="341"/>
      <c r="BA16" s="341"/>
      <c r="BB16" s="341"/>
      <c r="BC16" s="341"/>
      <c r="BD16" s="341"/>
      <c r="BE16" s="341"/>
      <c r="BF16" s="341"/>
      <c r="BG16" s="341"/>
      <c r="BH16" s="341"/>
      <c r="BI16" s="341"/>
      <c r="BJ16" s="341"/>
      <c r="BK16" s="341"/>
      <c r="BL16" s="341"/>
      <c r="BM16" s="342"/>
      <c r="BN16" s="343">
        <v>1497369</v>
      </c>
      <c r="BO16" s="344"/>
      <c r="BP16" s="344"/>
      <c r="BQ16" s="344"/>
      <c r="BR16" s="344"/>
      <c r="BS16" s="344"/>
      <c r="BT16" s="344"/>
      <c r="BU16" s="345"/>
      <c r="BV16" s="343">
        <v>1520259</v>
      </c>
      <c r="BW16" s="344"/>
      <c r="BX16" s="344"/>
      <c r="BY16" s="344"/>
      <c r="BZ16" s="344"/>
      <c r="CA16" s="344"/>
      <c r="CB16" s="344"/>
      <c r="CC16" s="345"/>
      <c r="CD16" s="21"/>
      <c r="CE16" s="520"/>
      <c r="CF16" s="520"/>
      <c r="CG16" s="520"/>
      <c r="CH16" s="520"/>
      <c r="CI16" s="520"/>
      <c r="CJ16" s="520"/>
      <c r="CK16" s="520"/>
      <c r="CL16" s="520"/>
      <c r="CM16" s="520"/>
      <c r="CN16" s="520"/>
      <c r="CO16" s="520"/>
      <c r="CP16" s="520"/>
      <c r="CQ16" s="520"/>
      <c r="CR16" s="520"/>
      <c r="CS16" s="521"/>
      <c r="CT16" s="349"/>
      <c r="CU16" s="350"/>
      <c r="CV16" s="350"/>
      <c r="CW16" s="350"/>
      <c r="CX16" s="350"/>
      <c r="CY16" s="350"/>
      <c r="CZ16" s="350"/>
      <c r="DA16" s="351"/>
      <c r="DB16" s="349"/>
      <c r="DC16" s="350"/>
      <c r="DD16" s="350"/>
      <c r="DE16" s="350"/>
      <c r="DF16" s="350"/>
      <c r="DG16" s="350"/>
      <c r="DH16" s="350"/>
      <c r="DI16" s="351"/>
    </row>
    <row r="17" spans="1:113" ht="18.75" customHeight="1" x14ac:dyDescent="0.2">
      <c r="A17" s="2"/>
      <c r="B17" s="517"/>
      <c r="C17" s="518"/>
      <c r="D17" s="518"/>
      <c r="E17" s="518"/>
      <c r="F17" s="518"/>
      <c r="G17" s="518"/>
      <c r="H17" s="518"/>
      <c r="I17" s="518"/>
      <c r="J17" s="518"/>
      <c r="K17" s="519"/>
      <c r="L17" s="15"/>
      <c r="M17" s="411" t="s">
        <v>102</v>
      </c>
      <c r="N17" s="412"/>
      <c r="O17" s="412"/>
      <c r="P17" s="412"/>
      <c r="Q17" s="413"/>
      <c r="R17" s="408" t="s">
        <v>236</v>
      </c>
      <c r="S17" s="409"/>
      <c r="T17" s="409"/>
      <c r="U17" s="409"/>
      <c r="V17" s="410"/>
      <c r="W17" s="501" t="s">
        <v>96</v>
      </c>
      <c r="X17" s="502"/>
      <c r="Y17" s="502"/>
      <c r="Z17" s="502"/>
      <c r="AA17" s="502"/>
      <c r="AB17" s="492"/>
      <c r="AC17" s="359">
        <v>372</v>
      </c>
      <c r="AD17" s="360"/>
      <c r="AE17" s="360"/>
      <c r="AF17" s="360"/>
      <c r="AG17" s="380"/>
      <c r="AH17" s="359">
        <v>396</v>
      </c>
      <c r="AI17" s="360"/>
      <c r="AJ17" s="360"/>
      <c r="AK17" s="360"/>
      <c r="AL17" s="361"/>
      <c r="AM17" s="335"/>
      <c r="AN17" s="336"/>
      <c r="AO17" s="336"/>
      <c r="AP17" s="336"/>
      <c r="AQ17" s="336"/>
      <c r="AR17" s="336"/>
      <c r="AS17" s="336"/>
      <c r="AT17" s="337"/>
      <c r="AU17" s="338"/>
      <c r="AV17" s="339"/>
      <c r="AW17" s="339"/>
      <c r="AX17" s="339"/>
      <c r="AY17" s="340" t="s">
        <v>237</v>
      </c>
      <c r="AZ17" s="341"/>
      <c r="BA17" s="341"/>
      <c r="BB17" s="341"/>
      <c r="BC17" s="341"/>
      <c r="BD17" s="341"/>
      <c r="BE17" s="341"/>
      <c r="BF17" s="341"/>
      <c r="BG17" s="341"/>
      <c r="BH17" s="341"/>
      <c r="BI17" s="341"/>
      <c r="BJ17" s="341"/>
      <c r="BK17" s="341"/>
      <c r="BL17" s="341"/>
      <c r="BM17" s="342"/>
      <c r="BN17" s="343">
        <v>236624</v>
      </c>
      <c r="BO17" s="344"/>
      <c r="BP17" s="344"/>
      <c r="BQ17" s="344"/>
      <c r="BR17" s="344"/>
      <c r="BS17" s="344"/>
      <c r="BT17" s="344"/>
      <c r="BU17" s="345"/>
      <c r="BV17" s="343">
        <v>235631</v>
      </c>
      <c r="BW17" s="344"/>
      <c r="BX17" s="344"/>
      <c r="BY17" s="344"/>
      <c r="BZ17" s="344"/>
      <c r="CA17" s="344"/>
      <c r="CB17" s="344"/>
      <c r="CC17" s="345"/>
      <c r="CD17" s="21"/>
      <c r="CE17" s="520"/>
      <c r="CF17" s="520"/>
      <c r="CG17" s="520"/>
      <c r="CH17" s="520"/>
      <c r="CI17" s="520"/>
      <c r="CJ17" s="520"/>
      <c r="CK17" s="520"/>
      <c r="CL17" s="520"/>
      <c r="CM17" s="520"/>
      <c r="CN17" s="520"/>
      <c r="CO17" s="520"/>
      <c r="CP17" s="520"/>
      <c r="CQ17" s="520"/>
      <c r="CR17" s="520"/>
      <c r="CS17" s="521"/>
      <c r="CT17" s="349"/>
      <c r="CU17" s="350"/>
      <c r="CV17" s="350"/>
      <c r="CW17" s="350"/>
      <c r="CX17" s="350"/>
      <c r="CY17" s="350"/>
      <c r="CZ17" s="350"/>
      <c r="DA17" s="351"/>
      <c r="DB17" s="349"/>
      <c r="DC17" s="350"/>
      <c r="DD17" s="350"/>
      <c r="DE17" s="350"/>
      <c r="DF17" s="350"/>
      <c r="DG17" s="350"/>
      <c r="DH17" s="350"/>
      <c r="DI17" s="351"/>
    </row>
    <row r="18" spans="1:113" ht="18.75" customHeight="1" x14ac:dyDescent="0.2">
      <c r="A18" s="2"/>
      <c r="B18" s="414" t="s">
        <v>238</v>
      </c>
      <c r="C18" s="415"/>
      <c r="D18" s="415"/>
      <c r="E18" s="416"/>
      <c r="F18" s="416"/>
      <c r="G18" s="416"/>
      <c r="H18" s="416"/>
      <c r="I18" s="416"/>
      <c r="J18" s="416"/>
      <c r="K18" s="416"/>
      <c r="L18" s="417">
        <v>118.83</v>
      </c>
      <c r="M18" s="417"/>
      <c r="N18" s="417"/>
      <c r="O18" s="417"/>
      <c r="P18" s="417"/>
      <c r="Q18" s="417"/>
      <c r="R18" s="418"/>
      <c r="S18" s="418"/>
      <c r="T18" s="418"/>
      <c r="U18" s="418"/>
      <c r="V18" s="419"/>
      <c r="W18" s="433"/>
      <c r="X18" s="434"/>
      <c r="Y18" s="434"/>
      <c r="Z18" s="434"/>
      <c r="AA18" s="434"/>
      <c r="AB18" s="495"/>
      <c r="AC18" s="420">
        <v>59.5</v>
      </c>
      <c r="AD18" s="421"/>
      <c r="AE18" s="421"/>
      <c r="AF18" s="421"/>
      <c r="AG18" s="422"/>
      <c r="AH18" s="420">
        <v>52.5</v>
      </c>
      <c r="AI18" s="421"/>
      <c r="AJ18" s="421"/>
      <c r="AK18" s="421"/>
      <c r="AL18" s="423"/>
      <c r="AM18" s="335"/>
      <c r="AN18" s="336"/>
      <c r="AO18" s="336"/>
      <c r="AP18" s="336"/>
      <c r="AQ18" s="336"/>
      <c r="AR18" s="336"/>
      <c r="AS18" s="336"/>
      <c r="AT18" s="337"/>
      <c r="AU18" s="338"/>
      <c r="AV18" s="339"/>
      <c r="AW18" s="339"/>
      <c r="AX18" s="339"/>
      <c r="AY18" s="340" t="s">
        <v>239</v>
      </c>
      <c r="AZ18" s="341"/>
      <c r="BA18" s="341"/>
      <c r="BB18" s="341"/>
      <c r="BC18" s="341"/>
      <c r="BD18" s="341"/>
      <c r="BE18" s="341"/>
      <c r="BF18" s="341"/>
      <c r="BG18" s="341"/>
      <c r="BH18" s="341"/>
      <c r="BI18" s="341"/>
      <c r="BJ18" s="341"/>
      <c r="BK18" s="341"/>
      <c r="BL18" s="341"/>
      <c r="BM18" s="342"/>
      <c r="BN18" s="343">
        <v>1297777</v>
      </c>
      <c r="BO18" s="344"/>
      <c r="BP18" s="344"/>
      <c r="BQ18" s="344"/>
      <c r="BR18" s="344"/>
      <c r="BS18" s="344"/>
      <c r="BT18" s="344"/>
      <c r="BU18" s="345"/>
      <c r="BV18" s="343">
        <v>1310423</v>
      </c>
      <c r="BW18" s="344"/>
      <c r="BX18" s="344"/>
      <c r="BY18" s="344"/>
      <c r="BZ18" s="344"/>
      <c r="CA18" s="344"/>
      <c r="CB18" s="344"/>
      <c r="CC18" s="345"/>
      <c r="CD18" s="21"/>
      <c r="CE18" s="520"/>
      <c r="CF18" s="520"/>
      <c r="CG18" s="520"/>
      <c r="CH18" s="520"/>
      <c r="CI18" s="520"/>
      <c r="CJ18" s="520"/>
      <c r="CK18" s="520"/>
      <c r="CL18" s="520"/>
      <c r="CM18" s="520"/>
      <c r="CN18" s="520"/>
      <c r="CO18" s="520"/>
      <c r="CP18" s="520"/>
      <c r="CQ18" s="520"/>
      <c r="CR18" s="520"/>
      <c r="CS18" s="521"/>
      <c r="CT18" s="349"/>
      <c r="CU18" s="350"/>
      <c r="CV18" s="350"/>
      <c r="CW18" s="350"/>
      <c r="CX18" s="350"/>
      <c r="CY18" s="350"/>
      <c r="CZ18" s="350"/>
      <c r="DA18" s="351"/>
      <c r="DB18" s="349"/>
      <c r="DC18" s="350"/>
      <c r="DD18" s="350"/>
      <c r="DE18" s="350"/>
      <c r="DF18" s="350"/>
      <c r="DG18" s="350"/>
      <c r="DH18" s="350"/>
      <c r="DI18" s="351"/>
    </row>
    <row r="19" spans="1:113" ht="18.75" customHeight="1" x14ac:dyDescent="0.2">
      <c r="A19" s="2"/>
      <c r="B19" s="414" t="s">
        <v>71</v>
      </c>
      <c r="C19" s="415"/>
      <c r="D19" s="415"/>
      <c r="E19" s="416"/>
      <c r="F19" s="416"/>
      <c r="G19" s="416"/>
      <c r="H19" s="416"/>
      <c r="I19" s="416"/>
      <c r="J19" s="416"/>
      <c r="K19" s="416"/>
      <c r="L19" s="424">
        <v>14</v>
      </c>
      <c r="M19" s="424"/>
      <c r="N19" s="424"/>
      <c r="O19" s="424"/>
      <c r="P19" s="424"/>
      <c r="Q19" s="424"/>
      <c r="R19" s="425"/>
      <c r="S19" s="425"/>
      <c r="T19" s="425"/>
      <c r="U19" s="425"/>
      <c r="V19" s="426"/>
      <c r="W19" s="320"/>
      <c r="X19" s="321"/>
      <c r="Y19" s="321"/>
      <c r="Z19" s="321"/>
      <c r="AA19" s="321"/>
      <c r="AB19" s="321"/>
      <c r="AC19" s="435"/>
      <c r="AD19" s="435"/>
      <c r="AE19" s="435"/>
      <c r="AF19" s="435"/>
      <c r="AG19" s="435"/>
      <c r="AH19" s="435"/>
      <c r="AI19" s="435"/>
      <c r="AJ19" s="435"/>
      <c r="AK19" s="435"/>
      <c r="AL19" s="436"/>
      <c r="AM19" s="335"/>
      <c r="AN19" s="336"/>
      <c r="AO19" s="336"/>
      <c r="AP19" s="336"/>
      <c r="AQ19" s="336"/>
      <c r="AR19" s="336"/>
      <c r="AS19" s="336"/>
      <c r="AT19" s="337"/>
      <c r="AU19" s="338"/>
      <c r="AV19" s="339"/>
      <c r="AW19" s="339"/>
      <c r="AX19" s="339"/>
      <c r="AY19" s="340" t="s">
        <v>240</v>
      </c>
      <c r="AZ19" s="341"/>
      <c r="BA19" s="341"/>
      <c r="BB19" s="341"/>
      <c r="BC19" s="341"/>
      <c r="BD19" s="341"/>
      <c r="BE19" s="341"/>
      <c r="BF19" s="341"/>
      <c r="BG19" s="341"/>
      <c r="BH19" s="341"/>
      <c r="BI19" s="341"/>
      <c r="BJ19" s="341"/>
      <c r="BK19" s="341"/>
      <c r="BL19" s="341"/>
      <c r="BM19" s="342"/>
      <c r="BN19" s="343">
        <v>1960725</v>
      </c>
      <c r="BO19" s="344"/>
      <c r="BP19" s="344"/>
      <c r="BQ19" s="344"/>
      <c r="BR19" s="344"/>
      <c r="BS19" s="344"/>
      <c r="BT19" s="344"/>
      <c r="BU19" s="345"/>
      <c r="BV19" s="343">
        <v>2005136</v>
      </c>
      <c r="BW19" s="344"/>
      <c r="BX19" s="344"/>
      <c r="BY19" s="344"/>
      <c r="BZ19" s="344"/>
      <c r="CA19" s="344"/>
      <c r="CB19" s="344"/>
      <c r="CC19" s="345"/>
      <c r="CD19" s="21"/>
      <c r="CE19" s="520"/>
      <c r="CF19" s="520"/>
      <c r="CG19" s="520"/>
      <c r="CH19" s="520"/>
      <c r="CI19" s="520"/>
      <c r="CJ19" s="520"/>
      <c r="CK19" s="520"/>
      <c r="CL19" s="520"/>
      <c r="CM19" s="520"/>
      <c r="CN19" s="520"/>
      <c r="CO19" s="520"/>
      <c r="CP19" s="520"/>
      <c r="CQ19" s="520"/>
      <c r="CR19" s="520"/>
      <c r="CS19" s="521"/>
      <c r="CT19" s="349"/>
      <c r="CU19" s="350"/>
      <c r="CV19" s="350"/>
      <c r="CW19" s="350"/>
      <c r="CX19" s="350"/>
      <c r="CY19" s="350"/>
      <c r="CZ19" s="350"/>
      <c r="DA19" s="351"/>
      <c r="DB19" s="349"/>
      <c r="DC19" s="350"/>
      <c r="DD19" s="350"/>
      <c r="DE19" s="350"/>
      <c r="DF19" s="350"/>
      <c r="DG19" s="350"/>
      <c r="DH19" s="350"/>
      <c r="DI19" s="351"/>
    </row>
    <row r="20" spans="1:113" ht="18.75" customHeight="1" x14ac:dyDescent="0.2">
      <c r="A20" s="2"/>
      <c r="B20" s="414" t="s">
        <v>244</v>
      </c>
      <c r="C20" s="415"/>
      <c r="D20" s="415"/>
      <c r="E20" s="416"/>
      <c r="F20" s="416"/>
      <c r="G20" s="416"/>
      <c r="H20" s="416"/>
      <c r="I20" s="416"/>
      <c r="J20" s="416"/>
      <c r="K20" s="416"/>
      <c r="L20" s="424">
        <v>801</v>
      </c>
      <c r="M20" s="424"/>
      <c r="N20" s="424"/>
      <c r="O20" s="424"/>
      <c r="P20" s="424"/>
      <c r="Q20" s="424"/>
      <c r="R20" s="425"/>
      <c r="S20" s="425"/>
      <c r="T20" s="425"/>
      <c r="U20" s="425"/>
      <c r="V20" s="426"/>
      <c r="W20" s="433"/>
      <c r="X20" s="434"/>
      <c r="Y20" s="434"/>
      <c r="Z20" s="434"/>
      <c r="AA20" s="434"/>
      <c r="AB20" s="434"/>
      <c r="AC20" s="427"/>
      <c r="AD20" s="427"/>
      <c r="AE20" s="427"/>
      <c r="AF20" s="427"/>
      <c r="AG20" s="427"/>
      <c r="AH20" s="427"/>
      <c r="AI20" s="427"/>
      <c r="AJ20" s="427"/>
      <c r="AK20" s="427"/>
      <c r="AL20" s="428"/>
      <c r="AM20" s="429"/>
      <c r="AN20" s="363"/>
      <c r="AO20" s="363"/>
      <c r="AP20" s="363"/>
      <c r="AQ20" s="363"/>
      <c r="AR20" s="363"/>
      <c r="AS20" s="363"/>
      <c r="AT20" s="364"/>
      <c r="AU20" s="430"/>
      <c r="AV20" s="431"/>
      <c r="AW20" s="431"/>
      <c r="AX20" s="432"/>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20"/>
      <c r="CF20" s="520"/>
      <c r="CG20" s="520"/>
      <c r="CH20" s="520"/>
      <c r="CI20" s="520"/>
      <c r="CJ20" s="520"/>
      <c r="CK20" s="520"/>
      <c r="CL20" s="520"/>
      <c r="CM20" s="520"/>
      <c r="CN20" s="520"/>
      <c r="CO20" s="520"/>
      <c r="CP20" s="520"/>
      <c r="CQ20" s="520"/>
      <c r="CR20" s="520"/>
      <c r="CS20" s="521"/>
      <c r="CT20" s="349"/>
      <c r="CU20" s="350"/>
      <c r="CV20" s="350"/>
      <c r="CW20" s="350"/>
      <c r="CX20" s="350"/>
      <c r="CY20" s="350"/>
      <c r="CZ20" s="350"/>
      <c r="DA20" s="351"/>
      <c r="DB20" s="349"/>
      <c r="DC20" s="350"/>
      <c r="DD20" s="350"/>
      <c r="DE20" s="350"/>
      <c r="DF20" s="350"/>
      <c r="DG20" s="350"/>
      <c r="DH20" s="350"/>
      <c r="DI20" s="351"/>
    </row>
    <row r="21" spans="1:113" ht="18.75" customHeight="1" x14ac:dyDescent="0.2">
      <c r="A21" s="2"/>
      <c r="B21" s="437" t="s">
        <v>245</v>
      </c>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9"/>
      <c r="AY21" s="440"/>
      <c r="AZ21" s="441"/>
      <c r="BA21" s="441"/>
      <c r="BB21" s="441"/>
      <c r="BC21" s="441"/>
      <c r="BD21" s="441"/>
      <c r="BE21" s="441"/>
      <c r="BF21" s="441"/>
      <c r="BG21" s="441"/>
      <c r="BH21" s="441"/>
      <c r="BI21" s="441"/>
      <c r="BJ21" s="441"/>
      <c r="BK21" s="441"/>
      <c r="BL21" s="441"/>
      <c r="BM21" s="442"/>
      <c r="BN21" s="443"/>
      <c r="BO21" s="444"/>
      <c r="BP21" s="444"/>
      <c r="BQ21" s="444"/>
      <c r="BR21" s="444"/>
      <c r="BS21" s="444"/>
      <c r="BT21" s="444"/>
      <c r="BU21" s="445"/>
      <c r="BV21" s="443"/>
      <c r="BW21" s="444"/>
      <c r="BX21" s="444"/>
      <c r="BY21" s="444"/>
      <c r="BZ21" s="444"/>
      <c r="CA21" s="444"/>
      <c r="CB21" s="444"/>
      <c r="CC21" s="445"/>
      <c r="CD21" s="21"/>
      <c r="CE21" s="520"/>
      <c r="CF21" s="520"/>
      <c r="CG21" s="520"/>
      <c r="CH21" s="520"/>
      <c r="CI21" s="520"/>
      <c r="CJ21" s="520"/>
      <c r="CK21" s="520"/>
      <c r="CL21" s="520"/>
      <c r="CM21" s="520"/>
      <c r="CN21" s="520"/>
      <c r="CO21" s="520"/>
      <c r="CP21" s="520"/>
      <c r="CQ21" s="520"/>
      <c r="CR21" s="520"/>
      <c r="CS21" s="521"/>
      <c r="CT21" s="349"/>
      <c r="CU21" s="350"/>
      <c r="CV21" s="350"/>
      <c r="CW21" s="350"/>
      <c r="CX21" s="350"/>
      <c r="CY21" s="350"/>
      <c r="CZ21" s="350"/>
      <c r="DA21" s="351"/>
      <c r="DB21" s="349"/>
      <c r="DC21" s="350"/>
      <c r="DD21" s="350"/>
      <c r="DE21" s="350"/>
      <c r="DF21" s="350"/>
      <c r="DG21" s="350"/>
      <c r="DH21" s="350"/>
      <c r="DI21" s="351"/>
    </row>
    <row r="22" spans="1:113" ht="18.75" customHeight="1" x14ac:dyDescent="0.2">
      <c r="A22" s="2"/>
      <c r="B22" s="455" t="s">
        <v>246</v>
      </c>
      <c r="C22" s="456"/>
      <c r="D22" s="457"/>
      <c r="E22" s="497" t="s">
        <v>7</v>
      </c>
      <c r="F22" s="502"/>
      <c r="G22" s="502"/>
      <c r="H22" s="502"/>
      <c r="I22" s="502"/>
      <c r="J22" s="502"/>
      <c r="K22" s="492"/>
      <c r="L22" s="497" t="s">
        <v>248</v>
      </c>
      <c r="M22" s="502"/>
      <c r="N22" s="502"/>
      <c r="O22" s="502"/>
      <c r="P22" s="492"/>
      <c r="Q22" s="522" t="s">
        <v>250</v>
      </c>
      <c r="R22" s="523"/>
      <c r="S22" s="523"/>
      <c r="T22" s="523"/>
      <c r="U22" s="523"/>
      <c r="V22" s="524"/>
      <c r="W22" s="536" t="s">
        <v>251</v>
      </c>
      <c r="X22" s="456"/>
      <c r="Y22" s="457"/>
      <c r="Z22" s="497" t="s">
        <v>7</v>
      </c>
      <c r="AA22" s="502"/>
      <c r="AB22" s="502"/>
      <c r="AC22" s="502"/>
      <c r="AD22" s="502"/>
      <c r="AE22" s="502"/>
      <c r="AF22" s="502"/>
      <c r="AG22" s="492"/>
      <c r="AH22" s="528" t="s">
        <v>184</v>
      </c>
      <c r="AI22" s="502"/>
      <c r="AJ22" s="502"/>
      <c r="AK22" s="502"/>
      <c r="AL22" s="492"/>
      <c r="AM22" s="528" t="s">
        <v>252</v>
      </c>
      <c r="AN22" s="529"/>
      <c r="AO22" s="529"/>
      <c r="AP22" s="529"/>
      <c r="AQ22" s="529"/>
      <c r="AR22" s="530"/>
      <c r="AS22" s="522" t="s">
        <v>250</v>
      </c>
      <c r="AT22" s="523"/>
      <c r="AU22" s="523"/>
      <c r="AV22" s="523"/>
      <c r="AW22" s="523"/>
      <c r="AX22" s="534"/>
      <c r="AY22" s="323" t="s">
        <v>254</v>
      </c>
      <c r="AZ22" s="324"/>
      <c r="BA22" s="324"/>
      <c r="BB22" s="324"/>
      <c r="BC22" s="324"/>
      <c r="BD22" s="324"/>
      <c r="BE22" s="324"/>
      <c r="BF22" s="324"/>
      <c r="BG22" s="324"/>
      <c r="BH22" s="324"/>
      <c r="BI22" s="324"/>
      <c r="BJ22" s="324"/>
      <c r="BK22" s="324"/>
      <c r="BL22" s="324"/>
      <c r="BM22" s="325"/>
      <c r="BN22" s="326">
        <v>1811480</v>
      </c>
      <c r="BO22" s="327"/>
      <c r="BP22" s="327"/>
      <c r="BQ22" s="327"/>
      <c r="BR22" s="327"/>
      <c r="BS22" s="327"/>
      <c r="BT22" s="327"/>
      <c r="BU22" s="328"/>
      <c r="BV22" s="326">
        <v>1819411</v>
      </c>
      <c r="BW22" s="327"/>
      <c r="BX22" s="327"/>
      <c r="BY22" s="327"/>
      <c r="BZ22" s="327"/>
      <c r="CA22" s="327"/>
      <c r="CB22" s="327"/>
      <c r="CC22" s="328"/>
      <c r="CD22" s="21"/>
      <c r="CE22" s="520"/>
      <c r="CF22" s="520"/>
      <c r="CG22" s="520"/>
      <c r="CH22" s="520"/>
      <c r="CI22" s="520"/>
      <c r="CJ22" s="520"/>
      <c r="CK22" s="520"/>
      <c r="CL22" s="520"/>
      <c r="CM22" s="520"/>
      <c r="CN22" s="520"/>
      <c r="CO22" s="520"/>
      <c r="CP22" s="520"/>
      <c r="CQ22" s="520"/>
      <c r="CR22" s="520"/>
      <c r="CS22" s="521"/>
      <c r="CT22" s="349"/>
      <c r="CU22" s="350"/>
      <c r="CV22" s="350"/>
      <c r="CW22" s="350"/>
      <c r="CX22" s="350"/>
      <c r="CY22" s="350"/>
      <c r="CZ22" s="350"/>
      <c r="DA22" s="351"/>
      <c r="DB22" s="349"/>
      <c r="DC22" s="350"/>
      <c r="DD22" s="350"/>
      <c r="DE22" s="350"/>
      <c r="DF22" s="350"/>
      <c r="DG22" s="350"/>
      <c r="DH22" s="350"/>
      <c r="DI22" s="351"/>
    </row>
    <row r="23" spans="1:113" ht="18.75" customHeight="1" x14ac:dyDescent="0.2">
      <c r="A23" s="2"/>
      <c r="B23" s="458"/>
      <c r="C23" s="459"/>
      <c r="D23" s="460"/>
      <c r="E23" s="484"/>
      <c r="F23" s="488"/>
      <c r="G23" s="488"/>
      <c r="H23" s="488"/>
      <c r="I23" s="488"/>
      <c r="J23" s="488"/>
      <c r="K23" s="478"/>
      <c r="L23" s="484"/>
      <c r="M23" s="488"/>
      <c r="N23" s="488"/>
      <c r="O23" s="488"/>
      <c r="P23" s="478"/>
      <c r="Q23" s="525"/>
      <c r="R23" s="526"/>
      <c r="S23" s="526"/>
      <c r="T23" s="526"/>
      <c r="U23" s="526"/>
      <c r="V23" s="527"/>
      <c r="W23" s="537"/>
      <c r="X23" s="459"/>
      <c r="Y23" s="460"/>
      <c r="Z23" s="484"/>
      <c r="AA23" s="488"/>
      <c r="AB23" s="488"/>
      <c r="AC23" s="488"/>
      <c r="AD23" s="488"/>
      <c r="AE23" s="488"/>
      <c r="AF23" s="488"/>
      <c r="AG23" s="478"/>
      <c r="AH23" s="484"/>
      <c r="AI23" s="488"/>
      <c r="AJ23" s="488"/>
      <c r="AK23" s="488"/>
      <c r="AL23" s="478"/>
      <c r="AM23" s="531"/>
      <c r="AN23" s="532"/>
      <c r="AO23" s="532"/>
      <c r="AP23" s="532"/>
      <c r="AQ23" s="532"/>
      <c r="AR23" s="533"/>
      <c r="AS23" s="525"/>
      <c r="AT23" s="526"/>
      <c r="AU23" s="526"/>
      <c r="AV23" s="526"/>
      <c r="AW23" s="526"/>
      <c r="AX23" s="535"/>
      <c r="AY23" s="340" t="s">
        <v>256</v>
      </c>
      <c r="AZ23" s="341"/>
      <c r="BA23" s="341"/>
      <c r="BB23" s="341"/>
      <c r="BC23" s="341"/>
      <c r="BD23" s="341"/>
      <c r="BE23" s="341"/>
      <c r="BF23" s="341"/>
      <c r="BG23" s="341"/>
      <c r="BH23" s="341"/>
      <c r="BI23" s="341"/>
      <c r="BJ23" s="341"/>
      <c r="BK23" s="341"/>
      <c r="BL23" s="341"/>
      <c r="BM23" s="342"/>
      <c r="BN23" s="343">
        <v>1449413</v>
      </c>
      <c r="BO23" s="344"/>
      <c r="BP23" s="344"/>
      <c r="BQ23" s="344"/>
      <c r="BR23" s="344"/>
      <c r="BS23" s="344"/>
      <c r="BT23" s="344"/>
      <c r="BU23" s="345"/>
      <c r="BV23" s="343">
        <v>1384409</v>
      </c>
      <c r="BW23" s="344"/>
      <c r="BX23" s="344"/>
      <c r="BY23" s="344"/>
      <c r="BZ23" s="344"/>
      <c r="CA23" s="344"/>
      <c r="CB23" s="344"/>
      <c r="CC23" s="345"/>
      <c r="CD23" s="21"/>
      <c r="CE23" s="520"/>
      <c r="CF23" s="520"/>
      <c r="CG23" s="520"/>
      <c r="CH23" s="520"/>
      <c r="CI23" s="520"/>
      <c r="CJ23" s="520"/>
      <c r="CK23" s="520"/>
      <c r="CL23" s="520"/>
      <c r="CM23" s="520"/>
      <c r="CN23" s="520"/>
      <c r="CO23" s="520"/>
      <c r="CP23" s="520"/>
      <c r="CQ23" s="520"/>
      <c r="CR23" s="520"/>
      <c r="CS23" s="521"/>
      <c r="CT23" s="349"/>
      <c r="CU23" s="350"/>
      <c r="CV23" s="350"/>
      <c r="CW23" s="350"/>
      <c r="CX23" s="350"/>
      <c r="CY23" s="350"/>
      <c r="CZ23" s="350"/>
      <c r="DA23" s="351"/>
      <c r="DB23" s="349"/>
      <c r="DC23" s="350"/>
      <c r="DD23" s="350"/>
      <c r="DE23" s="350"/>
      <c r="DF23" s="350"/>
      <c r="DG23" s="350"/>
      <c r="DH23" s="350"/>
      <c r="DI23" s="351"/>
    </row>
    <row r="24" spans="1:113" ht="18.75" customHeight="1" x14ac:dyDescent="0.2">
      <c r="A24" s="2"/>
      <c r="B24" s="458"/>
      <c r="C24" s="459"/>
      <c r="D24" s="460"/>
      <c r="E24" s="358" t="s">
        <v>258</v>
      </c>
      <c r="F24" s="336"/>
      <c r="G24" s="336"/>
      <c r="H24" s="336"/>
      <c r="I24" s="336"/>
      <c r="J24" s="336"/>
      <c r="K24" s="337"/>
      <c r="L24" s="359">
        <v>1</v>
      </c>
      <c r="M24" s="360"/>
      <c r="N24" s="360"/>
      <c r="O24" s="360"/>
      <c r="P24" s="380"/>
      <c r="Q24" s="359">
        <v>5400</v>
      </c>
      <c r="R24" s="360"/>
      <c r="S24" s="360"/>
      <c r="T24" s="360"/>
      <c r="U24" s="360"/>
      <c r="V24" s="380"/>
      <c r="W24" s="537"/>
      <c r="X24" s="459"/>
      <c r="Y24" s="460"/>
      <c r="Z24" s="358" t="s">
        <v>259</v>
      </c>
      <c r="AA24" s="336"/>
      <c r="AB24" s="336"/>
      <c r="AC24" s="336"/>
      <c r="AD24" s="336"/>
      <c r="AE24" s="336"/>
      <c r="AF24" s="336"/>
      <c r="AG24" s="337"/>
      <c r="AH24" s="359">
        <v>43</v>
      </c>
      <c r="AI24" s="360"/>
      <c r="AJ24" s="360"/>
      <c r="AK24" s="360"/>
      <c r="AL24" s="380"/>
      <c r="AM24" s="359">
        <v>138503</v>
      </c>
      <c r="AN24" s="360"/>
      <c r="AO24" s="360"/>
      <c r="AP24" s="360"/>
      <c r="AQ24" s="360"/>
      <c r="AR24" s="380"/>
      <c r="AS24" s="359">
        <v>3221</v>
      </c>
      <c r="AT24" s="360"/>
      <c r="AU24" s="360"/>
      <c r="AV24" s="360"/>
      <c r="AW24" s="360"/>
      <c r="AX24" s="361"/>
      <c r="AY24" s="440" t="s">
        <v>261</v>
      </c>
      <c r="AZ24" s="441"/>
      <c r="BA24" s="441"/>
      <c r="BB24" s="441"/>
      <c r="BC24" s="441"/>
      <c r="BD24" s="441"/>
      <c r="BE24" s="441"/>
      <c r="BF24" s="441"/>
      <c r="BG24" s="441"/>
      <c r="BH24" s="441"/>
      <c r="BI24" s="441"/>
      <c r="BJ24" s="441"/>
      <c r="BK24" s="441"/>
      <c r="BL24" s="441"/>
      <c r="BM24" s="442"/>
      <c r="BN24" s="343">
        <v>1058619</v>
      </c>
      <c r="BO24" s="344"/>
      <c r="BP24" s="344"/>
      <c r="BQ24" s="344"/>
      <c r="BR24" s="344"/>
      <c r="BS24" s="344"/>
      <c r="BT24" s="344"/>
      <c r="BU24" s="345"/>
      <c r="BV24" s="343">
        <v>979782</v>
      </c>
      <c r="BW24" s="344"/>
      <c r="BX24" s="344"/>
      <c r="BY24" s="344"/>
      <c r="BZ24" s="344"/>
      <c r="CA24" s="344"/>
      <c r="CB24" s="344"/>
      <c r="CC24" s="345"/>
      <c r="CD24" s="21"/>
      <c r="CE24" s="520"/>
      <c r="CF24" s="520"/>
      <c r="CG24" s="520"/>
      <c r="CH24" s="520"/>
      <c r="CI24" s="520"/>
      <c r="CJ24" s="520"/>
      <c r="CK24" s="520"/>
      <c r="CL24" s="520"/>
      <c r="CM24" s="520"/>
      <c r="CN24" s="520"/>
      <c r="CO24" s="520"/>
      <c r="CP24" s="520"/>
      <c r="CQ24" s="520"/>
      <c r="CR24" s="520"/>
      <c r="CS24" s="521"/>
      <c r="CT24" s="349"/>
      <c r="CU24" s="350"/>
      <c r="CV24" s="350"/>
      <c r="CW24" s="350"/>
      <c r="CX24" s="350"/>
      <c r="CY24" s="350"/>
      <c r="CZ24" s="350"/>
      <c r="DA24" s="351"/>
      <c r="DB24" s="349"/>
      <c r="DC24" s="350"/>
      <c r="DD24" s="350"/>
      <c r="DE24" s="350"/>
      <c r="DF24" s="350"/>
      <c r="DG24" s="350"/>
      <c r="DH24" s="350"/>
      <c r="DI24" s="351"/>
    </row>
    <row r="25" spans="1:113" ht="18.75" customHeight="1" x14ac:dyDescent="0.2">
      <c r="A25" s="2"/>
      <c r="B25" s="458"/>
      <c r="C25" s="459"/>
      <c r="D25" s="460"/>
      <c r="E25" s="358" t="s">
        <v>263</v>
      </c>
      <c r="F25" s="336"/>
      <c r="G25" s="336"/>
      <c r="H25" s="336"/>
      <c r="I25" s="336"/>
      <c r="J25" s="336"/>
      <c r="K25" s="337"/>
      <c r="L25" s="359" t="s">
        <v>207</v>
      </c>
      <c r="M25" s="360"/>
      <c r="N25" s="360"/>
      <c r="O25" s="360"/>
      <c r="P25" s="380"/>
      <c r="Q25" s="359" t="s">
        <v>207</v>
      </c>
      <c r="R25" s="360"/>
      <c r="S25" s="360"/>
      <c r="T25" s="360"/>
      <c r="U25" s="360"/>
      <c r="V25" s="380"/>
      <c r="W25" s="537"/>
      <c r="X25" s="459"/>
      <c r="Y25" s="460"/>
      <c r="Z25" s="358" t="s">
        <v>264</v>
      </c>
      <c r="AA25" s="336"/>
      <c r="AB25" s="336"/>
      <c r="AC25" s="336"/>
      <c r="AD25" s="336"/>
      <c r="AE25" s="336"/>
      <c r="AF25" s="336"/>
      <c r="AG25" s="337"/>
      <c r="AH25" s="359" t="s">
        <v>207</v>
      </c>
      <c r="AI25" s="360"/>
      <c r="AJ25" s="360"/>
      <c r="AK25" s="360"/>
      <c r="AL25" s="380"/>
      <c r="AM25" s="359" t="s">
        <v>207</v>
      </c>
      <c r="AN25" s="360"/>
      <c r="AO25" s="360"/>
      <c r="AP25" s="360"/>
      <c r="AQ25" s="360"/>
      <c r="AR25" s="380"/>
      <c r="AS25" s="359" t="s">
        <v>207</v>
      </c>
      <c r="AT25" s="360"/>
      <c r="AU25" s="360"/>
      <c r="AV25" s="360"/>
      <c r="AW25" s="360"/>
      <c r="AX25" s="361"/>
      <c r="AY25" s="323" t="s">
        <v>36</v>
      </c>
      <c r="AZ25" s="324"/>
      <c r="BA25" s="324"/>
      <c r="BB25" s="324"/>
      <c r="BC25" s="324"/>
      <c r="BD25" s="324"/>
      <c r="BE25" s="324"/>
      <c r="BF25" s="324"/>
      <c r="BG25" s="324"/>
      <c r="BH25" s="324"/>
      <c r="BI25" s="324"/>
      <c r="BJ25" s="324"/>
      <c r="BK25" s="324"/>
      <c r="BL25" s="324"/>
      <c r="BM25" s="325"/>
      <c r="BN25" s="326">
        <v>51237</v>
      </c>
      <c r="BO25" s="327"/>
      <c r="BP25" s="327"/>
      <c r="BQ25" s="327"/>
      <c r="BR25" s="327"/>
      <c r="BS25" s="327"/>
      <c r="BT25" s="327"/>
      <c r="BU25" s="328"/>
      <c r="BV25" s="326">
        <v>107251</v>
      </c>
      <c r="BW25" s="327"/>
      <c r="BX25" s="327"/>
      <c r="BY25" s="327"/>
      <c r="BZ25" s="327"/>
      <c r="CA25" s="327"/>
      <c r="CB25" s="327"/>
      <c r="CC25" s="328"/>
      <c r="CD25" s="21"/>
      <c r="CE25" s="520"/>
      <c r="CF25" s="520"/>
      <c r="CG25" s="520"/>
      <c r="CH25" s="520"/>
      <c r="CI25" s="520"/>
      <c r="CJ25" s="520"/>
      <c r="CK25" s="520"/>
      <c r="CL25" s="520"/>
      <c r="CM25" s="520"/>
      <c r="CN25" s="520"/>
      <c r="CO25" s="520"/>
      <c r="CP25" s="520"/>
      <c r="CQ25" s="520"/>
      <c r="CR25" s="520"/>
      <c r="CS25" s="521"/>
      <c r="CT25" s="349"/>
      <c r="CU25" s="350"/>
      <c r="CV25" s="350"/>
      <c r="CW25" s="350"/>
      <c r="CX25" s="350"/>
      <c r="CY25" s="350"/>
      <c r="CZ25" s="350"/>
      <c r="DA25" s="351"/>
      <c r="DB25" s="349"/>
      <c r="DC25" s="350"/>
      <c r="DD25" s="350"/>
      <c r="DE25" s="350"/>
      <c r="DF25" s="350"/>
      <c r="DG25" s="350"/>
      <c r="DH25" s="350"/>
      <c r="DI25" s="351"/>
    </row>
    <row r="26" spans="1:113" ht="18.75" customHeight="1" x14ac:dyDescent="0.2">
      <c r="A26" s="2"/>
      <c r="B26" s="458"/>
      <c r="C26" s="459"/>
      <c r="D26" s="460"/>
      <c r="E26" s="358" t="s">
        <v>265</v>
      </c>
      <c r="F26" s="336"/>
      <c r="G26" s="336"/>
      <c r="H26" s="336"/>
      <c r="I26" s="336"/>
      <c r="J26" s="336"/>
      <c r="K26" s="337"/>
      <c r="L26" s="359">
        <v>1</v>
      </c>
      <c r="M26" s="360"/>
      <c r="N26" s="360"/>
      <c r="O26" s="360"/>
      <c r="P26" s="380"/>
      <c r="Q26" s="359">
        <v>4200</v>
      </c>
      <c r="R26" s="360"/>
      <c r="S26" s="360"/>
      <c r="T26" s="360"/>
      <c r="U26" s="360"/>
      <c r="V26" s="380"/>
      <c r="W26" s="537"/>
      <c r="X26" s="459"/>
      <c r="Y26" s="460"/>
      <c r="Z26" s="358" t="s">
        <v>266</v>
      </c>
      <c r="AA26" s="446"/>
      <c r="AB26" s="446"/>
      <c r="AC26" s="446"/>
      <c r="AD26" s="446"/>
      <c r="AE26" s="446"/>
      <c r="AF26" s="446"/>
      <c r="AG26" s="447"/>
      <c r="AH26" s="359">
        <v>1</v>
      </c>
      <c r="AI26" s="360"/>
      <c r="AJ26" s="360"/>
      <c r="AK26" s="360"/>
      <c r="AL26" s="380"/>
      <c r="AM26" s="359" t="s">
        <v>269</v>
      </c>
      <c r="AN26" s="360"/>
      <c r="AO26" s="360"/>
      <c r="AP26" s="360"/>
      <c r="AQ26" s="360"/>
      <c r="AR26" s="380"/>
      <c r="AS26" s="359" t="s">
        <v>269</v>
      </c>
      <c r="AT26" s="360"/>
      <c r="AU26" s="360"/>
      <c r="AV26" s="360"/>
      <c r="AW26" s="360"/>
      <c r="AX26" s="361"/>
      <c r="AY26" s="346" t="s">
        <v>270</v>
      </c>
      <c r="AZ26" s="347"/>
      <c r="BA26" s="347"/>
      <c r="BB26" s="347"/>
      <c r="BC26" s="347"/>
      <c r="BD26" s="347"/>
      <c r="BE26" s="347"/>
      <c r="BF26" s="347"/>
      <c r="BG26" s="347"/>
      <c r="BH26" s="347"/>
      <c r="BI26" s="347"/>
      <c r="BJ26" s="347"/>
      <c r="BK26" s="347"/>
      <c r="BL26" s="347"/>
      <c r="BM26" s="348"/>
      <c r="BN26" s="343" t="s">
        <v>207</v>
      </c>
      <c r="BO26" s="344"/>
      <c r="BP26" s="344"/>
      <c r="BQ26" s="344"/>
      <c r="BR26" s="344"/>
      <c r="BS26" s="344"/>
      <c r="BT26" s="344"/>
      <c r="BU26" s="345"/>
      <c r="BV26" s="343" t="s">
        <v>207</v>
      </c>
      <c r="BW26" s="344"/>
      <c r="BX26" s="344"/>
      <c r="BY26" s="344"/>
      <c r="BZ26" s="344"/>
      <c r="CA26" s="344"/>
      <c r="CB26" s="344"/>
      <c r="CC26" s="345"/>
      <c r="CD26" s="21"/>
      <c r="CE26" s="520"/>
      <c r="CF26" s="520"/>
      <c r="CG26" s="520"/>
      <c r="CH26" s="520"/>
      <c r="CI26" s="520"/>
      <c r="CJ26" s="520"/>
      <c r="CK26" s="520"/>
      <c r="CL26" s="520"/>
      <c r="CM26" s="520"/>
      <c r="CN26" s="520"/>
      <c r="CO26" s="520"/>
      <c r="CP26" s="520"/>
      <c r="CQ26" s="520"/>
      <c r="CR26" s="520"/>
      <c r="CS26" s="521"/>
      <c r="CT26" s="349"/>
      <c r="CU26" s="350"/>
      <c r="CV26" s="350"/>
      <c r="CW26" s="350"/>
      <c r="CX26" s="350"/>
      <c r="CY26" s="350"/>
      <c r="CZ26" s="350"/>
      <c r="DA26" s="351"/>
      <c r="DB26" s="349"/>
      <c r="DC26" s="350"/>
      <c r="DD26" s="350"/>
      <c r="DE26" s="350"/>
      <c r="DF26" s="350"/>
      <c r="DG26" s="350"/>
      <c r="DH26" s="350"/>
      <c r="DI26" s="351"/>
    </row>
    <row r="27" spans="1:113" ht="18.75" customHeight="1" x14ac:dyDescent="0.2">
      <c r="A27" s="2"/>
      <c r="B27" s="458"/>
      <c r="C27" s="459"/>
      <c r="D27" s="460"/>
      <c r="E27" s="358" t="s">
        <v>271</v>
      </c>
      <c r="F27" s="336"/>
      <c r="G27" s="336"/>
      <c r="H27" s="336"/>
      <c r="I27" s="336"/>
      <c r="J27" s="336"/>
      <c r="K27" s="337"/>
      <c r="L27" s="359">
        <v>1</v>
      </c>
      <c r="M27" s="360"/>
      <c r="N27" s="360"/>
      <c r="O27" s="360"/>
      <c r="P27" s="380"/>
      <c r="Q27" s="359">
        <v>2700</v>
      </c>
      <c r="R27" s="360"/>
      <c r="S27" s="360"/>
      <c r="T27" s="360"/>
      <c r="U27" s="360"/>
      <c r="V27" s="380"/>
      <c r="W27" s="537"/>
      <c r="X27" s="459"/>
      <c r="Y27" s="460"/>
      <c r="Z27" s="358" t="s">
        <v>273</v>
      </c>
      <c r="AA27" s="336"/>
      <c r="AB27" s="336"/>
      <c r="AC27" s="336"/>
      <c r="AD27" s="336"/>
      <c r="AE27" s="336"/>
      <c r="AF27" s="336"/>
      <c r="AG27" s="337"/>
      <c r="AH27" s="359" t="s">
        <v>207</v>
      </c>
      <c r="AI27" s="360"/>
      <c r="AJ27" s="360"/>
      <c r="AK27" s="360"/>
      <c r="AL27" s="380"/>
      <c r="AM27" s="359" t="s">
        <v>207</v>
      </c>
      <c r="AN27" s="360"/>
      <c r="AO27" s="360"/>
      <c r="AP27" s="360"/>
      <c r="AQ27" s="360"/>
      <c r="AR27" s="380"/>
      <c r="AS27" s="359" t="s">
        <v>207</v>
      </c>
      <c r="AT27" s="360"/>
      <c r="AU27" s="360"/>
      <c r="AV27" s="360"/>
      <c r="AW27" s="360"/>
      <c r="AX27" s="361"/>
      <c r="AY27" s="393" t="s">
        <v>275</v>
      </c>
      <c r="AZ27" s="394"/>
      <c r="BA27" s="394"/>
      <c r="BB27" s="394"/>
      <c r="BC27" s="394"/>
      <c r="BD27" s="394"/>
      <c r="BE27" s="394"/>
      <c r="BF27" s="394"/>
      <c r="BG27" s="394"/>
      <c r="BH27" s="394"/>
      <c r="BI27" s="394"/>
      <c r="BJ27" s="394"/>
      <c r="BK27" s="394"/>
      <c r="BL27" s="394"/>
      <c r="BM27" s="395"/>
      <c r="BN27" s="443" t="s">
        <v>207</v>
      </c>
      <c r="BO27" s="444"/>
      <c r="BP27" s="444"/>
      <c r="BQ27" s="444"/>
      <c r="BR27" s="444"/>
      <c r="BS27" s="444"/>
      <c r="BT27" s="444"/>
      <c r="BU27" s="445"/>
      <c r="BV27" s="443" t="s">
        <v>207</v>
      </c>
      <c r="BW27" s="444"/>
      <c r="BX27" s="444"/>
      <c r="BY27" s="444"/>
      <c r="BZ27" s="444"/>
      <c r="CA27" s="444"/>
      <c r="CB27" s="444"/>
      <c r="CC27" s="445"/>
      <c r="CD27" s="17"/>
      <c r="CE27" s="520"/>
      <c r="CF27" s="520"/>
      <c r="CG27" s="520"/>
      <c r="CH27" s="520"/>
      <c r="CI27" s="520"/>
      <c r="CJ27" s="520"/>
      <c r="CK27" s="520"/>
      <c r="CL27" s="520"/>
      <c r="CM27" s="520"/>
      <c r="CN27" s="520"/>
      <c r="CO27" s="520"/>
      <c r="CP27" s="520"/>
      <c r="CQ27" s="520"/>
      <c r="CR27" s="520"/>
      <c r="CS27" s="521"/>
      <c r="CT27" s="349"/>
      <c r="CU27" s="350"/>
      <c r="CV27" s="350"/>
      <c r="CW27" s="350"/>
      <c r="CX27" s="350"/>
      <c r="CY27" s="350"/>
      <c r="CZ27" s="350"/>
      <c r="DA27" s="351"/>
      <c r="DB27" s="349"/>
      <c r="DC27" s="350"/>
      <c r="DD27" s="350"/>
      <c r="DE27" s="350"/>
      <c r="DF27" s="350"/>
      <c r="DG27" s="350"/>
      <c r="DH27" s="350"/>
      <c r="DI27" s="351"/>
    </row>
    <row r="28" spans="1:113" ht="18.75" customHeight="1" x14ac:dyDescent="0.2">
      <c r="A28" s="2"/>
      <c r="B28" s="458"/>
      <c r="C28" s="459"/>
      <c r="D28" s="460"/>
      <c r="E28" s="358" t="s">
        <v>276</v>
      </c>
      <c r="F28" s="336"/>
      <c r="G28" s="336"/>
      <c r="H28" s="336"/>
      <c r="I28" s="336"/>
      <c r="J28" s="336"/>
      <c r="K28" s="337"/>
      <c r="L28" s="359">
        <v>1</v>
      </c>
      <c r="M28" s="360"/>
      <c r="N28" s="360"/>
      <c r="O28" s="360"/>
      <c r="P28" s="380"/>
      <c r="Q28" s="359">
        <v>2100</v>
      </c>
      <c r="R28" s="360"/>
      <c r="S28" s="360"/>
      <c r="T28" s="360"/>
      <c r="U28" s="360"/>
      <c r="V28" s="380"/>
      <c r="W28" s="537"/>
      <c r="X28" s="459"/>
      <c r="Y28" s="460"/>
      <c r="Z28" s="358" t="s">
        <v>37</v>
      </c>
      <c r="AA28" s="336"/>
      <c r="AB28" s="336"/>
      <c r="AC28" s="336"/>
      <c r="AD28" s="336"/>
      <c r="AE28" s="336"/>
      <c r="AF28" s="336"/>
      <c r="AG28" s="337"/>
      <c r="AH28" s="359" t="s">
        <v>207</v>
      </c>
      <c r="AI28" s="360"/>
      <c r="AJ28" s="360"/>
      <c r="AK28" s="360"/>
      <c r="AL28" s="380"/>
      <c r="AM28" s="359" t="s">
        <v>207</v>
      </c>
      <c r="AN28" s="360"/>
      <c r="AO28" s="360"/>
      <c r="AP28" s="360"/>
      <c r="AQ28" s="360"/>
      <c r="AR28" s="380"/>
      <c r="AS28" s="359" t="s">
        <v>207</v>
      </c>
      <c r="AT28" s="360"/>
      <c r="AU28" s="360"/>
      <c r="AV28" s="360"/>
      <c r="AW28" s="360"/>
      <c r="AX28" s="361"/>
      <c r="AY28" s="541" t="s">
        <v>279</v>
      </c>
      <c r="AZ28" s="542"/>
      <c r="BA28" s="542"/>
      <c r="BB28" s="543"/>
      <c r="BC28" s="323" t="s">
        <v>101</v>
      </c>
      <c r="BD28" s="324"/>
      <c r="BE28" s="324"/>
      <c r="BF28" s="324"/>
      <c r="BG28" s="324"/>
      <c r="BH28" s="324"/>
      <c r="BI28" s="324"/>
      <c r="BJ28" s="324"/>
      <c r="BK28" s="324"/>
      <c r="BL28" s="324"/>
      <c r="BM28" s="325"/>
      <c r="BN28" s="326">
        <v>1166573</v>
      </c>
      <c r="BO28" s="327"/>
      <c r="BP28" s="327"/>
      <c r="BQ28" s="327"/>
      <c r="BR28" s="327"/>
      <c r="BS28" s="327"/>
      <c r="BT28" s="327"/>
      <c r="BU28" s="328"/>
      <c r="BV28" s="326">
        <v>1015799</v>
      </c>
      <c r="BW28" s="327"/>
      <c r="BX28" s="327"/>
      <c r="BY28" s="327"/>
      <c r="BZ28" s="327"/>
      <c r="CA28" s="327"/>
      <c r="CB28" s="327"/>
      <c r="CC28" s="328"/>
      <c r="CD28" s="21"/>
      <c r="CE28" s="520"/>
      <c r="CF28" s="520"/>
      <c r="CG28" s="520"/>
      <c r="CH28" s="520"/>
      <c r="CI28" s="520"/>
      <c r="CJ28" s="520"/>
      <c r="CK28" s="520"/>
      <c r="CL28" s="520"/>
      <c r="CM28" s="520"/>
      <c r="CN28" s="520"/>
      <c r="CO28" s="520"/>
      <c r="CP28" s="520"/>
      <c r="CQ28" s="520"/>
      <c r="CR28" s="520"/>
      <c r="CS28" s="521"/>
      <c r="CT28" s="349"/>
      <c r="CU28" s="350"/>
      <c r="CV28" s="350"/>
      <c r="CW28" s="350"/>
      <c r="CX28" s="350"/>
      <c r="CY28" s="350"/>
      <c r="CZ28" s="350"/>
      <c r="DA28" s="351"/>
      <c r="DB28" s="349"/>
      <c r="DC28" s="350"/>
      <c r="DD28" s="350"/>
      <c r="DE28" s="350"/>
      <c r="DF28" s="350"/>
      <c r="DG28" s="350"/>
      <c r="DH28" s="350"/>
      <c r="DI28" s="351"/>
    </row>
    <row r="29" spans="1:113" ht="18.75" customHeight="1" x14ac:dyDescent="0.2">
      <c r="A29" s="2"/>
      <c r="B29" s="458"/>
      <c r="C29" s="459"/>
      <c r="D29" s="460"/>
      <c r="E29" s="358" t="s">
        <v>280</v>
      </c>
      <c r="F29" s="336"/>
      <c r="G29" s="336"/>
      <c r="H29" s="336"/>
      <c r="I29" s="336"/>
      <c r="J29" s="336"/>
      <c r="K29" s="337"/>
      <c r="L29" s="359">
        <v>6</v>
      </c>
      <c r="M29" s="360"/>
      <c r="N29" s="360"/>
      <c r="O29" s="360"/>
      <c r="P29" s="380"/>
      <c r="Q29" s="359">
        <v>2000</v>
      </c>
      <c r="R29" s="360"/>
      <c r="S29" s="360"/>
      <c r="T29" s="360"/>
      <c r="U29" s="360"/>
      <c r="V29" s="380"/>
      <c r="W29" s="538"/>
      <c r="X29" s="539"/>
      <c r="Y29" s="540"/>
      <c r="Z29" s="358" t="s">
        <v>282</v>
      </c>
      <c r="AA29" s="336"/>
      <c r="AB29" s="336"/>
      <c r="AC29" s="336"/>
      <c r="AD29" s="336"/>
      <c r="AE29" s="336"/>
      <c r="AF29" s="336"/>
      <c r="AG29" s="337"/>
      <c r="AH29" s="359">
        <v>43</v>
      </c>
      <c r="AI29" s="360"/>
      <c r="AJ29" s="360"/>
      <c r="AK29" s="360"/>
      <c r="AL29" s="380"/>
      <c r="AM29" s="359">
        <v>138503</v>
      </c>
      <c r="AN29" s="360"/>
      <c r="AO29" s="360"/>
      <c r="AP29" s="360"/>
      <c r="AQ29" s="360"/>
      <c r="AR29" s="380"/>
      <c r="AS29" s="359">
        <v>3221</v>
      </c>
      <c r="AT29" s="360"/>
      <c r="AU29" s="360"/>
      <c r="AV29" s="360"/>
      <c r="AW29" s="360"/>
      <c r="AX29" s="361"/>
      <c r="AY29" s="544"/>
      <c r="AZ29" s="545"/>
      <c r="BA29" s="545"/>
      <c r="BB29" s="546"/>
      <c r="BC29" s="340" t="s">
        <v>283</v>
      </c>
      <c r="BD29" s="341"/>
      <c r="BE29" s="341"/>
      <c r="BF29" s="341"/>
      <c r="BG29" s="341"/>
      <c r="BH29" s="341"/>
      <c r="BI29" s="341"/>
      <c r="BJ29" s="341"/>
      <c r="BK29" s="341"/>
      <c r="BL29" s="341"/>
      <c r="BM29" s="342"/>
      <c r="BN29" s="343">
        <v>53635</v>
      </c>
      <c r="BO29" s="344"/>
      <c r="BP29" s="344"/>
      <c r="BQ29" s="344"/>
      <c r="BR29" s="344"/>
      <c r="BS29" s="344"/>
      <c r="BT29" s="344"/>
      <c r="BU29" s="345"/>
      <c r="BV29" s="343">
        <v>53633</v>
      </c>
      <c r="BW29" s="344"/>
      <c r="BX29" s="344"/>
      <c r="BY29" s="344"/>
      <c r="BZ29" s="344"/>
      <c r="CA29" s="344"/>
      <c r="CB29" s="344"/>
      <c r="CC29" s="345"/>
      <c r="CD29" s="17"/>
      <c r="CE29" s="520"/>
      <c r="CF29" s="520"/>
      <c r="CG29" s="520"/>
      <c r="CH29" s="520"/>
      <c r="CI29" s="520"/>
      <c r="CJ29" s="520"/>
      <c r="CK29" s="520"/>
      <c r="CL29" s="520"/>
      <c r="CM29" s="520"/>
      <c r="CN29" s="520"/>
      <c r="CO29" s="520"/>
      <c r="CP29" s="520"/>
      <c r="CQ29" s="520"/>
      <c r="CR29" s="520"/>
      <c r="CS29" s="521"/>
      <c r="CT29" s="349"/>
      <c r="CU29" s="350"/>
      <c r="CV29" s="350"/>
      <c r="CW29" s="350"/>
      <c r="CX29" s="350"/>
      <c r="CY29" s="350"/>
      <c r="CZ29" s="350"/>
      <c r="DA29" s="351"/>
      <c r="DB29" s="349"/>
      <c r="DC29" s="350"/>
      <c r="DD29" s="350"/>
      <c r="DE29" s="350"/>
      <c r="DF29" s="350"/>
      <c r="DG29" s="350"/>
      <c r="DH29" s="350"/>
      <c r="DI29" s="351"/>
    </row>
    <row r="30" spans="1:113" ht="18.75" customHeight="1" x14ac:dyDescent="0.2">
      <c r="A30" s="2"/>
      <c r="B30" s="461"/>
      <c r="C30" s="462"/>
      <c r="D30" s="463"/>
      <c r="E30" s="362"/>
      <c r="F30" s="363"/>
      <c r="G30" s="363"/>
      <c r="H30" s="363"/>
      <c r="I30" s="363"/>
      <c r="J30" s="363"/>
      <c r="K30" s="364"/>
      <c r="L30" s="448"/>
      <c r="M30" s="449"/>
      <c r="N30" s="449"/>
      <c r="O30" s="449"/>
      <c r="P30" s="450"/>
      <c r="Q30" s="448"/>
      <c r="R30" s="449"/>
      <c r="S30" s="449"/>
      <c r="T30" s="449"/>
      <c r="U30" s="449"/>
      <c r="V30" s="450"/>
      <c r="W30" s="451" t="s">
        <v>285</v>
      </c>
      <c r="X30" s="452"/>
      <c r="Y30" s="452"/>
      <c r="Z30" s="452"/>
      <c r="AA30" s="452"/>
      <c r="AB30" s="452"/>
      <c r="AC30" s="452"/>
      <c r="AD30" s="452"/>
      <c r="AE30" s="452"/>
      <c r="AF30" s="452"/>
      <c r="AG30" s="453"/>
      <c r="AH30" s="420">
        <v>92.3</v>
      </c>
      <c r="AI30" s="421"/>
      <c r="AJ30" s="421"/>
      <c r="AK30" s="421"/>
      <c r="AL30" s="421"/>
      <c r="AM30" s="421"/>
      <c r="AN30" s="421"/>
      <c r="AO30" s="421"/>
      <c r="AP30" s="421"/>
      <c r="AQ30" s="421"/>
      <c r="AR30" s="421"/>
      <c r="AS30" s="421"/>
      <c r="AT30" s="421"/>
      <c r="AU30" s="421"/>
      <c r="AV30" s="421"/>
      <c r="AW30" s="421"/>
      <c r="AX30" s="423"/>
      <c r="AY30" s="547"/>
      <c r="AZ30" s="548"/>
      <c r="BA30" s="548"/>
      <c r="BB30" s="549"/>
      <c r="BC30" s="440" t="s">
        <v>75</v>
      </c>
      <c r="BD30" s="441"/>
      <c r="BE30" s="441"/>
      <c r="BF30" s="441"/>
      <c r="BG30" s="441"/>
      <c r="BH30" s="441"/>
      <c r="BI30" s="441"/>
      <c r="BJ30" s="441"/>
      <c r="BK30" s="441"/>
      <c r="BL30" s="441"/>
      <c r="BM30" s="442"/>
      <c r="BN30" s="443">
        <v>405115</v>
      </c>
      <c r="BO30" s="444"/>
      <c r="BP30" s="444"/>
      <c r="BQ30" s="444"/>
      <c r="BR30" s="444"/>
      <c r="BS30" s="444"/>
      <c r="BT30" s="444"/>
      <c r="BU30" s="445"/>
      <c r="BV30" s="443">
        <v>351516</v>
      </c>
      <c r="BW30" s="444"/>
      <c r="BX30" s="444"/>
      <c r="BY30" s="444"/>
      <c r="BZ30" s="444"/>
      <c r="CA30" s="444"/>
      <c r="CB30" s="444"/>
      <c r="CC30" s="44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4" t="s">
        <v>188</v>
      </c>
      <c r="D32" s="454"/>
      <c r="E32" s="454"/>
      <c r="F32" s="454"/>
      <c r="G32" s="454"/>
      <c r="H32" s="454"/>
      <c r="I32" s="454"/>
      <c r="J32" s="454"/>
      <c r="K32" s="454"/>
      <c r="L32" s="454"/>
      <c r="M32" s="454"/>
      <c r="N32" s="454"/>
      <c r="O32" s="454"/>
      <c r="P32" s="454"/>
      <c r="Q32" s="454"/>
      <c r="R32" s="454"/>
      <c r="S32" s="454"/>
      <c r="U32" s="347" t="s">
        <v>91</v>
      </c>
      <c r="V32" s="347"/>
      <c r="W32" s="347"/>
      <c r="X32" s="347"/>
      <c r="Y32" s="347"/>
      <c r="Z32" s="347"/>
      <c r="AA32" s="347"/>
      <c r="AB32" s="347"/>
      <c r="AC32" s="347"/>
      <c r="AD32" s="347"/>
      <c r="AE32" s="347"/>
      <c r="AF32" s="347"/>
      <c r="AG32" s="347"/>
      <c r="AH32" s="347"/>
      <c r="AI32" s="347"/>
      <c r="AJ32" s="347"/>
      <c r="AK32" s="347"/>
      <c r="AM32" s="347" t="s">
        <v>287</v>
      </c>
      <c r="AN32" s="347"/>
      <c r="AO32" s="347"/>
      <c r="AP32" s="347"/>
      <c r="AQ32" s="347"/>
      <c r="AR32" s="347"/>
      <c r="AS32" s="347"/>
      <c r="AT32" s="347"/>
      <c r="AU32" s="347"/>
      <c r="AV32" s="347"/>
      <c r="AW32" s="347"/>
      <c r="AX32" s="347"/>
      <c r="AY32" s="347"/>
      <c r="AZ32" s="347"/>
      <c r="BA32" s="347"/>
      <c r="BB32" s="347"/>
      <c r="BC32" s="347"/>
      <c r="BE32" s="347" t="s">
        <v>288</v>
      </c>
      <c r="BF32" s="347"/>
      <c r="BG32" s="347"/>
      <c r="BH32" s="347"/>
      <c r="BI32" s="347"/>
      <c r="BJ32" s="347"/>
      <c r="BK32" s="347"/>
      <c r="BL32" s="347"/>
      <c r="BM32" s="347"/>
      <c r="BN32" s="347"/>
      <c r="BO32" s="347"/>
      <c r="BP32" s="347"/>
      <c r="BQ32" s="347"/>
      <c r="BR32" s="347"/>
      <c r="BS32" s="347"/>
      <c r="BT32" s="347"/>
      <c r="BU32" s="347"/>
      <c r="BW32" s="347" t="s">
        <v>290</v>
      </c>
      <c r="BX32" s="347"/>
      <c r="BY32" s="347"/>
      <c r="BZ32" s="347"/>
      <c r="CA32" s="347"/>
      <c r="CB32" s="347"/>
      <c r="CC32" s="347"/>
      <c r="CD32" s="347"/>
      <c r="CE32" s="347"/>
      <c r="CF32" s="347"/>
      <c r="CG32" s="347"/>
      <c r="CH32" s="347"/>
      <c r="CI32" s="347"/>
      <c r="CJ32" s="347"/>
      <c r="CK32" s="347"/>
      <c r="CL32" s="347"/>
      <c r="CM32" s="347"/>
      <c r="CO32" s="347" t="s">
        <v>168</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2">
      <c r="A33" s="2"/>
      <c r="B33" s="5"/>
      <c r="C33" s="464" t="s">
        <v>121</v>
      </c>
      <c r="D33" s="464"/>
      <c r="E33" s="465" t="s">
        <v>291</v>
      </c>
      <c r="F33" s="465"/>
      <c r="G33" s="465"/>
      <c r="H33" s="465"/>
      <c r="I33" s="465"/>
      <c r="J33" s="465"/>
      <c r="K33" s="465"/>
      <c r="L33" s="465"/>
      <c r="M33" s="465"/>
      <c r="N33" s="465"/>
      <c r="O33" s="465"/>
      <c r="P33" s="465"/>
      <c r="Q33" s="465"/>
      <c r="R33" s="465"/>
      <c r="S33" s="465"/>
      <c r="T33" s="12"/>
      <c r="U33" s="464" t="s">
        <v>121</v>
      </c>
      <c r="V33" s="464"/>
      <c r="W33" s="465" t="s">
        <v>291</v>
      </c>
      <c r="X33" s="465"/>
      <c r="Y33" s="465"/>
      <c r="Z33" s="465"/>
      <c r="AA33" s="465"/>
      <c r="AB33" s="465"/>
      <c r="AC33" s="465"/>
      <c r="AD33" s="465"/>
      <c r="AE33" s="465"/>
      <c r="AF33" s="465"/>
      <c r="AG33" s="465"/>
      <c r="AH33" s="465"/>
      <c r="AI33" s="465"/>
      <c r="AJ33" s="465"/>
      <c r="AK33" s="465"/>
      <c r="AL33" s="12"/>
      <c r="AM33" s="464" t="s">
        <v>121</v>
      </c>
      <c r="AN33" s="464"/>
      <c r="AO33" s="465" t="s">
        <v>291</v>
      </c>
      <c r="AP33" s="465"/>
      <c r="AQ33" s="465"/>
      <c r="AR33" s="465"/>
      <c r="AS33" s="465"/>
      <c r="AT33" s="465"/>
      <c r="AU33" s="465"/>
      <c r="AV33" s="465"/>
      <c r="AW33" s="465"/>
      <c r="AX33" s="465"/>
      <c r="AY33" s="465"/>
      <c r="AZ33" s="465"/>
      <c r="BA33" s="465"/>
      <c r="BB33" s="465"/>
      <c r="BC33" s="465"/>
      <c r="BD33" s="8"/>
      <c r="BE33" s="465" t="s">
        <v>165</v>
      </c>
      <c r="BF33" s="465"/>
      <c r="BG33" s="465" t="s">
        <v>169</v>
      </c>
      <c r="BH33" s="465"/>
      <c r="BI33" s="465"/>
      <c r="BJ33" s="465"/>
      <c r="BK33" s="465"/>
      <c r="BL33" s="465"/>
      <c r="BM33" s="465"/>
      <c r="BN33" s="465"/>
      <c r="BO33" s="465"/>
      <c r="BP33" s="465"/>
      <c r="BQ33" s="465"/>
      <c r="BR33" s="465"/>
      <c r="BS33" s="465"/>
      <c r="BT33" s="465"/>
      <c r="BU33" s="465"/>
      <c r="BV33" s="8"/>
      <c r="BW33" s="464" t="s">
        <v>165</v>
      </c>
      <c r="BX33" s="464"/>
      <c r="BY33" s="465" t="s">
        <v>109</v>
      </c>
      <c r="BZ33" s="465"/>
      <c r="CA33" s="465"/>
      <c r="CB33" s="465"/>
      <c r="CC33" s="465"/>
      <c r="CD33" s="465"/>
      <c r="CE33" s="465"/>
      <c r="CF33" s="465"/>
      <c r="CG33" s="465"/>
      <c r="CH33" s="465"/>
      <c r="CI33" s="465"/>
      <c r="CJ33" s="465"/>
      <c r="CK33" s="465"/>
      <c r="CL33" s="465"/>
      <c r="CM33" s="465"/>
      <c r="CN33" s="12"/>
      <c r="CO33" s="464" t="s">
        <v>121</v>
      </c>
      <c r="CP33" s="464"/>
      <c r="CQ33" s="465" t="s">
        <v>292</v>
      </c>
      <c r="CR33" s="465"/>
      <c r="CS33" s="465"/>
      <c r="CT33" s="465"/>
      <c r="CU33" s="465"/>
      <c r="CV33" s="465"/>
      <c r="CW33" s="465"/>
      <c r="CX33" s="465"/>
      <c r="CY33" s="465"/>
      <c r="CZ33" s="465"/>
      <c r="DA33" s="465"/>
      <c r="DB33" s="465"/>
      <c r="DC33" s="465"/>
      <c r="DD33" s="465"/>
      <c r="DE33" s="465"/>
      <c r="DF33" s="12"/>
      <c r="DG33" s="466" t="s">
        <v>85</v>
      </c>
      <c r="DH33" s="466"/>
      <c r="DI33" s="19"/>
    </row>
    <row r="34" spans="1:113" ht="32.25" customHeight="1" x14ac:dyDescent="0.2">
      <c r="A34" s="2"/>
      <c r="B34" s="5"/>
      <c r="C34" s="467">
        <f>IF(E34="","",1)</f>
        <v>1</v>
      </c>
      <c r="D34" s="467"/>
      <c r="E34" s="468" t="str">
        <f>IF('各会計、関係団体の財政状況及び健全化判断比率'!B7="","",'各会計、関係団体の財政状況及び健全化判断比率'!B7)</f>
        <v>一般会計</v>
      </c>
      <c r="F34" s="468"/>
      <c r="G34" s="468"/>
      <c r="H34" s="468"/>
      <c r="I34" s="468"/>
      <c r="J34" s="468"/>
      <c r="K34" s="468"/>
      <c r="L34" s="468"/>
      <c r="M34" s="468"/>
      <c r="N34" s="468"/>
      <c r="O34" s="468"/>
      <c r="P34" s="468"/>
      <c r="Q34" s="468"/>
      <c r="R34" s="468"/>
      <c r="S34" s="468"/>
      <c r="T34" s="2"/>
      <c r="U34" s="467">
        <f>IF(W34="","",MAX(C34:D43)+1)</f>
        <v>2</v>
      </c>
      <c r="V34" s="467"/>
      <c r="W34" s="468" t="str">
        <f>IF('各会計、関係団体の財政状況及び健全化判断比率'!B28="","",'各会計、関係団体の財政状況及び健全化判断比率'!B28)</f>
        <v>国民健康保険特別会計</v>
      </c>
      <c r="X34" s="468"/>
      <c r="Y34" s="468"/>
      <c r="Z34" s="468"/>
      <c r="AA34" s="468"/>
      <c r="AB34" s="468"/>
      <c r="AC34" s="468"/>
      <c r="AD34" s="468"/>
      <c r="AE34" s="468"/>
      <c r="AF34" s="468"/>
      <c r="AG34" s="468"/>
      <c r="AH34" s="468"/>
      <c r="AI34" s="468"/>
      <c r="AJ34" s="468"/>
      <c r="AK34" s="468"/>
      <c r="AL34" s="2"/>
      <c r="AM34" s="467" t="str">
        <f>IF(AO34="","",MAX(C34:D43,U34:V43)+1)</f>
        <v/>
      </c>
      <c r="AN34" s="467"/>
      <c r="AO34" s="468"/>
      <c r="AP34" s="468"/>
      <c r="AQ34" s="468"/>
      <c r="AR34" s="468"/>
      <c r="AS34" s="468"/>
      <c r="AT34" s="468"/>
      <c r="AU34" s="468"/>
      <c r="AV34" s="468"/>
      <c r="AW34" s="468"/>
      <c r="AX34" s="468"/>
      <c r="AY34" s="468"/>
      <c r="AZ34" s="468"/>
      <c r="BA34" s="468"/>
      <c r="BB34" s="468"/>
      <c r="BC34" s="468"/>
      <c r="BD34" s="2"/>
      <c r="BE34" s="467">
        <f>IF(BG34="","",MAX(C34:D43,U34:V43,AM34:AN43)+1)</f>
        <v>5</v>
      </c>
      <c r="BF34" s="467"/>
      <c r="BG34" s="468" t="str">
        <f>IF('各会計、関係団体の財政状況及び健全化判断比率'!B31="","",'各会計、関係団体の財政状況及び健全化判断比率'!B31)</f>
        <v>簡易水道特別会計</v>
      </c>
      <c r="BH34" s="468"/>
      <c r="BI34" s="468"/>
      <c r="BJ34" s="468"/>
      <c r="BK34" s="468"/>
      <c r="BL34" s="468"/>
      <c r="BM34" s="468"/>
      <c r="BN34" s="468"/>
      <c r="BO34" s="468"/>
      <c r="BP34" s="468"/>
      <c r="BQ34" s="468"/>
      <c r="BR34" s="468"/>
      <c r="BS34" s="468"/>
      <c r="BT34" s="468"/>
      <c r="BU34" s="468"/>
      <c r="BV34" s="2"/>
      <c r="BW34" s="467">
        <f>IF(BY34="","",MAX(C34:D43,U34:V43,AM34:AN43,BE34:BF43)+1)</f>
        <v>8</v>
      </c>
      <c r="BX34" s="467"/>
      <c r="BY34" s="468" t="str">
        <f>IF('各会計、関係団体の財政状況及び健全化判断比率'!B68="","",'各会計、関係団体の財政状況及び健全化判断比率'!B68)</f>
        <v>甘楽西部環境衛生施設組合</v>
      </c>
      <c r="BZ34" s="468"/>
      <c r="CA34" s="468"/>
      <c r="CB34" s="468"/>
      <c r="CC34" s="468"/>
      <c r="CD34" s="468"/>
      <c r="CE34" s="468"/>
      <c r="CF34" s="468"/>
      <c r="CG34" s="468"/>
      <c r="CH34" s="468"/>
      <c r="CI34" s="468"/>
      <c r="CJ34" s="468"/>
      <c r="CK34" s="468"/>
      <c r="CL34" s="468"/>
      <c r="CM34" s="468"/>
      <c r="CN34" s="2"/>
      <c r="CO34" s="467">
        <f>IF(CQ34="","",MAX(C34:D43,U34:V43,AM34:AN43,BE34:BF43,BW34:BX43)+1)</f>
        <v>15</v>
      </c>
      <c r="CP34" s="467"/>
      <c r="CQ34" s="468" t="str">
        <f>IF('各会計、関係団体の財政状況及び健全化判断比率'!BS7="","",'各会計、関係団体の財政状況及び健全化判断比率'!BS7)</f>
        <v>甘楽郡土地開発公社</v>
      </c>
      <c r="CR34" s="468"/>
      <c r="CS34" s="468"/>
      <c r="CT34" s="468"/>
      <c r="CU34" s="468"/>
      <c r="CV34" s="468"/>
      <c r="CW34" s="468"/>
      <c r="CX34" s="468"/>
      <c r="CY34" s="468"/>
      <c r="CZ34" s="468"/>
      <c r="DA34" s="468"/>
      <c r="DB34" s="468"/>
      <c r="DC34" s="468"/>
      <c r="DD34" s="468"/>
      <c r="DE34" s="468"/>
      <c r="DG34" s="469" t="str">
        <f>IF('各会計、関係団体の財政状況及び健全化判断比率'!BR7="","",'各会計、関係団体の財政状況及び健全化判断比率'!BR7)</f>
        <v>〇</v>
      </c>
      <c r="DH34" s="469"/>
      <c r="DI34" s="19"/>
    </row>
    <row r="35" spans="1:113" ht="32.25" customHeight="1" x14ac:dyDescent="0.2">
      <c r="A35" s="2"/>
      <c r="B35" s="5"/>
      <c r="C35" s="467" t="str">
        <f t="shared" ref="C35:C43" si="0">IF(E35="","",C34+1)</f>
        <v/>
      </c>
      <c r="D35" s="467"/>
      <c r="E35" s="468" t="str">
        <f>IF('各会計、関係団体の財政状況及び健全化判断比率'!B8="","",'各会計、関係団体の財政状況及び健全化判断比率'!B8)</f>
        <v/>
      </c>
      <c r="F35" s="468"/>
      <c r="G35" s="468"/>
      <c r="H35" s="468"/>
      <c r="I35" s="468"/>
      <c r="J35" s="468"/>
      <c r="K35" s="468"/>
      <c r="L35" s="468"/>
      <c r="M35" s="468"/>
      <c r="N35" s="468"/>
      <c r="O35" s="468"/>
      <c r="P35" s="468"/>
      <c r="Q35" s="468"/>
      <c r="R35" s="468"/>
      <c r="S35" s="468"/>
      <c r="T35" s="2"/>
      <c r="U35" s="467">
        <f t="shared" ref="U35:U43" si="1">IF(W35="","",U34+1)</f>
        <v>3</v>
      </c>
      <c r="V35" s="467"/>
      <c r="W35" s="468" t="str">
        <f>IF('各会計、関係団体の財政状況及び健全化判断比率'!B29="","",'各会計、関係団体の財政状況及び健全化判断比率'!B29)</f>
        <v>介護保険特別会計</v>
      </c>
      <c r="X35" s="468"/>
      <c r="Y35" s="468"/>
      <c r="Z35" s="468"/>
      <c r="AA35" s="468"/>
      <c r="AB35" s="468"/>
      <c r="AC35" s="468"/>
      <c r="AD35" s="468"/>
      <c r="AE35" s="468"/>
      <c r="AF35" s="468"/>
      <c r="AG35" s="468"/>
      <c r="AH35" s="468"/>
      <c r="AI35" s="468"/>
      <c r="AJ35" s="468"/>
      <c r="AK35" s="468"/>
      <c r="AL35" s="2"/>
      <c r="AM35" s="467" t="str">
        <f t="shared" ref="AM35:AM43" si="2">IF(AO35="","",AM34+1)</f>
        <v/>
      </c>
      <c r="AN35" s="467"/>
      <c r="AO35" s="468"/>
      <c r="AP35" s="468"/>
      <c r="AQ35" s="468"/>
      <c r="AR35" s="468"/>
      <c r="AS35" s="468"/>
      <c r="AT35" s="468"/>
      <c r="AU35" s="468"/>
      <c r="AV35" s="468"/>
      <c r="AW35" s="468"/>
      <c r="AX35" s="468"/>
      <c r="AY35" s="468"/>
      <c r="AZ35" s="468"/>
      <c r="BA35" s="468"/>
      <c r="BB35" s="468"/>
      <c r="BC35" s="468"/>
      <c r="BD35" s="2"/>
      <c r="BE35" s="467">
        <f t="shared" ref="BE35:BE43" si="3">IF(BG35="","",BE34+1)</f>
        <v>6</v>
      </c>
      <c r="BF35" s="467"/>
      <c r="BG35" s="468" t="str">
        <f>IF('各会計、関係団体の財政状況及び健全化判断比率'!B32="","",'各会計、関係団体の財政状況及び健全化判断比率'!B32)</f>
        <v>生活排水特別会計</v>
      </c>
      <c r="BH35" s="468"/>
      <c r="BI35" s="468"/>
      <c r="BJ35" s="468"/>
      <c r="BK35" s="468"/>
      <c r="BL35" s="468"/>
      <c r="BM35" s="468"/>
      <c r="BN35" s="468"/>
      <c r="BO35" s="468"/>
      <c r="BP35" s="468"/>
      <c r="BQ35" s="468"/>
      <c r="BR35" s="468"/>
      <c r="BS35" s="468"/>
      <c r="BT35" s="468"/>
      <c r="BU35" s="468"/>
      <c r="BV35" s="2"/>
      <c r="BW35" s="467">
        <f t="shared" ref="BW35:BW43" si="4">IF(BY35="","",BW34+1)</f>
        <v>9</v>
      </c>
      <c r="BX35" s="467"/>
      <c r="BY35" s="468" t="str">
        <f>IF('各会計、関係団体の財政状況及び健全化判断比率'!B69="","",'各会計、関係団体の財政状況及び健全化判断比率'!B69)</f>
        <v>下仁田南牧医療事務組合</v>
      </c>
      <c r="BZ35" s="468"/>
      <c r="CA35" s="468"/>
      <c r="CB35" s="468"/>
      <c r="CC35" s="468"/>
      <c r="CD35" s="468"/>
      <c r="CE35" s="468"/>
      <c r="CF35" s="468"/>
      <c r="CG35" s="468"/>
      <c r="CH35" s="468"/>
      <c r="CI35" s="468"/>
      <c r="CJ35" s="468"/>
      <c r="CK35" s="468"/>
      <c r="CL35" s="468"/>
      <c r="CM35" s="468"/>
      <c r="CN35" s="2"/>
      <c r="CO35" s="467" t="str">
        <f t="shared" ref="CO35:CO43" si="5">IF(CQ35="","",CO34+1)</f>
        <v/>
      </c>
      <c r="CP35" s="467"/>
      <c r="CQ35" s="468" t="str">
        <f>IF('各会計、関係団体の財政状況及び健全化判断比率'!BS8="","",'各会計、関係団体の財政状況及び健全化判断比率'!BS8)</f>
        <v/>
      </c>
      <c r="CR35" s="468"/>
      <c r="CS35" s="468"/>
      <c r="CT35" s="468"/>
      <c r="CU35" s="468"/>
      <c r="CV35" s="468"/>
      <c r="CW35" s="468"/>
      <c r="CX35" s="468"/>
      <c r="CY35" s="468"/>
      <c r="CZ35" s="468"/>
      <c r="DA35" s="468"/>
      <c r="DB35" s="468"/>
      <c r="DC35" s="468"/>
      <c r="DD35" s="468"/>
      <c r="DE35" s="468"/>
      <c r="DG35" s="469" t="str">
        <f>IF('各会計、関係団体の財政状況及び健全化判断比率'!BR8="","",'各会計、関係団体の財政状況及び健全化判断比率'!BR8)</f>
        <v/>
      </c>
      <c r="DH35" s="469"/>
      <c r="DI35" s="19"/>
    </row>
    <row r="36" spans="1:113" ht="32.25" customHeight="1" x14ac:dyDescent="0.2">
      <c r="A36" s="2"/>
      <c r="B36" s="5"/>
      <c r="C36" s="467" t="str">
        <f t="shared" si="0"/>
        <v/>
      </c>
      <c r="D36" s="467"/>
      <c r="E36" s="468" t="str">
        <f>IF('各会計、関係団体の財政状況及び健全化判断比率'!B9="","",'各会計、関係団体の財政状況及び健全化判断比率'!B9)</f>
        <v/>
      </c>
      <c r="F36" s="468"/>
      <c r="G36" s="468"/>
      <c r="H36" s="468"/>
      <c r="I36" s="468"/>
      <c r="J36" s="468"/>
      <c r="K36" s="468"/>
      <c r="L36" s="468"/>
      <c r="M36" s="468"/>
      <c r="N36" s="468"/>
      <c r="O36" s="468"/>
      <c r="P36" s="468"/>
      <c r="Q36" s="468"/>
      <c r="R36" s="468"/>
      <c r="S36" s="468"/>
      <c r="T36" s="2"/>
      <c r="U36" s="467">
        <f t="shared" si="1"/>
        <v>4</v>
      </c>
      <c r="V36" s="467"/>
      <c r="W36" s="468" t="str">
        <f>IF('各会計、関係団体の財政状況及び健全化判断比率'!B30="","",'各会計、関係団体の財政状況及び健全化判断比率'!B30)</f>
        <v>後期高齢者医療特別会計</v>
      </c>
      <c r="X36" s="468"/>
      <c r="Y36" s="468"/>
      <c r="Z36" s="468"/>
      <c r="AA36" s="468"/>
      <c r="AB36" s="468"/>
      <c r="AC36" s="468"/>
      <c r="AD36" s="468"/>
      <c r="AE36" s="468"/>
      <c r="AF36" s="468"/>
      <c r="AG36" s="468"/>
      <c r="AH36" s="468"/>
      <c r="AI36" s="468"/>
      <c r="AJ36" s="468"/>
      <c r="AK36" s="468"/>
      <c r="AL36" s="2"/>
      <c r="AM36" s="467" t="str">
        <f t="shared" si="2"/>
        <v/>
      </c>
      <c r="AN36" s="467"/>
      <c r="AO36" s="468"/>
      <c r="AP36" s="468"/>
      <c r="AQ36" s="468"/>
      <c r="AR36" s="468"/>
      <c r="AS36" s="468"/>
      <c r="AT36" s="468"/>
      <c r="AU36" s="468"/>
      <c r="AV36" s="468"/>
      <c r="AW36" s="468"/>
      <c r="AX36" s="468"/>
      <c r="AY36" s="468"/>
      <c r="AZ36" s="468"/>
      <c r="BA36" s="468"/>
      <c r="BB36" s="468"/>
      <c r="BC36" s="468"/>
      <c r="BD36" s="2"/>
      <c r="BE36" s="467">
        <f t="shared" si="3"/>
        <v>7</v>
      </c>
      <c r="BF36" s="467"/>
      <c r="BG36" s="468" t="str">
        <f>IF('各会計、関係団体の財政状況及び健全化判断比率'!B33="","",'各会計、関係団体の財政状況及び健全化判断比率'!B33)</f>
        <v>自然休養村特別会計</v>
      </c>
      <c r="BH36" s="468"/>
      <c r="BI36" s="468"/>
      <c r="BJ36" s="468"/>
      <c r="BK36" s="468"/>
      <c r="BL36" s="468"/>
      <c r="BM36" s="468"/>
      <c r="BN36" s="468"/>
      <c r="BO36" s="468"/>
      <c r="BP36" s="468"/>
      <c r="BQ36" s="468"/>
      <c r="BR36" s="468"/>
      <c r="BS36" s="468"/>
      <c r="BT36" s="468"/>
      <c r="BU36" s="468"/>
      <c r="BV36" s="2"/>
      <c r="BW36" s="467">
        <f t="shared" si="4"/>
        <v>10</v>
      </c>
      <c r="BX36" s="467"/>
      <c r="BY36" s="468" t="str">
        <f>IF('各会計、関係団体の財政状況及び健全化判断比率'!B70="","",'各会計、関係団体の財政状況及び健全化判断比率'!B70)</f>
        <v>富岡甘楽広域市町村圏振興整備組合</v>
      </c>
      <c r="BZ36" s="468"/>
      <c r="CA36" s="468"/>
      <c r="CB36" s="468"/>
      <c r="CC36" s="468"/>
      <c r="CD36" s="468"/>
      <c r="CE36" s="468"/>
      <c r="CF36" s="468"/>
      <c r="CG36" s="468"/>
      <c r="CH36" s="468"/>
      <c r="CI36" s="468"/>
      <c r="CJ36" s="468"/>
      <c r="CK36" s="468"/>
      <c r="CL36" s="468"/>
      <c r="CM36" s="468"/>
      <c r="CN36" s="2"/>
      <c r="CO36" s="467" t="str">
        <f t="shared" si="5"/>
        <v/>
      </c>
      <c r="CP36" s="467"/>
      <c r="CQ36" s="468" t="str">
        <f>IF('各会計、関係団体の財政状況及び健全化判断比率'!BS9="","",'各会計、関係団体の財政状況及び健全化判断比率'!BS9)</f>
        <v/>
      </c>
      <c r="CR36" s="468"/>
      <c r="CS36" s="468"/>
      <c r="CT36" s="468"/>
      <c r="CU36" s="468"/>
      <c r="CV36" s="468"/>
      <c r="CW36" s="468"/>
      <c r="CX36" s="468"/>
      <c r="CY36" s="468"/>
      <c r="CZ36" s="468"/>
      <c r="DA36" s="468"/>
      <c r="DB36" s="468"/>
      <c r="DC36" s="468"/>
      <c r="DD36" s="468"/>
      <c r="DE36" s="468"/>
      <c r="DG36" s="469" t="str">
        <f>IF('各会計、関係団体の財政状況及び健全化判断比率'!BR9="","",'各会計、関係団体の財政状況及び健全化判断比率'!BR9)</f>
        <v/>
      </c>
      <c r="DH36" s="469"/>
      <c r="DI36" s="19"/>
    </row>
    <row r="37" spans="1:113" ht="32.25" customHeight="1" x14ac:dyDescent="0.2">
      <c r="A37" s="2"/>
      <c r="B37" s="5"/>
      <c r="C37" s="467" t="str">
        <f t="shared" si="0"/>
        <v/>
      </c>
      <c r="D37" s="467"/>
      <c r="E37" s="468" t="str">
        <f>IF('各会計、関係団体の財政状況及び健全化判断比率'!B10="","",'各会計、関係団体の財政状況及び健全化判断比率'!B10)</f>
        <v/>
      </c>
      <c r="F37" s="468"/>
      <c r="G37" s="468"/>
      <c r="H37" s="468"/>
      <c r="I37" s="468"/>
      <c r="J37" s="468"/>
      <c r="K37" s="468"/>
      <c r="L37" s="468"/>
      <c r="M37" s="468"/>
      <c r="N37" s="468"/>
      <c r="O37" s="468"/>
      <c r="P37" s="468"/>
      <c r="Q37" s="468"/>
      <c r="R37" s="468"/>
      <c r="S37" s="468"/>
      <c r="T37" s="2"/>
      <c r="U37" s="467" t="str">
        <f t="shared" si="1"/>
        <v/>
      </c>
      <c r="V37" s="467"/>
      <c r="W37" s="468"/>
      <c r="X37" s="468"/>
      <c r="Y37" s="468"/>
      <c r="Z37" s="468"/>
      <c r="AA37" s="468"/>
      <c r="AB37" s="468"/>
      <c r="AC37" s="468"/>
      <c r="AD37" s="468"/>
      <c r="AE37" s="468"/>
      <c r="AF37" s="468"/>
      <c r="AG37" s="468"/>
      <c r="AH37" s="468"/>
      <c r="AI37" s="468"/>
      <c r="AJ37" s="468"/>
      <c r="AK37" s="468"/>
      <c r="AL37" s="2"/>
      <c r="AM37" s="467" t="str">
        <f t="shared" si="2"/>
        <v/>
      </c>
      <c r="AN37" s="467"/>
      <c r="AO37" s="468"/>
      <c r="AP37" s="468"/>
      <c r="AQ37" s="468"/>
      <c r="AR37" s="468"/>
      <c r="AS37" s="468"/>
      <c r="AT37" s="468"/>
      <c r="AU37" s="468"/>
      <c r="AV37" s="468"/>
      <c r="AW37" s="468"/>
      <c r="AX37" s="468"/>
      <c r="AY37" s="468"/>
      <c r="AZ37" s="468"/>
      <c r="BA37" s="468"/>
      <c r="BB37" s="468"/>
      <c r="BC37" s="468"/>
      <c r="BD37" s="2"/>
      <c r="BE37" s="467" t="str">
        <f t="shared" si="3"/>
        <v/>
      </c>
      <c r="BF37" s="467"/>
      <c r="BG37" s="468"/>
      <c r="BH37" s="468"/>
      <c r="BI37" s="468"/>
      <c r="BJ37" s="468"/>
      <c r="BK37" s="468"/>
      <c r="BL37" s="468"/>
      <c r="BM37" s="468"/>
      <c r="BN37" s="468"/>
      <c r="BO37" s="468"/>
      <c r="BP37" s="468"/>
      <c r="BQ37" s="468"/>
      <c r="BR37" s="468"/>
      <c r="BS37" s="468"/>
      <c r="BT37" s="468"/>
      <c r="BU37" s="468"/>
      <c r="BV37" s="2"/>
      <c r="BW37" s="467">
        <f t="shared" si="4"/>
        <v>11</v>
      </c>
      <c r="BX37" s="467"/>
      <c r="BY37" s="468" t="str">
        <f>IF('各会計、関係団体の財政状況及び健全化判断比率'!B71="","",'各会計、関係団体の財政状況及び健全化判断比率'!B71)</f>
        <v>群馬県後期高齢者医療広域連合（一般会計）</v>
      </c>
      <c r="BZ37" s="468"/>
      <c r="CA37" s="468"/>
      <c r="CB37" s="468"/>
      <c r="CC37" s="468"/>
      <c r="CD37" s="468"/>
      <c r="CE37" s="468"/>
      <c r="CF37" s="468"/>
      <c r="CG37" s="468"/>
      <c r="CH37" s="468"/>
      <c r="CI37" s="468"/>
      <c r="CJ37" s="468"/>
      <c r="CK37" s="468"/>
      <c r="CL37" s="468"/>
      <c r="CM37" s="468"/>
      <c r="CN37" s="2"/>
      <c r="CO37" s="467" t="str">
        <f t="shared" si="5"/>
        <v/>
      </c>
      <c r="CP37" s="467"/>
      <c r="CQ37" s="468" t="str">
        <f>IF('各会計、関係団体の財政状況及び健全化判断比率'!BS10="","",'各会計、関係団体の財政状況及び健全化判断比率'!BS10)</f>
        <v/>
      </c>
      <c r="CR37" s="468"/>
      <c r="CS37" s="468"/>
      <c r="CT37" s="468"/>
      <c r="CU37" s="468"/>
      <c r="CV37" s="468"/>
      <c r="CW37" s="468"/>
      <c r="CX37" s="468"/>
      <c r="CY37" s="468"/>
      <c r="CZ37" s="468"/>
      <c r="DA37" s="468"/>
      <c r="DB37" s="468"/>
      <c r="DC37" s="468"/>
      <c r="DD37" s="468"/>
      <c r="DE37" s="468"/>
      <c r="DG37" s="469" t="str">
        <f>IF('各会計、関係団体の財政状況及び健全化判断比率'!BR10="","",'各会計、関係団体の財政状況及び健全化判断比率'!BR10)</f>
        <v/>
      </c>
      <c r="DH37" s="469"/>
      <c r="DI37" s="19"/>
    </row>
    <row r="38" spans="1:113" ht="32.25" customHeight="1" x14ac:dyDescent="0.2">
      <c r="A38" s="2"/>
      <c r="B38" s="5"/>
      <c r="C38" s="467" t="str">
        <f t="shared" si="0"/>
        <v/>
      </c>
      <c r="D38" s="467"/>
      <c r="E38" s="468" t="str">
        <f>IF('各会計、関係団体の財政状況及び健全化判断比率'!B11="","",'各会計、関係団体の財政状況及び健全化判断比率'!B11)</f>
        <v/>
      </c>
      <c r="F38" s="468"/>
      <c r="G38" s="468"/>
      <c r="H38" s="468"/>
      <c r="I38" s="468"/>
      <c r="J38" s="468"/>
      <c r="K38" s="468"/>
      <c r="L38" s="468"/>
      <c r="M38" s="468"/>
      <c r="N38" s="468"/>
      <c r="O38" s="468"/>
      <c r="P38" s="468"/>
      <c r="Q38" s="468"/>
      <c r="R38" s="468"/>
      <c r="S38" s="468"/>
      <c r="T38" s="2"/>
      <c r="U38" s="467" t="str">
        <f t="shared" si="1"/>
        <v/>
      </c>
      <c r="V38" s="467"/>
      <c r="W38" s="468"/>
      <c r="X38" s="468"/>
      <c r="Y38" s="468"/>
      <c r="Z38" s="468"/>
      <c r="AA38" s="468"/>
      <c r="AB38" s="468"/>
      <c r="AC38" s="468"/>
      <c r="AD38" s="468"/>
      <c r="AE38" s="468"/>
      <c r="AF38" s="468"/>
      <c r="AG38" s="468"/>
      <c r="AH38" s="468"/>
      <c r="AI38" s="468"/>
      <c r="AJ38" s="468"/>
      <c r="AK38" s="468"/>
      <c r="AL38" s="2"/>
      <c r="AM38" s="467" t="str">
        <f t="shared" si="2"/>
        <v/>
      </c>
      <c r="AN38" s="467"/>
      <c r="AO38" s="468"/>
      <c r="AP38" s="468"/>
      <c r="AQ38" s="468"/>
      <c r="AR38" s="468"/>
      <c r="AS38" s="468"/>
      <c r="AT38" s="468"/>
      <c r="AU38" s="468"/>
      <c r="AV38" s="468"/>
      <c r="AW38" s="468"/>
      <c r="AX38" s="468"/>
      <c r="AY38" s="468"/>
      <c r="AZ38" s="468"/>
      <c r="BA38" s="468"/>
      <c r="BB38" s="468"/>
      <c r="BC38" s="468"/>
      <c r="BD38" s="2"/>
      <c r="BE38" s="467" t="str">
        <f t="shared" si="3"/>
        <v/>
      </c>
      <c r="BF38" s="467"/>
      <c r="BG38" s="468"/>
      <c r="BH38" s="468"/>
      <c r="BI38" s="468"/>
      <c r="BJ38" s="468"/>
      <c r="BK38" s="468"/>
      <c r="BL38" s="468"/>
      <c r="BM38" s="468"/>
      <c r="BN38" s="468"/>
      <c r="BO38" s="468"/>
      <c r="BP38" s="468"/>
      <c r="BQ38" s="468"/>
      <c r="BR38" s="468"/>
      <c r="BS38" s="468"/>
      <c r="BT38" s="468"/>
      <c r="BU38" s="468"/>
      <c r="BV38" s="2"/>
      <c r="BW38" s="467">
        <f t="shared" si="4"/>
        <v>12</v>
      </c>
      <c r="BX38" s="467"/>
      <c r="BY38" s="468" t="str">
        <f>IF('各会計、関係団体の財政状況及び健全化判断比率'!B72="","",'各会計、関係団体の財政状況及び健全化判断比率'!B72)</f>
        <v>群馬県後期高齢者医療広域連合（事業会計）</v>
      </c>
      <c r="BZ38" s="468"/>
      <c r="CA38" s="468"/>
      <c r="CB38" s="468"/>
      <c r="CC38" s="468"/>
      <c r="CD38" s="468"/>
      <c r="CE38" s="468"/>
      <c r="CF38" s="468"/>
      <c r="CG38" s="468"/>
      <c r="CH38" s="468"/>
      <c r="CI38" s="468"/>
      <c r="CJ38" s="468"/>
      <c r="CK38" s="468"/>
      <c r="CL38" s="468"/>
      <c r="CM38" s="468"/>
      <c r="CN38" s="2"/>
      <c r="CO38" s="467" t="str">
        <f t="shared" si="5"/>
        <v/>
      </c>
      <c r="CP38" s="467"/>
      <c r="CQ38" s="468" t="str">
        <f>IF('各会計、関係団体の財政状況及び健全化判断比率'!BS11="","",'各会計、関係団体の財政状況及び健全化判断比率'!BS11)</f>
        <v/>
      </c>
      <c r="CR38" s="468"/>
      <c r="CS38" s="468"/>
      <c r="CT38" s="468"/>
      <c r="CU38" s="468"/>
      <c r="CV38" s="468"/>
      <c r="CW38" s="468"/>
      <c r="CX38" s="468"/>
      <c r="CY38" s="468"/>
      <c r="CZ38" s="468"/>
      <c r="DA38" s="468"/>
      <c r="DB38" s="468"/>
      <c r="DC38" s="468"/>
      <c r="DD38" s="468"/>
      <c r="DE38" s="468"/>
      <c r="DG38" s="469" t="str">
        <f>IF('各会計、関係団体の財政状況及び健全化判断比率'!BR11="","",'各会計、関係団体の財政状況及び健全化判断比率'!BR11)</f>
        <v/>
      </c>
      <c r="DH38" s="469"/>
      <c r="DI38" s="19"/>
    </row>
    <row r="39" spans="1:113" ht="32.25" customHeight="1" x14ac:dyDescent="0.2">
      <c r="A39" s="2"/>
      <c r="B39" s="5"/>
      <c r="C39" s="467" t="str">
        <f t="shared" si="0"/>
        <v/>
      </c>
      <c r="D39" s="467"/>
      <c r="E39" s="468" t="str">
        <f>IF('各会計、関係団体の財政状況及び健全化判断比率'!B12="","",'各会計、関係団体の財政状況及び健全化判断比率'!B12)</f>
        <v/>
      </c>
      <c r="F39" s="468"/>
      <c r="G39" s="468"/>
      <c r="H39" s="468"/>
      <c r="I39" s="468"/>
      <c r="J39" s="468"/>
      <c r="K39" s="468"/>
      <c r="L39" s="468"/>
      <c r="M39" s="468"/>
      <c r="N39" s="468"/>
      <c r="O39" s="468"/>
      <c r="P39" s="468"/>
      <c r="Q39" s="468"/>
      <c r="R39" s="468"/>
      <c r="S39" s="468"/>
      <c r="T39" s="2"/>
      <c r="U39" s="467" t="str">
        <f t="shared" si="1"/>
        <v/>
      </c>
      <c r="V39" s="467"/>
      <c r="W39" s="468"/>
      <c r="X39" s="468"/>
      <c r="Y39" s="468"/>
      <c r="Z39" s="468"/>
      <c r="AA39" s="468"/>
      <c r="AB39" s="468"/>
      <c r="AC39" s="468"/>
      <c r="AD39" s="468"/>
      <c r="AE39" s="468"/>
      <c r="AF39" s="468"/>
      <c r="AG39" s="468"/>
      <c r="AH39" s="468"/>
      <c r="AI39" s="468"/>
      <c r="AJ39" s="468"/>
      <c r="AK39" s="468"/>
      <c r="AL39" s="2"/>
      <c r="AM39" s="467" t="str">
        <f t="shared" si="2"/>
        <v/>
      </c>
      <c r="AN39" s="467"/>
      <c r="AO39" s="468"/>
      <c r="AP39" s="468"/>
      <c r="AQ39" s="468"/>
      <c r="AR39" s="468"/>
      <c r="AS39" s="468"/>
      <c r="AT39" s="468"/>
      <c r="AU39" s="468"/>
      <c r="AV39" s="468"/>
      <c r="AW39" s="468"/>
      <c r="AX39" s="468"/>
      <c r="AY39" s="468"/>
      <c r="AZ39" s="468"/>
      <c r="BA39" s="468"/>
      <c r="BB39" s="468"/>
      <c r="BC39" s="468"/>
      <c r="BD39" s="2"/>
      <c r="BE39" s="467" t="str">
        <f t="shared" si="3"/>
        <v/>
      </c>
      <c r="BF39" s="467"/>
      <c r="BG39" s="468"/>
      <c r="BH39" s="468"/>
      <c r="BI39" s="468"/>
      <c r="BJ39" s="468"/>
      <c r="BK39" s="468"/>
      <c r="BL39" s="468"/>
      <c r="BM39" s="468"/>
      <c r="BN39" s="468"/>
      <c r="BO39" s="468"/>
      <c r="BP39" s="468"/>
      <c r="BQ39" s="468"/>
      <c r="BR39" s="468"/>
      <c r="BS39" s="468"/>
      <c r="BT39" s="468"/>
      <c r="BU39" s="468"/>
      <c r="BV39" s="2"/>
      <c r="BW39" s="467">
        <f t="shared" si="4"/>
        <v>13</v>
      </c>
      <c r="BX39" s="467"/>
      <c r="BY39" s="468" t="str">
        <f>IF('各会計、関係団体の財政状況及び健全化判断比率'!B73="","",'各会計、関係団体の財政状況及び健全化判断比率'!B73)</f>
        <v>群馬県市町村総合事務組合</v>
      </c>
      <c r="BZ39" s="468"/>
      <c r="CA39" s="468"/>
      <c r="CB39" s="468"/>
      <c r="CC39" s="468"/>
      <c r="CD39" s="468"/>
      <c r="CE39" s="468"/>
      <c r="CF39" s="468"/>
      <c r="CG39" s="468"/>
      <c r="CH39" s="468"/>
      <c r="CI39" s="468"/>
      <c r="CJ39" s="468"/>
      <c r="CK39" s="468"/>
      <c r="CL39" s="468"/>
      <c r="CM39" s="468"/>
      <c r="CN39" s="2"/>
      <c r="CO39" s="467" t="str">
        <f t="shared" si="5"/>
        <v/>
      </c>
      <c r="CP39" s="467"/>
      <c r="CQ39" s="468" t="str">
        <f>IF('各会計、関係団体の財政状況及び健全化判断比率'!BS12="","",'各会計、関係団体の財政状況及び健全化判断比率'!BS12)</f>
        <v/>
      </c>
      <c r="CR39" s="468"/>
      <c r="CS39" s="468"/>
      <c r="CT39" s="468"/>
      <c r="CU39" s="468"/>
      <c r="CV39" s="468"/>
      <c r="CW39" s="468"/>
      <c r="CX39" s="468"/>
      <c r="CY39" s="468"/>
      <c r="CZ39" s="468"/>
      <c r="DA39" s="468"/>
      <c r="DB39" s="468"/>
      <c r="DC39" s="468"/>
      <c r="DD39" s="468"/>
      <c r="DE39" s="468"/>
      <c r="DG39" s="469" t="str">
        <f>IF('各会計、関係団体の財政状況及び健全化判断比率'!BR12="","",'各会計、関係団体の財政状況及び健全化判断比率'!BR12)</f>
        <v/>
      </c>
      <c r="DH39" s="469"/>
      <c r="DI39" s="19"/>
    </row>
    <row r="40" spans="1:113" ht="32.25" customHeight="1" x14ac:dyDescent="0.2">
      <c r="A40" s="2"/>
      <c r="B40" s="5"/>
      <c r="C40" s="467" t="str">
        <f t="shared" si="0"/>
        <v/>
      </c>
      <c r="D40" s="467"/>
      <c r="E40" s="468" t="str">
        <f>IF('各会計、関係団体の財政状況及び健全化判断比率'!B13="","",'各会計、関係団体の財政状況及び健全化判断比率'!B13)</f>
        <v/>
      </c>
      <c r="F40" s="468"/>
      <c r="G40" s="468"/>
      <c r="H40" s="468"/>
      <c r="I40" s="468"/>
      <c r="J40" s="468"/>
      <c r="K40" s="468"/>
      <c r="L40" s="468"/>
      <c r="M40" s="468"/>
      <c r="N40" s="468"/>
      <c r="O40" s="468"/>
      <c r="P40" s="468"/>
      <c r="Q40" s="468"/>
      <c r="R40" s="468"/>
      <c r="S40" s="468"/>
      <c r="T40" s="2"/>
      <c r="U40" s="467" t="str">
        <f t="shared" si="1"/>
        <v/>
      </c>
      <c r="V40" s="467"/>
      <c r="W40" s="468"/>
      <c r="X40" s="468"/>
      <c r="Y40" s="468"/>
      <c r="Z40" s="468"/>
      <c r="AA40" s="468"/>
      <c r="AB40" s="468"/>
      <c r="AC40" s="468"/>
      <c r="AD40" s="468"/>
      <c r="AE40" s="468"/>
      <c r="AF40" s="468"/>
      <c r="AG40" s="468"/>
      <c r="AH40" s="468"/>
      <c r="AI40" s="468"/>
      <c r="AJ40" s="468"/>
      <c r="AK40" s="468"/>
      <c r="AL40" s="2"/>
      <c r="AM40" s="467" t="str">
        <f t="shared" si="2"/>
        <v/>
      </c>
      <c r="AN40" s="467"/>
      <c r="AO40" s="468"/>
      <c r="AP40" s="468"/>
      <c r="AQ40" s="468"/>
      <c r="AR40" s="468"/>
      <c r="AS40" s="468"/>
      <c r="AT40" s="468"/>
      <c r="AU40" s="468"/>
      <c r="AV40" s="468"/>
      <c r="AW40" s="468"/>
      <c r="AX40" s="468"/>
      <c r="AY40" s="468"/>
      <c r="AZ40" s="468"/>
      <c r="BA40" s="468"/>
      <c r="BB40" s="468"/>
      <c r="BC40" s="468"/>
      <c r="BD40" s="2"/>
      <c r="BE40" s="467" t="str">
        <f t="shared" si="3"/>
        <v/>
      </c>
      <c r="BF40" s="467"/>
      <c r="BG40" s="468"/>
      <c r="BH40" s="468"/>
      <c r="BI40" s="468"/>
      <c r="BJ40" s="468"/>
      <c r="BK40" s="468"/>
      <c r="BL40" s="468"/>
      <c r="BM40" s="468"/>
      <c r="BN40" s="468"/>
      <c r="BO40" s="468"/>
      <c r="BP40" s="468"/>
      <c r="BQ40" s="468"/>
      <c r="BR40" s="468"/>
      <c r="BS40" s="468"/>
      <c r="BT40" s="468"/>
      <c r="BU40" s="468"/>
      <c r="BV40" s="2"/>
      <c r="BW40" s="467">
        <f t="shared" si="4"/>
        <v>14</v>
      </c>
      <c r="BX40" s="467"/>
      <c r="BY40" s="468" t="str">
        <f>IF('各会計、関係団体の財政状況及び健全化判断比率'!B74="","",'各会計、関係団体の財政状況及び健全化判断比率'!B74)</f>
        <v>群馬県市町村会館管理組合</v>
      </c>
      <c r="BZ40" s="468"/>
      <c r="CA40" s="468"/>
      <c r="CB40" s="468"/>
      <c r="CC40" s="468"/>
      <c r="CD40" s="468"/>
      <c r="CE40" s="468"/>
      <c r="CF40" s="468"/>
      <c r="CG40" s="468"/>
      <c r="CH40" s="468"/>
      <c r="CI40" s="468"/>
      <c r="CJ40" s="468"/>
      <c r="CK40" s="468"/>
      <c r="CL40" s="468"/>
      <c r="CM40" s="468"/>
      <c r="CN40" s="2"/>
      <c r="CO40" s="467" t="str">
        <f t="shared" si="5"/>
        <v/>
      </c>
      <c r="CP40" s="467"/>
      <c r="CQ40" s="468" t="str">
        <f>IF('各会計、関係団体の財政状況及び健全化判断比率'!BS13="","",'各会計、関係団体の財政状況及び健全化判断比率'!BS13)</f>
        <v/>
      </c>
      <c r="CR40" s="468"/>
      <c r="CS40" s="468"/>
      <c r="CT40" s="468"/>
      <c r="CU40" s="468"/>
      <c r="CV40" s="468"/>
      <c r="CW40" s="468"/>
      <c r="CX40" s="468"/>
      <c r="CY40" s="468"/>
      <c r="CZ40" s="468"/>
      <c r="DA40" s="468"/>
      <c r="DB40" s="468"/>
      <c r="DC40" s="468"/>
      <c r="DD40" s="468"/>
      <c r="DE40" s="468"/>
      <c r="DG40" s="469" t="str">
        <f>IF('各会計、関係団体の財政状況及び健全化判断比率'!BR13="","",'各会計、関係団体の財政状況及び健全化判断比率'!BR13)</f>
        <v/>
      </c>
      <c r="DH40" s="469"/>
      <c r="DI40" s="19"/>
    </row>
    <row r="41" spans="1:113" ht="32.25" customHeight="1" x14ac:dyDescent="0.2">
      <c r="A41" s="2"/>
      <c r="B41" s="5"/>
      <c r="C41" s="467" t="str">
        <f t="shared" si="0"/>
        <v/>
      </c>
      <c r="D41" s="467"/>
      <c r="E41" s="468" t="str">
        <f>IF('各会計、関係団体の財政状況及び健全化判断比率'!B14="","",'各会計、関係団体の財政状況及び健全化判断比率'!B14)</f>
        <v/>
      </c>
      <c r="F41" s="468"/>
      <c r="G41" s="468"/>
      <c r="H41" s="468"/>
      <c r="I41" s="468"/>
      <c r="J41" s="468"/>
      <c r="K41" s="468"/>
      <c r="L41" s="468"/>
      <c r="M41" s="468"/>
      <c r="N41" s="468"/>
      <c r="O41" s="468"/>
      <c r="P41" s="468"/>
      <c r="Q41" s="468"/>
      <c r="R41" s="468"/>
      <c r="S41" s="468"/>
      <c r="T41" s="2"/>
      <c r="U41" s="467" t="str">
        <f t="shared" si="1"/>
        <v/>
      </c>
      <c r="V41" s="467"/>
      <c r="W41" s="468"/>
      <c r="X41" s="468"/>
      <c r="Y41" s="468"/>
      <c r="Z41" s="468"/>
      <c r="AA41" s="468"/>
      <c r="AB41" s="468"/>
      <c r="AC41" s="468"/>
      <c r="AD41" s="468"/>
      <c r="AE41" s="468"/>
      <c r="AF41" s="468"/>
      <c r="AG41" s="468"/>
      <c r="AH41" s="468"/>
      <c r="AI41" s="468"/>
      <c r="AJ41" s="468"/>
      <c r="AK41" s="468"/>
      <c r="AL41" s="2"/>
      <c r="AM41" s="467" t="str">
        <f t="shared" si="2"/>
        <v/>
      </c>
      <c r="AN41" s="467"/>
      <c r="AO41" s="468"/>
      <c r="AP41" s="468"/>
      <c r="AQ41" s="468"/>
      <c r="AR41" s="468"/>
      <c r="AS41" s="468"/>
      <c r="AT41" s="468"/>
      <c r="AU41" s="468"/>
      <c r="AV41" s="468"/>
      <c r="AW41" s="468"/>
      <c r="AX41" s="468"/>
      <c r="AY41" s="468"/>
      <c r="AZ41" s="468"/>
      <c r="BA41" s="468"/>
      <c r="BB41" s="468"/>
      <c r="BC41" s="468"/>
      <c r="BD41" s="2"/>
      <c r="BE41" s="467" t="str">
        <f t="shared" si="3"/>
        <v/>
      </c>
      <c r="BF41" s="467"/>
      <c r="BG41" s="468"/>
      <c r="BH41" s="468"/>
      <c r="BI41" s="468"/>
      <c r="BJ41" s="468"/>
      <c r="BK41" s="468"/>
      <c r="BL41" s="468"/>
      <c r="BM41" s="468"/>
      <c r="BN41" s="468"/>
      <c r="BO41" s="468"/>
      <c r="BP41" s="468"/>
      <c r="BQ41" s="468"/>
      <c r="BR41" s="468"/>
      <c r="BS41" s="468"/>
      <c r="BT41" s="468"/>
      <c r="BU41" s="468"/>
      <c r="BV41" s="2"/>
      <c r="BW41" s="467" t="str">
        <f t="shared" si="4"/>
        <v/>
      </c>
      <c r="BX41" s="467"/>
      <c r="BY41" s="468" t="str">
        <f>IF('各会計、関係団体の財政状況及び健全化判断比率'!B75="","",'各会計、関係団体の財政状況及び健全化判断比率'!B75)</f>
        <v/>
      </c>
      <c r="BZ41" s="468"/>
      <c r="CA41" s="468"/>
      <c r="CB41" s="468"/>
      <c r="CC41" s="468"/>
      <c r="CD41" s="468"/>
      <c r="CE41" s="468"/>
      <c r="CF41" s="468"/>
      <c r="CG41" s="468"/>
      <c r="CH41" s="468"/>
      <c r="CI41" s="468"/>
      <c r="CJ41" s="468"/>
      <c r="CK41" s="468"/>
      <c r="CL41" s="468"/>
      <c r="CM41" s="468"/>
      <c r="CN41" s="2"/>
      <c r="CO41" s="467" t="str">
        <f t="shared" si="5"/>
        <v/>
      </c>
      <c r="CP41" s="467"/>
      <c r="CQ41" s="468" t="str">
        <f>IF('各会計、関係団体の財政状況及び健全化判断比率'!BS14="","",'各会計、関係団体の財政状況及び健全化判断比率'!BS14)</f>
        <v/>
      </c>
      <c r="CR41" s="468"/>
      <c r="CS41" s="468"/>
      <c r="CT41" s="468"/>
      <c r="CU41" s="468"/>
      <c r="CV41" s="468"/>
      <c r="CW41" s="468"/>
      <c r="CX41" s="468"/>
      <c r="CY41" s="468"/>
      <c r="CZ41" s="468"/>
      <c r="DA41" s="468"/>
      <c r="DB41" s="468"/>
      <c r="DC41" s="468"/>
      <c r="DD41" s="468"/>
      <c r="DE41" s="468"/>
      <c r="DG41" s="469" t="str">
        <f>IF('各会計、関係団体の財政状況及び健全化判断比率'!BR14="","",'各会計、関係団体の財政状況及び健全化判断比率'!BR14)</f>
        <v/>
      </c>
      <c r="DH41" s="469"/>
      <c r="DI41" s="19"/>
    </row>
    <row r="42" spans="1:113" ht="32.25" customHeight="1" x14ac:dyDescent="0.2">
      <c r="B42" s="5"/>
      <c r="C42" s="467" t="str">
        <f t="shared" si="0"/>
        <v/>
      </c>
      <c r="D42" s="467"/>
      <c r="E42" s="468" t="str">
        <f>IF('各会計、関係団体の財政状況及び健全化判断比率'!B15="","",'各会計、関係団体の財政状況及び健全化判断比率'!B15)</f>
        <v/>
      </c>
      <c r="F42" s="468"/>
      <c r="G42" s="468"/>
      <c r="H42" s="468"/>
      <c r="I42" s="468"/>
      <c r="J42" s="468"/>
      <c r="K42" s="468"/>
      <c r="L42" s="468"/>
      <c r="M42" s="468"/>
      <c r="N42" s="468"/>
      <c r="O42" s="468"/>
      <c r="P42" s="468"/>
      <c r="Q42" s="468"/>
      <c r="R42" s="468"/>
      <c r="S42" s="468"/>
      <c r="T42" s="2"/>
      <c r="U42" s="467" t="str">
        <f t="shared" si="1"/>
        <v/>
      </c>
      <c r="V42" s="467"/>
      <c r="W42" s="468"/>
      <c r="X42" s="468"/>
      <c r="Y42" s="468"/>
      <c r="Z42" s="468"/>
      <c r="AA42" s="468"/>
      <c r="AB42" s="468"/>
      <c r="AC42" s="468"/>
      <c r="AD42" s="468"/>
      <c r="AE42" s="468"/>
      <c r="AF42" s="468"/>
      <c r="AG42" s="468"/>
      <c r="AH42" s="468"/>
      <c r="AI42" s="468"/>
      <c r="AJ42" s="468"/>
      <c r="AK42" s="468"/>
      <c r="AL42" s="2"/>
      <c r="AM42" s="467" t="str">
        <f t="shared" si="2"/>
        <v/>
      </c>
      <c r="AN42" s="467"/>
      <c r="AO42" s="468"/>
      <c r="AP42" s="468"/>
      <c r="AQ42" s="468"/>
      <c r="AR42" s="468"/>
      <c r="AS42" s="468"/>
      <c r="AT42" s="468"/>
      <c r="AU42" s="468"/>
      <c r="AV42" s="468"/>
      <c r="AW42" s="468"/>
      <c r="AX42" s="468"/>
      <c r="AY42" s="468"/>
      <c r="AZ42" s="468"/>
      <c r="BA42" s="468"/>
      <c r="BB42" s="468"/>
      <c r="BC42" s="468"/>
      <c r="BD42" s="2"/>
      <c r="BE42" s="467" t="str">
        <f t="shared" si="3"/>
        <v/>
      </c>
      <c r="BF42" s="467"/>
      <c r="BG42" s="468"/>
      <c r="BH42" s="468"/>
      <c r="BI42" s="468"/>
      <c r="BJ42" s="468"/>
      <c r="BK42" s="468"/>
      <c r="BL42" s="468"/>
      <c r="BM42" s="468"/>
      <c r="BN42" s="468"/>
      <c r="BO42" s="468"/>
      <c r="BP42" s="468"/>
      <c r="BQ42" s="468"/>
      <c r="BR42" s="468"/>
      <c r="BS42" s="468"/>
      <c r="BT42" s="468"/>
      <c r="BU42" s="468"/>
      <c r="BV42" s="2"/>
      <c r="BW42" s="467" t="str">
        <f t="shared" si="4"/>
        <v/>
      </c>
      <c r="BX42" s="467"/>
      <c r="BY42" s="468" t="str">
        <f>IF('各会計、関係団体の財政状況及び健全化判断比率'!B76="","",'各会計、関係団体の財政状況及び健全化判断比率'!B76)</f>
        <v/>
      </c>
      <c r="BZ42" s="468"/>
      <c r="CA42" s="468"/>
      <c r="CB42" s="468"/>
      <c r="CC42" s="468"/>
      <c r="CD42" s="468"/>
      <c r="CE42" s="468"/>
      <c r="CF42" s="468"/>
      <c r="CG42" s="468"/>
      <c r="CH42" s="468"/>
      <c r="CI42" s="468"/>
      <c r="CJ42" s="468"/>
      <c r="CK42" s="468"/>
      <c r="CL42" s="468"/>
      <c r="CM42" s="468"/>
      <c r="CN42" s="2"/>
      <c r="CO42" s="467" t="str">
        <f t="shared" si="5"/>
        <v/>
      </c>
      <c r="CP42" s="467"/>
      <c r="CQ42" s="468" t="str">
        <f>IF('各会計、関係団体の財政状況及び健全化判断比率'!BS15="","",'各会計、関係団体の財政状況及び健全化判断比率'!BS15)</f>
        <v/>
      </c>
      <c r="CR42" s="468"/>
      <c r="CS42" s="468"/>
      <c r="CT42" s="468"/>
      <c r="CU42" s="468"/>
      <c r="CV42" s="468"/>
      <c r="CW42" s="468"/>
      <c r="CX42" s="468"/>
      <c r="CY42" s="468"/>
      <c r="CZ42" s="468"/>
      <c r="DA42" s="468"/>
      <c r="DB42" s="468"/>
      <c r="DC42" s="468"/>
      <c r="DD42" s="468"/>
      <c r="DE42" s="468"/>
      <c r="DG42" s="469" t="str">
        <f>IF('各会計、関係団体の財政状況及び健全化判断比率'!BR15="","",'各会計、関係団体の財政状況及び健全化判断比率'!BR15)</f>
        <v/>
      </c>
      <c r="DH42" s="469"/>
      <c r="DI42" s="19"/>
    </row>
    <row r="43" spans="1:113" ht="32.25" customHeight="1" x14ac:dyDescent="0.2">
      <c r="B43" s="5"/>
      <c r="C43" s="467" t="str">
        <f t="shared" si="0"/>
        <v/>
      </c>
      <c r="D43" s="467"/>
      <c r="E43" s="468" t="str">
        <f>IF('各会計、関係団体の財政状況及び健全化判断比率'!B16="","",'各会計、関係団体の財政状況及び健全化判断比率'!B16)</f>
        <v/>
      </c>
      <c r="F43" s="468"/>
      <c r="G43" s="468"/>
      <c r="H43" s="468"/>
      <c r="I43" s="468"/>
      <c r="J43" s="468"/>
      <c r="K43" s="468"/>
      <c r="L43" s="468"/>
      <c r="M43" s="468"/>
      <c r="N43" s="468"/>
      <c r="O43" s="468"/>
      <c r="P43" s="468"/>
      <c r="Q43" s="468"/>
      <c r="R43" s="468"/>
      <c r="S43" s="468"/>
      <c r="T43" s="2"/>
      <c r="U43" s="467" t="str">
        <f t="shared" si="1"/>
        <v/>
      </c>
      <c r="V43" s="467"/>
      <c r="W43" s="468"/>
      <c r="X43" s="468"/>
      <c r="Y43" s="468"/>
      <c r="Z43" s="468"/>
      <c r="AA43" s="468"/>
      <c r="AB43" s="468"/>
      <c r="AC43" s="468"/>
      <c r="AD43" s="468"/>
      <c r="AE43" s="468"/>
      <c r="AF43" s="468"/>
      <c r="AG43" s="468"/>
      <c r="AH43" s="468"/>
      <c r="AI43" s="468"/>
      <c r="AJ43" s="468"/>
      <c r="AK43" s="468"/>
      <c r="AL43" s="2"/>
      <c r="AM43" s="467" t="str">
        <f t="shared" si="2"/>
        <v/>
      </c>
      <c r="AN43" s="467"/>
      <c r="AO43" s="468"/>
      <c r="AP43" s="468"/>
      <c r="AQ43" s="468"/>
      <c r="AR43" s="468"/>
      <c r="AS43" s="468"/>
      <c r="AT43" s="468"/>
      <c r="AU43" s="468"/>
      <c r="AV43" s="468"/>
      <c r="AW43" s="468"/>
      <c r="AX43" s="468"/>
      <c r="AY43" s="468"/>
      <c r="AZ43" s="468"/>
      <c r="BA43" s="468"/>
      <c r="BB43" s="468"/>
      <c r="BC43" s="468"/>
      <c r="BD43" s="2"/>
      <c r="BE43" s="467" t="str">
        <f t="shared" si="3"/>
        <v/>
      </c>
      <c r="BF43" s="467"/>
      <c r="BG43" s="468"/>
      <c r="BH43" s="468"/>
      <c r="BI43" s="468"/>
      <c r="BJ43" s="468"/>
      <c r="BK43" s="468"/>
      <c r="BL43" s="468"/>
      <c r="BM43" s="468"/>
      <c r="BN43" s="468"/>
      <c r="BO43" s="468"/>
      <c r="BP43" s="468"/>
      <c r="BQ43" s="468"/>
      <c r="BR43" s="468"/>
      <c r="BS43" s="468"/>
      <c r="BT43" s="468"/>
      <c r="BU43" s="468"/>
      <c r="BV43" s="2"/>
      <c r="BW43" s="467" t="str">
        <f t="shared" si="4"/>
        <v/>
      </c>
      <c r="BX43" s="467"/>
      <c r="BY43" s="468" t="str">
        <f>IF('各会計、関係団体の財政状況及び健全化判断比率'!B77="","",'各会計、関係団体の財政状況及び健全化判断比率'!B77)</f>
        <v/>
      </c>
      <c r="BZ43" s="468"/>
      <c r="CA43" s="468"/>
      <c r="CB43" s="468"/>
      <c r="CC43" s="468"/>
      <c r="CD43" s="468"/>
      <c r="CE43" s="468"/>
      <c r="CF43" s="468"/>
      <c r="CG43" s="468"/>
      <c r="CH43" s="468"/>
      <c r="CI43" s="468"/>
      <c r="CJ43" s="468"/>
      <c r="CK43" s="468"/>
      <c r="CL43" s="468"/>
      <c r="CM43" s="468"/>
      <c r="CN43" s="2"/>
      <c r="CO43" s="467" t="str">
        <f t="shared" si="5"/>
        <v/>
      </c>
      <c r="CP43" s="467"/>
      <c r="CQ43" s="468" t="str">
        <f>IF('各会計、関係団体の財政状況及び健全化判断比率'!BS16="","",'各会計、関係団体の財政状況及び健全化判断比率'!BS16)</f>
        <v/>
      </c>
      <c r="CR43" s="468"/>
      <c r="CS43" s="468"/>
      <c r="CT43" s="468"/>
      <c r="CU43" s="468"/>
      <c r="CV43" s="468"/>
      <c r="CW43" s="468"/>
      <c r="CX43" s="468"/>
      <c r="CY43" s="468"/>
      <c r="CZ43" s="468"/>
      <c r="DA43" s="468"/>
      <c r="DB43" s="468"/>
      <c r="DC43" s="468"/>
      <c r="DD43" s="468"/>
      <c r="DE43" s="468"/>
      <c r="DG43" s="469" t="str">
        <f>IF('各会計、関係団体の財政状況及び健全化判断比率'!BR16="","",'各会計、関係団体の財政状況及び健全化判断比率'!BR16)</f>
        <v/>
      </c>
      <c r="DH43" s="469"/>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293</v>
      </c>
      <c r="E46" s="470" t="s">
        <v>298</v>
      </c>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row>
    <row r="47" spans="1:113" x14ac:dyDescent="0.2">
      <c r="E47" s="470" t="s">
        <v>300</v>
      </c>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row>
    <row r="48" spans="1:113" x14ac:dyDescent="0.2">
      <c r="E48" s="470" t="s">
        <v>302</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row>
    <row r="49" spans="5:113" x14ac:dyDescent="0.2">
      <c r="E49" s="470" t="s">
        <v>303</v>
      </c>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c r="CA49" s="470"/>
      <c r="CB49" s="470"/>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row>
    <row r="50" spans="5:113" x14ac:dyDescent="0.2">
      <c r="E50" s="470" t="s">
        <v>204</v>
      </c>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70"/>
      <c r="BP50" s="470"/>
      <c r="BQ50" s="470"/>
      <c r="BR50" s="470"/>
      <c r="BS50" s="470"/>
      <c r="BT50" s="470"/>
      <c r="BU50" s="470"/>
      <c r="BV50" s="470"/>
      <c r="BW50" s="470"/>
      <c r="BX50" s="470"/>
      <c r="BY50" s="470"/>
      <c r="BZ50" s="470"/>
      <c r="CA50" s="470"/>
      <c r="CB50" s="470"/>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row>
    <row r="51" spans="5:113" x14ac:dyDescent="0.2">
      <c r="E51" s="470" t="s">
        <v>306</v>
      </c>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row>
    <row r="52" spans="5:113" x14ac:dyDescent="0.2">
      <c r="E52" s="470" t="s">
        <v>309</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row>
    <row r="53" spans="5:113" x14ac:dyDescent="0.2">
      <c r="E53" s="470" t="s">
        <v>194</v>
      </c>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row>
    <row r="54" spans="5:113" x14ac:dyDescent="0.2"/>
    <row r="55" spans="5:113" x14ac:dyDescent="0.2"/>
    <row r="56" spans="5:113" x14ac:dyDescent="0.2"/>
  </sheetData>
  <sheetProtection algorithmName="SHA-512" hashValue="exm7vdRZcZdno5gg2olLs3y8Qq3J6xBQFPnATnXSNwTaFnnnYzIRD7zGcmUDDHjghpI0JyUONcDJ06Ugtb+8NQ==" saltValue="6oyiq2ffVUXPG9aCNaQK2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129</v>
      </c>
      <c r="DI1" s="551"/>
      <c r="DJ1" s="551"/>
      <c r="DK1" s="551"/>
      <c r="DL1" s="551"/>
      <c r="DM1" s="551"/>
      <c r="DN1" s="552"/>
      <c r="DO1" s="1"/>
      <c r="DP1" s="550" t="s">
        <v>310</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2">
      <c r="B2" s="40" t="s">
        <v>312</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8" t="s">
        <v>114</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313</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8"/>
      <c r="CD3" s="338" t="s">
        <v>314</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8"/>
    </row>
    <row r="4" spans="2:143" ht="11.25" customHeight="1" x14ac:dyDescent="0.2">
      <c r="B4" s="338" t="s">
        <v>7</v>
      </c>
      <c r="C4" s="339"/>
      <c r="D4" s="339"/>
      <c r="E4" s="339"/>
      <c r="F4" s="339"/>
      <c r="G4" s="339"/>
      <c r="H4" s="339"/>
      <c r="I4" s="339"/>
      <c r="J4" s="339"/>
      <c r="K4" s="339"/>
      <c r="L4" s="339"/>
      <c r="M4" s="339"/>
      <c r="N4" s="339"/>
      <c r="O4" s="339"/>
      <c r="P4" s="339"/>
      <c r="Q4" s="388"/>
      <c r="R4" s="338" t="s">
        <v>316</v>
      </c>
      <c r="S4" s="339"/>
      <c r="T4" s="339"/>
      <c r="U4" s="339"/>
      <c r="V4" s="339"/>
      <c r="W4" s="339"/>
      <c r="X4" s="339"/>
      <c r="Y4" s="388"/>
      <c r="Z4" s="338" t="s">
        <v>320</v>
      </c>
      <c r="AA4" s="339"/>
      <c r="AB4" s="339"/>
      <c r="AC4" s="388"/>
      <c r="AD4" s="338" t="s">
        <v>262</v>
      </c>
      <c r="AE4" s="339"/>
      <c r="AF4" s="339"/>
      <c r="AG4" s="339"/>
      <c r="AH4" s="339"/>
      <c r="AI4" s="339"/>
      <c r="AJ4" s="339"/>
      <c r="AK4" s="388"/>
      <c r="AL4" s="338" t="s">
        <v>320</v>
      </c>
      <c r="AM4" s="339"/>
      <c r="AN4" s="339"/>
      <c r="AO4" s="388"/>
      <c r="AP4" s="553" t="s">
        <v>323</v>
      </c>
      <c r="AQ4" s="553"/>
      <c r="AR4" s="553"/>
      <c r="AS4" s="553"/>
      <c r="AT4" s="553"/>
      <c r="AU4" s="553"/>
      <c r="AV4" s="553"/>
      <c r="AW4" s="553"/>
      <c r="AX4" s="553"/>
      <c r="AY4" s="553"/>
      <c r="AZ4" s="553"/>
      <c r="BA4" s="553"/>
      <c r="BB4" s="553"/>
      <c r="BC4" s="553"/>
      <c r="BD4" s="553"/>
      <c r="BE4" s="553"/>
      <c r="BF4" s="553"/>
      <c r="BG4" s="553" t="s">
        <v>299</v>
      </c>
      <c r="BH4" s="553"/>
      <c r="BI4" s="553"/>
      <c r="BJ4" s="553"/>
      <c r="BK4" s="553"/>
      <c r="BL4" s="553"/>
      <c r="BM4" s="553"/>
      <c r="BN4" s="553"/>
      <c r="BO4" s="553" t="s">
        <v>320</v>
      </c>
      <c r="BP4" s="553"/>
      <c r="BQ4" s="553"/>
      <c r="BR4" s="553"/>
      <c r="BS4" s="553" t="s">
        <v>324</v>
      </c>
      <c r="BT4" s="553"/>
      <c r="BU4" s="553"/>
      <c r="BV4" s="553"/>
      <c r="BW4" s="553"/>
      <c r="BX4" s="553"/>
      <c r="BY4" s="553"/>
      <c r="BZ4" s="553"/>
      <c r="CA4" s="553"/>
      <c r="CB4" s="553"/>
      <c r="CD4" s="338" t="s">
        <v>325</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8"/>
    </row>
    <row r="5" spans="2:143" ht="11.25" customHeight="1" x14ac:dyDescent="0.2">
      <c r="B5" s="554" t="s">
        <v>318</v>
      </c>
      <c r="C5" s="555"/>
      <c r="D5" s="555"/>
      <c r="E5" s="555"/>
      <c r="F5" s="555"/>
      <c r="G5" s="555"/>
      <c r="H5" s="555"/>
      <c r="I5" s="555"/>
      <c r="J5" s="555"/>
      <c r="K5" s="555"/>
      <c r="L5" s="555"/>
      <c r="M5" s="555"/>
      <c r="N5" s="555"/>
      <c r="O5" s="555"/>
      <c r="P5" s="555"/>
      <c r="Q5" s="556"/>
      <c r="R5" s="557">
        <v>148910</v>
      </c>
      <c r="S5" s="558"/>
      <c r="T5" s="558"/>
      <c r="U5" s="558"/>
      <c r="V5" s="558"/>
      <c r="W5" s="558"/>
      <c r="X5" s="558"/>
      <c r="Y5" s="559"/>
      <c r="Z5" s="560">
        <v>5.7</v>
      </c>
      <c r="AA5" s="560"/>
      <c r="AB5" s="560"/>
      <c r="AC5" s="560"/>
      <c r="AD5" s="561">
        <v>148910</v>
      </c>
      <c r="AE5" s="561"/>
      <c r="AF5" s="561"/>
      <c r="AG5" s="561"/>
      <c r="AH5" s="561"/>
      <c r="AI5" s="561"/>
      <c r="AJ5" s="561"/>
      <c r="AK5" s="561"/>
      <c r="AL5" s="562">
        <v>9.6</v>
      </c>
      <c r="AM5" s="563"/>
      <c r="AN5" s="563"/>
      <c r="AO5" s="564"/>
      <c r="AP5" s="554" t="s">
        <v>326</v>
      </c>
      <c r="AQ5" s="555"/>
      <c r="AR5" s="555"/>
      <c r="AS5" s="555"/>
      <c r="AT5" s="555"/>
      <c r="AU5" s="555"/>
      <c r="AV5" s="555"/>
      <c r="AW5" s="555"/>
      <c r="AX5" s="555"/>
      <c r="AY5" s="555"/>
      <c r="AZ5" s="555"/>
      <c r="BA5" s="555"/>
      <c r="BB5" s="555"/>
      <c r="BC5" s="555"/>
      <c r="BD5" s="555"/>
      <c r="BE5" s="555"/>
      <c r="BF5" s="556"/>
      <c r="BG5" s="565">
        <v>148859</v>
      </c>
      <c r="BH5" s="344"/>
      <c r="BI5" s="344"/>
      <c r="BJ5" s="344"/>
      <c r="BK5" s="344"/>
      <c r="BL5" s="344"/>
      <c r="BM5" s="344"/>
      <c r="BN5" s="566"/>
      <c r="BO5" s="567">
        <v>100</v>
      </c>
      <c r="BP5" s="567"/>
      <c r="BQ5" s="567"/>
      <c r="BR5" s="567"/>
      <c r="BS5" s="568" t="s">
        <v>207</v>
      </c>
      <c r="BT5" s="568"/>
      <c r="BU5" s="568"/>
      <c r="BV5" s="568"/>
      <c r="BW5" s="568"/>
      <c r="BX5" s="568"/>
      <c r="BY5" s="568"/>
      <c r="BZ5" s="568"/>
      <c r="CA5" s="568"/>
      <c r="CB5" s="569"/>
      <c r="CD5" s="338" t="s">
        <v>323</v>
      </c>
      <c r="CE5" s="339"/>
      <c r="CF5" s="339"/>
      <c r="CG5" s="339"/>
      <c r="CH5" s="339"/>
      <c r="CI5" s="339"/>
      <c r="CJ5" s="339"/>
      <c r="CK5" s="339"/>
      <c r="CL5" s="339"/>
      <c r="CM5" s="339"/>
      <c r="CN5" s="339"/>
      <c r="CO5" s="339"/>
      <c r="CP5" s="339"/>
      <c r="CQ5" s="388"/>
      <c r="CR5" s="338" t="s">
        <v>329</v>
      </c>
      <c r="CS5" s="339"/>
      <c r="CT5" s="339"/>
      <c r="CU5" s="339"/>
      <c r="CV5" s="339"/>
      <c r="CW5" s="339"/>
      <c r="CX5" s="339"/>
      <c r="CY5" s="388"/>
      <c r="CZ5" s="338" t="s">
        <v>320</v>
      </c>
      <c r="DA5" s="339"/>
      <c r="DB5" s="339"/>
      <c r="DC5" s="388"/>
      <c r="DD5" s="338" t="s">
        <v>330</v>
      </c>
      <c r="DE5" s="339"/>
      <c r="DF5" s="339"/>
      <c r="DG5" s="339"/>
      <c r="DH5" s="339"/>
      <c r="DI5" s="339"/>
      <c r="DJ5" s="339"/>
      <c r="DK5" s="339"/>
      <c r="DL5" s="339"/>
      <c r="DM5" s="339"/>
      <c r="DN5" s="339"/>
      <c r="DO5" s="339"/>
      <c r="DP5" s="388"/>
      <c r="DQ5" s="338" t="s">
        <v>332</v>
      </c>
      <c r="DR5" s="339"/>
      <c r="DS5" s="339"/>
      <c r="DT5" s="339"/>
      <c r="DU5" s="339"/>
      <c r="DV5" s="339"/>
      <c r="DW5" s="339"/>
      <c r="DX5" s="339"/>
      <c r="DY5" s="339"/>
      <c r="DZ5" s="339"/>
      <c r="EA5" s="339"/>
      <c r="EB5" s="339"/>
      <c r="EC5" s="388"/>
    </row>
    <row r="6" spans="2:143" ht="11.25" customHeight="1" x14ac:dyDescent="0.2">
      <c r="B6" s="572" t="s">
        <v>333</v>
      </c>
      <c r="C6" s="470"/>
      <c r="D6" s="470"/>
      <c r="E6" s="470"/>
      <c r="F6" s="470"/>
      <c r="G6" s="470"/>
      <c r="H6" s="470"/>
      <c r="I6" s="470"/>
      <c r="J6" s="470"/>
      <c r="K6" s="470"/>
      <c r="L6" s="470"/>
      <c r="M6" s="470"/>
      <c r="N6" s="470"/>
      <c r="O6" s="470"/>
      <c r="P6" s="470"/>
      <c r="Q6" s="573"/>
      <c r="R6" s="565">
        <v>46387</v>
      </c>
      <c r="S6" s="344"/>
      <c r="T6" s="344"/>
      <c r="U6" s="344"/>
      <c r="V6" s="344"/>
      <c r="W6" s="344"/>
      <c r="X6" s="344"/>
      <c r="Y6" s="566"/>
      <c r="Z6" s="567">
        <v>1.8</v>
      </c>
      <c r="AA6" s="567"/>
      <c r="AB6" s="567"/>
      <c r="AC6" s="567"/>
      <c r="AD6" s="568">
        <v>46387</v>
      </c>
      <c r="AE6" s="568"/>
      <c r="AF6" s="568"/>
      <c r="AG6" s="568"/>
      <c r="AH6" s="568"/>
      <c r="AI6" s="568"/>
      <c r="AJ6" s="568"/>
      <c r="AK6" s="568"/>
      <c r="AL6" s="574">
        <v>3</v>
      </c>
      <c r="AM6" s="350"/>
      <c r="AN6" s="350"/>
      <c r="AO6" s="575"/>
      <c r="AP6" s="572" t="s">
        <v>105</v>
      </c>
      <c r="AQ6" s="470"/>
      <c r="AR6" s="470"/>
      <c r="AS6" s="470"/>
      <c r="AT6" s="470"/>
      <c r="AU6" s="470"/>
      <c r="AV6" s="470"/>
      <c r="AW6" s="470"/>
      <c r="AX6" s="470"/>
      <c r="AY6" s="470"/>
      <c r="AZ6" s="470"/>
      <c r="BA6" s="470"/>
      <c r="BB6" s="470"/>
      <c r="BC6" s="470"/>
      <c r="BD6" s="470"/>
      <c r="BE6" s="470"/>
      <c r="BF6" s="573"/>
      <c r="BG6" s="565">
        <v>148859</v>
      </c>
      <c r="BH6" s="344"/>
      <c r="BI6" s="344"/>
      <c r="BJ6" s="344"/>
      <c r="BK6" s="344"/>
      <c r="BL6" s="344"/>
      <c r="BM6" s="344"/>
      <c r="BN6" s="566"/>
      <c r="BO6" s="567">
        <v>100</v>
      </c>
      <c r="BP6" s="567"/>
      <c r="BQ6" s="567"/>
      <c r="BR6" s="567"/>
      <c r="BS6" s="568" t="s">
        <v>207</v>
      </c>
      <c r="BT6" s="568"/>
      <c r="BU6" s="568"/>
      <c r="BV6" s="568"/>
      <c r="BW6" s="568"/>
      <c r="BX6" s="568"/>
      <c r="BY6" s="568"/>
      <c r="BZ6" s="568"/>
      <c r="CA6" s="568"/>
      <c r="CB6" s="569"/>
      <c r="CD6" s="554" t="s">
        <v>334</v>
      </c>
      <c r="CE6" s="555"/>
      <c r="CF6" s="555"/>
      <c r="CG6" s="555"/>
      <c r="CH6" s="555"/>
      <c r="CI6" s="555"/>
      <c r="CJ6" s="555"/>
      <c r="CK6" s="555"/>
      <c r="CL6" s="555"/>
      <c r="CM6" s="555"/>
      <c r="CN6" s="555"/>
      <c r="CO6" s="555"/>
      <c r="CP6" s="555"/>
      <c r="CQ6" s="556"/>
      <c r="CR6" s="565">
        <v>48376</v>
      </c>
      <c r="CS6" s="344"/>
      <c r="CT6" s="344"/>
      <c r="CU6" s="344"/>
      <c r="CV6" s="344"/>
      <c r="CW6" s="344"/>
      <c r="CX6" s="344"/>
      <c r="CY6" s="566"/>
      <c r="CZ6" s="562">
        <v>2</v>
      </c>
      <c r="DA6" s="563"/>
      <c r="DB6" s="563"/>
      <c r="DC6" s="576"/>
      <c r="DD6" s="570" t="s">
        <v>207</v>
      </c>
      <c r="DE6" s="344"/>
      <c r="DF6" s="344"/>
      <c r="DG6" s="344"/>
      <c r="DH6" s="344"/>
      <c r="DI6" s="344"/>
      <c r="DJ6" s="344"/>
      <c r="DK6" s="344"/>
      <c r="DL6" s="344"/>
      <c r="DM6" s="344"/>
      <c r="DN6" s="344"/>
      <c r="DO6" s="344"/>
      <c r="DP6" s="566"/>
      <c r="DQ6" s="570">
        <v>48376</v>
      </c>
      <c r="DR6" s="344"/>
      <c r="DS6" s="344"/>
      <c r="DT6" s="344"/>
      <c r="DU6" s="344"/>
      <c r="DV6" s="344"/>
      <c r="DW6" s="344"/>
      <c r="DX6" s="344"/>
      <c r="DY6" s="344"/>
      <c r="DZ6" s="344"/>
      <c r="EA6" s="344"/>
      <c r="EB6" s="344"/>
      <c r="EC6" s="571"/>
    </row>
    <row r="7" spans="2:143" ht="11.25" customHeight="1" x14ac:dyDescent="0.2">
      <c r="B7" s="572" t="s">
        <v>45</v>
      </c>
      <c r="C7" s="470"/>
      <c r="D7" s="470"/>
      <c r="E7" s="470"/>
      <c r="F7" s="470"/>
      <c r="G7" s="470"/>
      <c r="H7" s="470"/>
      <c r="I7" s="470"/>
      <c r="J7" s="470"/>
      <c r="K7" s="470"/>
      <c r="L7" s="470"/>
      <c r="M7" s="470"/>
      <c r="N7" s="470"/>
      <c r="O7" s="470"/>
      <c r="P7" s="470"/>
      <c r="Q7" s="573"/>
      <c r="R7" s="565">
        <v>44</v>
      </c>
      <c r="S7" s="344"/>
      <c r="T7" s="344"/>
      <c r="U7" s="344"/>
      <c r="V7" s="344"/>
      <c r="W7" s="344"/>
      <c r="X7" s="344"/>
      <c r="Y7" s="566"/>
      <c r="Z7" s="567">
        <v>0</v>
      </c>
      <c r="AA7" s="567"/>
      <c r="AB7" s="567"/>
      <c r="AC7" s="567"/>
      <c r="AD7" s="568">
        <v>44</v>
      </c>
      <c r="AE7" s="568"/>
      <c r="AF7" s="568"/>
      <c r="AG7" s="568"/>
      <c r="AH7" s="568"/>
      <c r="AI7" s="568"/>
      <c r="AJ7" s="568"/>
      <c r="AK7" s="568"/>
      <c r="AL7" s="574">
        <v>0</v>
      </c>
      <c r="AM7" s="350"/>
      <c r="AN7" s="350"/>
      <c r="AO7" s="575"/>
      <c r="AP7" s="572" t="s">
        <v>335</v>
      </c>
      <c r="AQ7" s="470"/>
      <c r="AR7" s="470"/>
      <c r="AS7" s="470"/>
      <c r="AT7" s="470"/>
      <c r="AU7" s="470"/>
      <c r="AV7" s="470"/>
      <c r="AW7" s="470"/>
      <c r="AX7" s="470"/>
      <c r="AY7" s="470"/>
      <c r="AZ7" s="470"/>
      <c r="BA7" s="470"/>
      <c r="BB7" s="470"/>
      <c r="BC7" s="470"/>
      <c r="BD7" s="470"/>
      <c r="BE7" s="470"/>
      <c r="BF7" s="573"/>
      <c r="BG7" s="565">
        <v>48073</v>
      </c>
      <c r="BH7" s="344"/>
      <c r="BI7" s="344"/>
      <c r="BJ7" s="344"/>
      <c r="BK7" s="344"/>
      <c r="BL7" s="344"/>
      <c r="BM7" s="344"/>
      <c r="BN7" s="566"/>
      <c r="BO7" s="567">
        <v>32.299999999999997</v>
      </c>
      <c r="BP7" s="567"/>
      <c r="BQ7" s="567"/>
      <c r="BR7" s="567"/>
      <c r="BS7" s="568" t="s">
        <v>207</v>
      </c>
      <c r="BT7" s="568"/>
      <c r="BU7" s="568"/>
      <c r="BV7" s="568"/>
      <c r="BW7" s="568"/>
      <c r="BX7" s="568"/>
      <c r="BY7" s="568"/>
      <c r="BZ7" s="568"/>
      <c r="CA7" s="568"/>
      <c r="CB7" s="569"/>
      <c r="CD7" s="572" t="s">
        <v>337</v>
      </c>
      <c r="CE7" s="470"/>
      <c r="CF7" s="470"/>
      <c r="CG7" s="470"/>
      <c r="CH7" s="470"/>
      <c r="CI7" s="470"/>
      <c r="CJ7" s="470"/>
      <c r="CK7" s="470"/>
      <c r="CL7" s="470"/>
      <c r="CM7" s="470"/>
      <c r="CN7" s="470"/>
      <c r="CO7" s="470"/>
      <c r="CP7" s="470"/>
      <c r="CQ7" s="573"/>
      <c r="CR7" s="565">
        <v>631957</v>
      </c>
      <c r="CS7" s="344"/>
      <c r="CT7" s="344"/>
      <c r="CU7" s="344"/>
      <c r="CV7" s="344"/>
      <c r="CW7" s="344"/>
      <c r="CX7" s="344"/>
      <c r="CY7" s="566"/>
      <c r="CZ7" s="567">
        <v>26.6</v>
      </c>
      <c r="DA7" s="567"/>
      <c r="DB7" s="567"/>
      <c r="DC7" s="567"/>
      <c r="DD7" s="570">
        <v>43074</v>
      </c>
      <c r="DE7" s="344"/>
      <c r="DF7" s="344"/>
      <c r="DG7" s="344"/>
      <c r="DH7" s="344"/>
      <c r="DI7" s="344"/>
      <c r="DJ7" s="344"/>
      <c r="DK7" s="344"/>
      <c r="DL7" s="344"/>
      <c r="DM7" s="344"/>
      <c r="DN7" s="344"/>
      <c r="DO7" s="344"/>
      <c r="DP7" s="566"/>
      <c r="DQ7" s="570">
        <v>516206</v>
      </c>
      <c r="DR7" s="344"/>
      <c r="DS7" s="344"/>
      <c r="DT7" s="344"/>
      <c r="DU7" s="344"/>
      <c r="DV7" s="344"/>
      <c r="DW7" s="344"/>
      <c r="DX7" s="344"/>
      <c r="DY7" s="344"/>
      <c r="DZ7" s="344"/>
      <c r="EA7" s="344"/>
      <c r="EB7" s="344"/>
      <c r="EC7" s="571"/>
    </row>
    <row r="8" spans="2:143" ht="11.25" customHeight="1" x14ac:dyDescent="0.2">
      <c r="B8" s="572" t="s">
        <v>338</v>
      </c>
      <c r="C8" s="470"/>
      <c r="D8" s="470"/>
      <c r="E8" s="470"/>
      <c r="F8" s="470"/>
      <c r="G8" s="470"/>
      <c r="H8" s="470"/>
      <c r="I8" s="470"/>
      <c r="J8" s="470"/>
      <c r="K8" s="470"/>
      <c r="L8" s="470"/>
      <c r="M8" s="470"/>
      <c r="N8" s="470"/>
      <c r="O8" s="470"/>
      <c r="P8" s="470"/>
      <c r="Q8" s="573"/>
      <c r="R8" s="565">
        <v>579</v>
      </c>
      <c r="S8" s="344"/>
      <c r="T8" s="344"/>
      <c r="U8" s="344"/>
      <c r="V8" s="344"/>
      <c r="W8" s="344"/>
      <c r="X8" s="344"/>
      <c r="Y8" s="566"/>
      <c r="Z8" s="567">
        <v>0</v>
      </c>
      <c r="AA8" s="567"/>
      <c r="AB8" s="567"/>
      <c r="AC8" s="567"/>
      <c r="AD8" s="568">
        <v>579</v>
      </c>
      <c r="AE8" s="568"/>
      <c r="AF8" s="568"/>
      <c r="AG8" s="568"/>
      <c r="AH8" s="568"/>
      <c r="AI8" s="568"/>
      <c r="AJ8" s="568"/>
      <c r="AK8" s="568"/>
      <c r="AL8" s="574">
        <v>0</v>
      </c>
      <c r="AM8" s="350"/>
      <c r="AN8" s="350"/>
      <c r="AO8" s="575"/>
      <c r="AP8" s="572" t="s">
        <v>126</v>
      </c>
      <c r="AQ8" s="470"/>
      <c r="AR8" s="470"/>
      <c r="AS8" s="470"/>
      <c r="AT8" s="470"/>
      <c r="AU8" s="470"/>
      <c r="AV8" s="470"/>
      <c r="AW8" s="470"/>
      <c r="AX8" s="470"/>
      <c r="AY8" s="470"/>
      <c r="AZ8" s="470"/>
      <c r="BA8" s="470"/>
      <c r="BB8" s="470"/>
      <c r="BC8" s="470"/>
      <c r="BD8" s="470"/>
      <c r="BE8" s="470"/>
      <c r="BF8" s="573"/>
      <c r="BG8" s="565">
        <v>2363</v>
      </c>
      <c r="BH8" s="344"/>
      <c r="BI8" s="344"/>
      <c r="BJ8" s="344"/>
      <c r="BK8" s="344"/>
      <c r="BL8" s="344"/>
      <c r="BM8" s="344"/>
      <c r="BN8" s="566"/>
      <c r="BO8" s="567">
        <v>1.6</v>
      </c>
      <c r="BP8" s="567"/>
      <c r="BQ8" s="567"/>
      <c r="BR8" s="567"/>
      <c r="BS8" s="568" t="s">
        <v>207</v>
      </c>
      <c r="BT8" s="568"/>
      <c r="BU8" s="568"/>
      <c r="BV8" s="568"/>
      <c r="BW8" s="568"/>
      <c r="BX8" s="568"/>
      <c r="BY8" s="568"/>
      <c r="BZ8" s="568"/>
      <c r="CA8" s="568"/>
      <c r="CB8" s="569"/>
      <c r="CD8" s="572" t="s">
        <v>341</v>
      </c>
      <c r="CE8" s="470"/>
      <c r="CF8" s="470"/>
      <c r="CG8" s="470"/>
      <c r="CH8" s="470"/>
      <c r="CI8" s="470"/>
      <c r="CJ8" s="470"/>
      <c r="CK8" s="470"/>
      <c r="CL8" s="470"/>
      <c r="CM8" s="470"/>
      <c r="CN8" s="470"/>
      <c r="CO8" s="470"/>
      <c r="CP8" s="470"/>
      <c r="CQ8" s="573"/>
      <c r="CR8" s="565">
        <v>445253</v>
      </c>
      <c r="CS8" s="344"/>
      <c r="CT8" s="344"/>
      <c r="CU8" s="344"/>
      <c r="CV8" s="344"/>
      <c r="CW8" s="344"/>
      <c r="CX8" s="344"/>
      <c r="CY8" s="566"/>
      <c r="CZ8" s="567">
        <v>18.7</v>
      </c>
      <c r="DA8" s="567"/>
      <c r="DB8" s="567"/>
      <c r="DC8" s="567"/>
      <c r="DD8" s="570">
        <v>1796</v>
      </c>
      <c r="DE8" s="344"/>
      <c r="DF8" s="344"/>
      <c r="DG8" s="344"/>
      <c r="DH8" s="344"/>
      <c r="DI8" s="344"/>
      <c r="DJ8" s="344"/>
      <c r="DK8" s="344"/>
      <c r="DL8" s="344"/>
      <c r="DM8" s="344"/>
      <c r="DN8" s="344"/>
      <c r="DO8" s="344"/>
      <c r="DP8" s="566"/>
      <c r="DQ8" s="570">
        <v>308498</v>
      </c>
      <c r="DR8" s="344"/>
      <c r="DS8" s="344"/>
      <c r="DT8" s="344"/>
      <c r="DU8" s="344"/>
      <c r="DV8" s="344"/>
      <c r="DW8" s="344"/>
      <c r="DX8" s="344"/>
      <c r="DY8" s="344"/>
      <c r="DZ8" s="344"/>
      <c r="EA8" s="344"/>
      <c r="EB8" s="344"/>
      <c r="EC8" s="571"/>
    </row>
    <row r="9" spans="2:143" ht="11.25" customHeight="1" x14ac:dyDescent="0.2">
      <c r="B9" s="572" t="s">
        <v>340</v>
      </c>
      <c r="C9" s="470"/>
      <c r="D9" s="470"/>
      <c r="E9" s="470"/>
      <c r="F9" s="470"/>
      <c r="G9" s="470"/>
      <c r="H9" s="470"/>
      <c r="I9" s="470"/>
      <c r="J9" s="470"/>
      <c r="K9" s="470"/>
      <c r="L9" s="470"/>
      <c r="M9" s="470"/>
      <c r="N9" s="470"/>
      <c r="O9" s="470"/>
      <c r="P9" s="470"/>
      <c r="Q9" s="573"/>
      <c r="R9" s="565">
        <v>436</v>
      </c>
      <c r="S9" s="344"/>
      <c r="T9" s="344"/>
      <c r="U9" s="344"/>
      <c r="V9" s="344"/>
      <c r="W9" s="344"/>
      <c r="X9" s="344"/>
      <c r="Y9" s="566"/>
      <c r="Z9" s="567">
        <v>0</v>
      </c>
      <c r="AA9" s="567"/>
      <c r="AB9" s="567"/>
      <c r="AC9" s="567"/>
      <c r="AD9" s="568">
        <v>436</v>
      </c>
      <c r="AE9" s="568"/>
      <c r="AF9" s="568"/>
      <c r="AG9" s="568"/>
      <c r="AH9" s="568"/>
      <c r="AI9" s="568"/>
      <c r="AJ9" s="568"/>
      <c r="AK9" s="568"/>
      <c r="AL9" s="574">
        <v>0</v>
      </c>
      <c r="AM9" s="350"/>
      <c r="AN9" s="350"/>
      <c r="AO9" s="575"/>
      <c r="AP9" s="572" t="s">
        <v>199</v>
      </c>
      <c r="AQ9" s="470"/>
      <c r="AR9" s="470"/>
      <c r="AS9" s="470"/>
      <c r="AT9" s="470"/>
      <c r="AU9" s="470"/>
      <c r="AV9" s="470"/>
      <c r="AW9" s="470"/>
      <c r="AX9" s="470"/>
      <c r="AY9" s="470"/>
      <c r="AZ9" s="470"/>
      <c r="BA9" s="470"/>
      <c r="BB9" s="470"/>
      <c r="BC9" s="470"/>
      <c r="BD9" s="470"/>
      <c r="BE9" s="470"/>
      <c r="BF9" s="573"/>
      <c r="BG9" s="565">
        <v>40198</v>
      </c>
      <c r="BH9" s="344"/>
      <c r="BI9" s="344"/>
      <c r="BJ9" s="344"/>
      <c r="BK9" s="344"/>
      <c r="BL9" s="344"/>
      <c r="BM9" s="344"/>
      <c r="BN9" s="566"/>
      <c r="BO9" s="567">
        <v>27</v>
      </c>
      <c r="BP9" s="567"/>
      <c r="BQ9" s="567"/>
      <c r="BR9" s="567"/>
      <c r="BS9" s="568" t="s">
        <v>207</v>
      </c>
      <c r="BT9" s="568"/>
      <c r="BU9" s="568"/>
      <c r="BV9" s="568"/>
      <c r="BW9" s="568"/>
      <c r="BX9" s="568"/>
      <c r="BY9" s="568"/>
      <c r="BZ9" s="568"/>
      <c r="CA9" s="568"/>
      <c r="CB9" s="569"/>
      <c r="CD9" s="572" t="s">
        <v>342</v>
      </c>
      <c r="CE9" s="470"/>
      <c r="CF9" s="470"/>
      <c r="CG9" s="470"/>
      <c r="CH9" s="470"/>
      <c r="CI9" s="470"/>
      <c r="CJ9" s="470"/>
      <c r="CK9" s="470"/>
      <c r="CL9" s="470"/>
      <c r="CM9" s="470"/>
      <c r="CN9" s="470"/>
      <c r="CO9" s="470"/>
      <c r="CP9" s="470"/>
      <c r="CQ9" s="573"/>
      <c r="CR9" s="565">
        <v>162369</v>
      </c>
      <c r="CS9" s="344"/>
      <c r="CT9" s="344"/>
      <c r="CU9" s="344"/>
      <c r="CV9" s="344"/>
      <c r="CW9" s="344"/>
      <c r="CX9" s="344"/>
      <c r="CY9" s="566"/>
      <c r="CZ9" s="567">
        <v>6.8</v>
      </c>
      <c r="DA9" s="567"/>
      <c r="DB9" s="567"/>
      <c r="DC9" s="567"/>
      <c r="DD9" s="570" t="s">
        <v>207</v>
      </c>
      <c r="DE9" s="344"/>
      <c r="DF9" s="344"/>
      <c r="DG9" s="344"/>
      <c r="DH9" s="344"/>
      <c r="DI9" s="344"/>
      <c r="DJ9" s="344"/>
      <c r="DK9" s="344"/>
      <c r="DL9" s="344"/>
      <c r="DM9" s="344"/>
      <c r="DN9" s="344"/>
      <c r="DO9" s="344"/>
      <c r="DP9" s="566"/>
      <c r="DQ9" s="570">
        <v>152912</v>
      </c>
      <c r="DR9" s="344"/>
      <c r="DS9" s="344"/>
      <c r="DT9" s="344"/>
      <c r="DU9" s="344"/>
      <c r="DV9" s="344"/>
      <c r="DW9" s="344"/>
      <c r="DX9" s="344"/>
      <c r="DY9" s="344"/>
      <c r="DZ9" s="344"/>
      <c r="EA9" s="344"/>
      <c r="EB9" s="344"/>
      <c r="EC9" s="571"/>
    </row>
    <row r="10" spans="2:143" ht="11.25" customHeight="1" x14ac:dyDescent="0.2">
      <c r="B10" s="572" t="s">
        <v>134</v>
      </c>
      <c r="C10" s="470"/>
      <c r="D10" s="470"/>
      <c r="E10" s="470"/>
      <c r="F10" s="470"/>
      <c r="G10" s="470"/>
      <c r="H10" s="470"/>
      <c r="I10" s="470"/>
      <c r="J10" s="470"/>
      <c r="K10" s="470"/>
      <c r="L10" s="470"/>
      <c r="M10" s="470"/>
      <c r="N10" s="470"/>
      <c r="O10" s="470"/>
      <c r="P10" s="470"/>
      <c r="Q10" s="573"/>
      <c r="R10" s="565" t="s">
        <v>207</v>
      </c>
      <c r="S10" s="344"/>
      <c r="T10" s="344"/>
      <c r="U10" s="344"/>
      <c r="V10" s="344"/>
      <c r="W10" s="344"/>
      <c r="X10" s="344"/>
      <c r="Y10" s="566"/>
      <c r="Z10" s="567" t="s">
        <v>207</v>
      </c>
      <c r="AA10" s="567"/>
      <c r="AB10" s="567"/>
      <c r="AC10" s="567"/>
      <c r="AD10" s="568" t="s">
        <v>207</v>
      </c>
      <c r="AE10" s="568"/>
      <c r="AF10" s="568"/>
      <c r="AG10" s="568"/>
      <c r="AH10" s="568"/>
      <c r="AI10" s="568"/>
      <c r="AJ10" s="568"/>
      <c r="AK10" s="568"/>
      <c r="AL10" s="574" t="s">
        <v>207</v>
      </c>
      <c r="AM10" s="350"/>
      <c r="AN10" s="350"/>
      <c r="AO10" s="575"/>
      <c r="AP10" s="572" t="s">
        <v>193</v>
      </c>
      <c r="AQ10" s="470"/>
      <c r="AR10" s="470"/>
      <c r="AS10" s="470"/>
      <c r="AT10" s="470"/>
      <c r="AU10" s="470"/>
      <c r="AV10" s="470"/>
      <c r="AW10" s="470"/>
      <c r="AX10" s="470"/>
      <c r="AY10" s="470"/>
      <c r="AZ10" s="470"/>
      <c r="BA10" s="470"/>
      <c r="BB10" s="470"/>
      <c r="BC10" s="470"/>
      <c r="BD10" s="470"/>
      <c r="BE10" s="470"/>
      <c r="BF10" s="573"/>
      <c r="BG10" s="565">
        <v>3211</v>
      </c>
      <c r="BH10" s="344"/>
      <c r="BI10" s="344"/>
      <c r="BJ10" s="344"/>
      <c r="BK10" s="344"/>
      <c r="BL10" s="344"/>
      <c r="BM10" s="344"/>
      <c r="BN10" s="566"/>
      <c r="BO10" s="567">
        <v>2.2000000000000002</v>
      </c>
      <c r="BP10" s="567"/>
      <c r="BQ10" s="567"/>
      <c r="BR10" s="567"/>
      <c r="BS10" s="568" t="s">
        <v>207</v>
      </c>
      <c r="BT10" s="568"/>
      <c r="BU10" s="568"/>
      <c r="BV10" s="568"/>
      <c r="BW10" s="568"/>
      <c r="BX10" s="568"/>
      <c r="BY10" s="568"/>
      <c r="BZ10" s="568"/>
      <c r="CA10" s="568"/>
      <c r="CB10" s="569"/>
      <c r="CD10" s="572" t="s">
        <v>232</v>
      </c>
      <c r="CE10" s="470"/>
      <c r="CF10" s="470"/>
      <c r="CG10" s="470"/>
      <c r="CH10" s="470"/>
      <c r="CI10" s="470"/>
      <c r="CJ10" s="470"/>
      <c r="CK10" s="470"/>
      <c r="CL10" s="470"/>
      <c r="CM10" s="470"/>
      <c r="CN10" s="470"/>
      <c r="CO10" s="470"/>
      <c r="CP10" s="470"/>
      <c r="CQ10" s="573"/>
      <c r="CR10" s="565">
        <v>18</v>
      </c>
      <c r="CS10" s="344"/>
      <c r="CT10" s="344"/>
      <c r="CU10" s="344"/>
      <c r="CV10" s="344"/>
      <c r="CW10" s="344"/>
      <c r="CX10" s="344"/>
      <c r="CY10" s="566"/>
      <c r="CZ10" s="567">
        <v>0</v>
      </c>
      <c r="DA10" s="567"/>
      <c r="DB10" s="567"/>
      <c r="DC10" s="567"/>
      <c r="DD10" s="570" t="s">
        <v>207</v>
      </c>
      <c r="DE10" s="344"/>
      <c r="DF10" s="344"/>
      <c r="DG10" s="344"/>
      <c r="DH10" s="344"/>
      <c r="DI10" s="344"/>
      <c r="DJ10" s="344"/>
      <c r="DK10" s="344"/>
      <c r="DL10" s="344"/>
      <c r="DM10" s="344"/>
      <c r="DN10" s="344"/>
      <c r="DO10" s="344"/>
      <c r="DP10" s="566"/>
      <c r="DQ10" s="570">
        <v>18</v>
      </c>
      <c r="DR10" s="344"/>
      <c r="DS10" s="344"/>
      <c r="DT10" s="344"/>
      <c r="DU10" s="344"/>
      <c r="DV10" s="344"/>
      <c r="DW10" s="344"/>
      <c r="DX10" s="344"/>
      <c r="DY10" s="344"/>
      <c r="DZ10" s="344"/>
      <c r="EA10" s="344"/>
      <c r="EB10" s="344"/>
      <c r="EC10" s="571"/>
    </row>
    <row r="11" spans="2:143" ht="11.25" customHeight="1" x14ac:dyDescent="0.2">
      <c r="B11" s="572" t="s">
        <v>103</v>
      </c>
      <c r="C11" s="470"/>
      <c r="D11" s="470"/>
      <c r="E11" s="470"/>
      <c r="F11" s="470"/>
      <c r="G11" s="470"/>
      <c r="H11" s="470"/>
      <c r="I11" s="470"/>
      <c r="J11" s="470"/>
      <c r="K11" s="470"/>
      <c r="L11" s="470"/>
      <c r="M11" s="470"/>
      <c r="N11" s="470"/>
      <c r="O11" s="470"/>
      <c r="P11" s="470"/>
      <c r="Q11" s="573"/>
      <c r="R11" s="565">
        <v>38926</v>
      </c>
      <c r="S11" s="344"/>
      <c r="T11" s="344"/>
      <c r="U11" s="344"/>
      <c r="V11" s="344"/>
      <c r="W11" s="344"/>
      <c r="X11" s="344"/>
      <c r="Y11" s="566"/>
      <c r="Z11" s="574">
        <v>1.5</v>
      </c>
      <c r="AA11" s="350"/>
      <c r="AB11" s="350"/>
      <c r="AC11" s="577"/>
      <c r="AD11" s="570">
        <v>38926</v>
      </c>
      <c r="AE11" s="344"/>
      <c r="AF11" s="344"/>
      <c r="AG11" s="344"/>
      <c r="AH11" s="344"/>
      <c r="AI11" s="344"/>
      <c r="AJ11" s="344"/>
      <c r="AK11" s="566"/>
      <c r="AL11" s="574">
        <v>2.5</v>
      </c>
      <c r="AM11" s="350"/>
      <c r="AN11" s="350"/>
      <c r="AO11" s="575"/>
      <c r="AP11" s="572" t="s">
        <v>344</v>
      </c>
      <c r="AQ11" s="470"/>
      <c r="AR11" s="470"/>
      <c r="AS11" s="470"/>
      <c r="AT11" s="470"/>
      <c r="AU11" s="470"/>
      <c r="AV11" s="470"/>
      <c r="AW11" s="470"/>
      <c r="AX11" s="470"/>
      <c r="AY11" s="470"/>
      <c r="AZ11" s="470"/>
      <c r="BA11" s="470"/>
      <c r="BB11" s="470"/>
      <c r="BC11" s="470"/>
      <c r="BD11" s="470"/>
      <c r="BE11" s="470"/>
      <c r="BF11" s="573"/>
      <c r="BG11" s="565">
        <v>2301</v>
      </c>
      <c r="BH11" s="344"/>
      <c r="BI11" s="344"/>
      <c r="BJ11" s="344"/>
      <c r="BK11" s="344"/>
      <c r="BL11" s="344"/>
      <c r="BM11" s="344"/>
      <c r="BN11" s="566"/>
      <c r="BO11" s="567">
        <v>1.5</v>
      </c>
      <c r="BP11" s="567"/>
      <c r="BQ11" s="567"/>
      <c r="BR11" s="567"/>
      <c r="BS11" s="568" t="s">
        <v>207</v>
      </c>
      <c r="BT11" s="568"/>
      <c r="BU11" s="568"/>
      <c r="BV11" s="568"/>
      <c r="BW11" s="568"/>
      <c r="BX11" s="568"/>
      <c r="BY11" s="568"/>
      <c r="BZ11" s="568"/>
      <c r="CA11" s="568"/>
      <c r="CB11" s="569"/>
      <c r="CD11" s="572" t="s">
        <v>348</v>
      </c>
      <c r="CE11" s="470"/>
      <c r="CF11" s="470"/>
      <c r="CG11" s="470"/>
      <c r="CH11" s="470"/>
      <c r="CI11" s="470"/>
      <c r="CJ11" s="470"/>
      <c r="CK11" s="470"/>
      <c r="CL11" s="470"/>
      <c r="CM11" s="470"/>
      <c r="CN11" s="470"/>
      <c r="CO11" s="470"/>
      <c r="CP11" s="470"/>
      <c r="CQ11" s="573"/>
      <c r="CR11" s="565">
        <v>177301</v>
      </c>
      <c r="CS11" s="344"/>
      <c r="CT11" s="344"/>
      <c r="CU11" s="344"/>
      <c r="CV11" s="344"/>
      <c r="CW11" s="344"/>
      <c r="CX11" s="344"/>
      <c r="CY11" s="566"/>
      <c r="CZ11" s="567">
        <v>7.5</v>
      </c>
      <c r="DA11" s="567"/>
      <c r="DB11" s="567"/>
      <c r="DC11" s="567"/>
      <c r="DD11" s="570">
        <v>75296</v>
      </c>
      <c r="DE11" s="344"/>
      <c r="DF11" s="344"/>
      <c r="DG11" s="344"/>
      <c r="DH11" s="344"/>
      <c r="DI11" s="344"/>
      <c r="DJ11" s="344"/>
      <c r="DK11" s="344"/>
      <c r="DL11" s="344"/>
      <c r="DM11" s="344"/>
      <c r="DN11" s="344"/>
      <c r="DO11" s="344"/>
      <c r="DP11" s="566"/>
      <c r="DQ11" s="570">
        <v>86442</v>
      </c>
      <c r="DR11" s="344"/>
      <c r="DS11" s="344"/>
      <c r="DT11" s="344"/>
      <c r="DU11" s="344"/>
      <c r="DV11" s="344"/>
      <c r="DW11" s="344"/>
      <c r="DX11" s="344"/>
      <c r="DY11" s="344"/>
      <c r="DZ11" s="344"/>
      <c r="EA11" s="344"/>
      <c r="EB11" s="344"/>
      <c r="EC11" s="571"/>
    </row>
    <row r="12" spans="2:143" ht="11.25" customHeight="1" x14ac:dyDescent="0.2">
      <c r="B12" s="572" t="s">
        <v>148</v>
      </c>
      <c r="C12" s="470"/>
      <c r="D12" s="470"/>
      <c r="E12" s="470"/>
      <c r="F12" s="470"/>
      <c r="G12" s="470"/>
      <c r="H12" s="470"/>
      <c r="I12" s="470"/>
      <c r="J12" s="470"/>
      <c r="K12" s="470"/>
      <c r="L12" s="470"/>
      <c r="M12" s="470"/>
      <c r="N12" s="470"/>
      <c r="O12" s="470"/>
      <c r="P12" s="470"/>
      <c r="Q12" s="573"/>
      <c r="R12" s="565" t="s">
        <v>207</v>
      </c>
      <c r="S12" s="344"/>
      <c r="T12" s="344"/>
      <c r="U12" s="344"/>
      <c r="V12" s="344"/>
      <c r="W12" s="344"/>
      <c r="X12" s="344"/>
      <c r="Y12" s="566"/>
      <c r="Z12" s="567" t="s">
        <v>207</v>
      </c>
      <c r="AA12" s="567"/>
      <c r="AB12" s="567"/>
      <c r="AC12" s="567"/>
      <c r="AD12" s="568" t="s">
        <v>207</v>
      </c>
      <c r="AE12" s="568"/>
      <c r="AF12" s="568"/>
      <c r="AG12" s="568"/>
      <c r="AH12" s="568"/>
      <c r="AI12" s="568"/>
      <c r="AJ12" s="568"/>
      <c r="AK12" s="568"/>
      <c r="AL12" s="574" t="s">
        <v>207</v>
      </c>
      <c r="AM12" s="350"/>
      <c r="AN12" s="350"/>
      <c r="AO12" s="575"/>
      <c r="AP12" s="572" t="s">
        <v>349</v>
      </c>
      <c r="AQ12" s="470"/>
      <c r="AR12" s="470"/>
      <c r="AS12" s="470"/>
      <c r="AT12" s="470"/>
      <c r="AU12" s="470"/>
      <c r="AV12" s="470"/>
      <c r="AW12" s="470"/>
      <c r="AX12" s="470"/>
      <c r="AY12" s="470"/>
      <c r="AZ12" s="470"/>
      <c r="BA12" s="470"/>
      <c r="BB12" s="470"/>
      <c r="BC12" s="470"/>
      <c r="BD12" s="470"/>
      <c r="BE12" s="470"/>
      <c r="BF12" s="573"/>
      <c r="BG12" s="565">
        <v>90624</v>
      </c>
      <c r="BH12" s="344"/>
      <c r="BI12" s="344"/>
      <c r="BJ12" s="344"/>
      <c r="BK12" s="344"/>
      <c r="BL12" s="344"/>
      <c r="BM12" s="344"/>
      <c r="BN12" s="566"/>
      <c r="BO12" s="567">
        <v>60.9</v>
      </c>
      <c r="BP12" s="567"/>
      <c r="BQ12" s="567"/>
      <c r="BR12" s="567"/>
      <c r="BS12" s="568" t="s">
        <v>207</v>
      </c>
      <c r="BT12" s="568"/>
      <c r="BU12" s="568"/>
      <c r="BV12" s="568"/>
      <c r="BW12" s="568"/>
      <c r="BX12" s="568"/>
      <c r="BY12" s="568"/>
      <c r="BZ12" s="568"/>
      <c r="CA12" s="568"/>
      <c r="CB12" s="569"/>
      <c r="CD12" s="572" t="s">
        <v>89</v>
      </c>
      <c r="CE12" s="470"/>
      <c r="CF12" s="470"/>
      <c r="CG12" s="470"/>
      <c r="CH12" s="470"/>
      <c r="CI12" s="470"/>
      <c r="CJ12" s="470"/>
      <c r="CK12" s="470"/>
      <c r="CL12" s="470"/>
      <c r="CM12" s="470"/>
      <c r="CN12" s="470"/>
      <c r="CO12" s="470"/>
      <c r="CP12" s="470"/>
      <c r="CQ12" s="573"/>
      <c r="CR12" s="565">
        <v>37407</v>
      </c>
      <c r="CS12" s="344"/>
      <c r="CT12" s="344"/>
      <c r="CU12" s="344"/>
      <c r="CV12" s="344"/>
      <c r="CW12" s="344"/>
      <c r="CX12" s="344"/>
      <c r="CY12" s="566"/>
      <c r="CZ12" s="567">
        <v>1.6</v>
      </c>
      <c r="DA12" s="567"/>
      <c r="DB12" s="567"/>
      <c r="DC12" s="567"/>
      <c r="DD12" s="570">
        <v>5470</v>
      </c>
      <c r="DE12" s="344"/>
      <c r="DF12" s="344"/>
      <c r="DG12" s="344"/>
      <c r="DH12" s="344"/>
      <c r="DI12" s="344"/>
      <c r="DJ12" s="344"/>
      <c r="DK12" s="344"/>
      <c r="DL12" s="344"/>
      <c r="DM12" s="344"/>
      <c r="DN12" s="344"/>
      <c r="DO12" s="344"/>
      <c r="DP12" s="566"/>
      <c r="DQ12" s="570">
        <v>32607</v>
      </c>
      <c r="DR12" s="344"/>
      <c r="DS12" s="344"/>
      <c r="DT12" s="344"/>
      <c r="DU12" s="344"/>
      <c r="DV12" s="344"/>
      <c r="DW12" s="344"/>
      <c r="DX12" s="344"/>
      <c r="DY12" s="344"/>
      <c r="DZ12" s="344"/>
      <c r="EA12" s="344"/>
      <c r="EB12" s="344"/>
      <c r="EC12" s="571"/>
    </row>
    <row r="13" spans="2:143" ht="11.25" customHeight="1" x14ac:dyDescent="0.2">
      <c r="B13" s="572" t="s">
        <v>350</v>
      </c>
      <c r="C13" s="470"/>
      <c r="D13" s="470"/>
      <c r="E13" s="470"/>
      <c r="F13" s="470"/>
      <c r="G13" s="470"/>
      <c r="H13" s="470"/>
      <c r="I13" s="470"/>
      <c r="J13" s="470"/>
      <c r="K13" s="470"/>
      <c r="L13" s="470"/>
      <c r="M13" s="470"/>
      <c r="N13" s="470"/>
      <c r="O13" s="470"/>
      <c r="P13" s="470"/>
      <c r="Q13" s="573"/>
      <c r="R13" s="565" t="s">
        <v>207</v>
      </c>
      <c r="S13" s="344"/>
      <c r="T13" s="344"/>
      <c r="U13" s="344"/>
      <c r="V13" s="344"/>
      <c r="W13" s="344"/>
      <c r="X13" s="344"/>
      <c r="Y13" s="566"/>
      <c r="Z13" s="567" t="s">
        <v>207</v>
      </c>
      <c r="AA13" s="567"/>
      <c r="AB13" s="567"/>
      <c r="AC13" s="567"/>
      <c r="AD13" s="568" t="s">
        <v>207</v>
      </c>
      <c r="AE13" s="568"/>
      <c r="AF13" s="568"/>
      <c r="AG13" s="568"/>
      <c r="AH13" s="568"/>
      <c r="AI13" s="568"/>
      <c r="AJ13" s="568"/>
      <c r="AK13" s="568"/>
      <c r="AL13" s="574" t="s">
        <v>207</v>
      </c>
      <c r="AM13" s="350"/>
      <c r="AN13" s="350"/>
      <c r="AO13" s="575"/>
      <c r="AP13" s="572" t="s">
        <v>352</v>
      </c>
      <c r="AQ13" s="470"/>
      <c r="AR13" s="470"/>
      <c r="AS13" s="470"/>
      <c r="AT13" s="470"/>
      <c r="AU13" s="470"/>
      <c r="AV13" s="470"/>
      <c r="AW13" s="470"/>
      <c r="AX13" s="470"/>
      <c r="AY13" s="470"/>
      <c r="AZ13" s="470"/>
      <c r="BA13" s="470"/>
      <c r="BB13" s="470"/>
      <c r="BC13" s="470"/>
      <c r="BD13" s="470"/>
      <c r="BE13" s="470"/>
      <c r="BF13" s="573"/>
      <c r="BG13" s="565">
        <v>81193</v>
      </c>
      <c r="BH13" s="344"/>
      <c r="BI13" s="344"/>
      <c r="BJ13" s="344"/>
      <c r="BK13" s="344"/>
      <c r="BL13" s="344"/>
      <c r="BM13" s="344"/>
      <c r="BN13" s="566"/>
      <c r="BO13" s="567">
        <v>54.5</v>
      </c>
      <c r="BP13" s="567"/>
      <c r="BQ13" s="567"/>
      <c r="BR13" s="567"/>
      <c r="BS13" s="568" t="s">
        <v>207</v>
      </c>
      <c r="BT13" s="568"/>
      <c r="BU13" s="568"/>
      <c r="BV13" s="568"/>
      <c r="BW13" s="568"/>
      <c r="BX13" s="568"/>
      <c r="BY13" s="568"/>
      <c r="BZ13" s="568"/>
      <c r="CA13" s="568"/>
      <c r="CB13" s="569"/>
      <c r="CD13" s="572" t="s">
        <v>353</v>
      </c>
      <c r="CE13" s="470"/>
      <c r="CF13" s="470"/>
      <c r="CG13" s="470"/>
      <c r="CH13" s="470"/>
      <c r="CI13" s="470"/>
      <c r="CJ13" s="470"/>
      <c r="CK13" s="470"/>
      <c r="CL13" s="470"/>
      <c r="CM13" s="470"/>
      <c r="CN13" s="470"/>
      <c r="CO13" s="470"/>
      <c r="CP13" s="470"/>
      <c r="CQ13" s="573"/>
      <c r="CR13" s="565">
        <v>271051</v>
      </c>
      <c r="CS13" s="344"/>
      <c r="CT13" s="344"/>
      <c r="CU13" s="344"/>
      <c r="CV13" s="344"/>
      <c r="CW13" s="344"/>
      <c r="CX13" s="344"/>
      <c r="CY13" s="566"/>
      <c r="CZ13" s="567">
        <v>11.4</v>
      </c>
      <c r="DA13" s="567"/>
      <c r="DB13" s="567"/>
      <c r="DC13" s="567"/>
      <c r="DD13" s="570">
        <v>97089</v>
      </c>
      <c r="DE13" s="344"/>
      <c r="DF13" s="344"/>
      <c r="DG13" s="344"/>
      <c r="DH13" s="344"/>
      <c r="DI13" s="344"/>
      <c r="DJ13" s="344"/>
      <c r="DK13" s="344"/>
      <c r="DL13" s="344"/>
      <c r="DM13" s="344"/>
      <c r="DN13" s="344"/>
      <c r="DO13" s="344"/>
      <c r="DP13" s="566"/>
      <c r="DQ13" s="570">
        <v>125134</v>
      </c>
      <c r="DR13" s="344"/>
      <c r="DS13" s="344"/>
      <c r="DT13" s="344"/>
      <c r="DU13" s="344"/>
      <c r="DV13" s="344"/>
      <c r="DW13" s="344"/>
      <c r="DX13" s="344"/>
      <c r="DY13" s="344"/>
      <c r="DZ13" s="344"/>
      <c r="EA13" s="344"/>
      <c r="EB13" s="344"/>
      <c r="EC13" s="571"/>
    </row>
    <row r="14" spans="2:143" ht="11.25" customHeight="1" x14ac:dyDescent="0.2">
      <c r="B14" s="572" t="s">
        <v>355</v>
      </c>
      <c r="C14" s="470"/>
      <c r="D14" s="470"/>
      <c r="E14" s="470"/>
      <c r="F14" s="470"/>
      <c r="G14" s="470"/>
      <c r="H14" s="470"/>
      <c r="I14" s="470"/>
      <c r="J14" s="470"/>
      <c r="K14" s="470"/>
      <c r="L14" s="470"/>
      <c r="M14" s="470"/>
      <c r="N14" s="470"/>
      <c r="O14" s="470"/>
      <c r="P14" s="470"/>
      <c r="Q14" s="573"/>
      <c r="R14" s="565">
        <v>46</v>
      </c>
      <c r="S14" s="344"/>
      <c r="T14" s="344"/>
      <c r="U14" s="344"/>
      <c r="V14" s="344"/>
      <c r="W14" s="344"/>
      <c r="X14" s="344"/>
      <c r="Y14" s="566"/>
      <c r="Z14" s="567">
        <v>0</v>
      </c>
      <c r="AA14" s="567"/>
      <c r="AB14" s="567"/>
      <c r="AC14" s="567"/>
      <c r="AD14" s="568">
        <v>46</v>
      </c>
      <c r="AE14" s="568"/>
      <c r="AF14" s="568"/>
      <c r="AG14" s="568"/>
      <c r="AH14" s="568"/>
      <c r="AI14" s="568"/>
      <c r="AJ14" s="568"/>
      <c r="AK14" s="568"/>
      <c r="AL14" s="574">
        <v>0</v>
      </c>
      <c r="AM14" s="350"/>
      <c r="AN14" s="350"/>
      <c r="AO14" s="575"/>
      <c r="AP14" s="572" t="s">
        <v>223</v>
      </c>
      <c r="AQ14" s="470"/>
      <c r="AR14" s="470"/>
      <c r="AS14" s="470"/>
      <c r="AT14" s="470"/>
      <c r="AU14" s="470"/>
      <c r="AV14" s="470"/>
      <c r="AW14" s="470"/>
      <c r="AX14" s="470"/>
      <c r="AY14" s="470"/>
      <c r="AZ14" s="470"/>
      <c r="BA14" s="470"/>
      <c r="BB14" s="470"/>
      <c r="BC14" s="470"/>
      <c r="BD14" s="470"/>
      <c r="BE14" s="470"/>
      <c r="BF14" s="573"/>
      <c r="BG14" s="565">
        <v>6246</v>
      </c>
      <c r="BH14" s="344"/>
      <c r="BI14" s="344"/>
      <c r="BJ14" s="344"/>
      <c r="BK14" s="344"/>
      <c r="BL14" s="344"/>
      <c r="BM14" s="344"/>
      <c r="BN14" s="566"/>
      <c r="BO14" s="567">
        <v>4.2</v>
      </c>
      <c r="BP14" s="567"/>
      <c r="BQ14" s="567"/>
      <c r="BR14" s="567"/>
      <c r="BS14" s="568" t="s">
        <v>207</v>
      </c>
      <c r="BT14" s="568"/>
      <c r="BU14" s="568"/>
      <c r="BV14" s="568"/>
      <c r="BW14" s="568"/>
      <c r="BX14" s="568"/>
      <c r="BY14" s="568"/>
      <c r="BZ14" s="568"/>
      <c r="CA14" s="568"/>
      <c r="CB14" s="569"/>
      <c r="CD14" s="572" t="s">
        <v>68</v>
      </c>
      <c r="CE14" s="470"/>
      <c r="CF14" s="470"/>
      <c r="CG14" s="470"/>
      <c r="CH14" s="470"/>
      <c r="CI14" s="470"/>
      <c r="CJ14" s="470"/>
      <c r="CK14" s="470"/>
      <c r="CL14" s="470"/>
      <c r="CM14" s="470"/>
      <c r="CN14" s="470"/>
      <c r="CO14" s="470"/>
      <c r="CP14" s="470"/>
      <c r="CQ14" s="573"/>
      <c r="CR14" s="565">
        <v>109536</v>
      </c>
      <c r="CS14" s="344"/>
      <c r="CT14" s="344"/>
      <c r="CU14" s="344"/>
      <c r="CV14" s="344"/>
      <c r="CW14" s="344"/>
      <c r="CX14" s="344"/>
      <c r="CY14" s="566"/>
      <c r="CZ14" s="567">
        <v>4.5999999999999996</v>
      </c>
      <c r="DA14" s="567"/>
      <c r="DB14" s="567"/>
      <c r="DC14" s="567"/>
      <c r="DD14" s="570">
        <v>24717</v>
      </c>
      <c r="DE14" s="344"/>
      <c r="DF14" s="344"/>
      <c r="DG14" s="344"/>
      <c r="DH14" s="344"/>
      <c r="DI14" s="344"/>
      <c r="DJ14" s="344"/>
      <c r="DK14" s="344"/>
      <c r="DL14" s="344"/>
      <c r="DM14" s="344"/>
      <c r="DN14" s="344"/>
      <c r="DO14" s="344"/>
      <c r="DP14" s="566"/>
      <c r="DQ14" s="570">
        <v>109536</v>
      </c>
      <c r="DR14" s="344"/>
      <c r="DS14" s="344"/>
      <c r="DT14" s="344"/>
      <c r="DU14" s="344"/>
      <c r="DV14" s="344"/>
      <c r="DW14" s="344"/>
      <c r="DX14" s="344"/>
      <c r="DY14" s="344"/>
      <c r="DZ14" s="344"/>
      <c r="EA14" s="344"/>
      <c r="EB14" s="344"/>
      <c r="EC14" s="571"/>
    </row>
    <row r="15" spans="2:143" ht="11.25" customHeight="1" x14ac:dyDescent="0.2">
      <c r="B15" s="572" t="s">
        <v>327</v>
      </c>
      <c r="C15" s="470"/>
      <c r="D15" s="470"/>
      <c r="E15" s="470"/>
      <c r="F15" s="470"/>
      <c r="G15" s="470"/>
      <c r="H15" s="470"/>
      <c r="I15" s="470"/>
      <c r="J15" s="470"/>
      <c r="K15" s="470"/>
      <c r="L15" s="470"/>
      <c r="M15" s="470"/>
      <c r="N15" s="470"/>
      <c r="O15" s="470"/>
      <c r="P15" s="470"/>
      <c r="Q15" s="573"/>
      <c r="R15" s="565" t="s">
        <v>207</v>
      </c>
      <c r="S15" s="344"/>
      <c r="T15" s="344"/>
      <c r="U15" s="344"/>
      <c r="V15" s="344"/>
      <c r="W15" s="344"/>
      <c r="X15" s="344"/>
      <c r="Y15" s="566"/>
      <c r="Z15" s="567" t="s">
        <v>207</v>
      </c>
      <c r="AA15" s="567"/>
      <c r="AB15" s="567"/>
      <c r="AC15" s="567"/>
      <c r="AD15" s="568" t="s">
        <v>207</v>
      </c>
      <c r="AE15" s="568"/>
      <c r="AF15" s="568"/>
      <c r="AG15" s="568"/>
      <c r="AH15" s="568"/>
      <c r="AI15" s="568"/>
      <c r="AJ15" s="568"/>
      <c r="AK15" s="568"/>
      <c r="AL15" s="574" t="s">
        <v>207</v>
      </c>
      <c r="AM15" s="350"/>
      <c r="AN15" s="350"/>
      <c r="AO15" s="575"/>
      <c r="AP15" s="572" t="s">
        <v>356</v>
      </c>
      <c r="AQ15" s="470"/>
      <c r="AR15" s="470"/>
      <c r="AS15" s="470"/>
      <c r="AT15" s="470"/>
      <c r="AU15" s="470"/>
      <c r="AV15" s="470"/>
      <c r="AW15" s="470"/>
      <c r="AX15" s="470"/>
      <c r="AY15" s="470"/>
      <c r="AZ15" s="470"/>
      <c r="BA15" s="470"/>
      <c r="BB15" s="470"/>
      <c r="BC15" s="470"/>
      <c r="BD15" s="470"/>
      <c r="BE15" s="470"/>
      <c r="BF15" s="573"/>
      <c r="BG15" s="565">
        <v>3916</v>
      </c>
      <c r="BH15" s="344"/>
      <c r="BI15" s="344"/>
      <c r="BJ15" s="344"/>
      <c r="BK15" s="344"/>
      <c r="BL15" s="344"/>
      <c r="BM15" s="344"/>
      <c r="BN15" s="566"/>
      <c r="BO15" s="567">
        <v>2.6</v>
      </c>
      <c r="BP15" s="567"/>
      <c r="BQ15" s="567"/>
      <c r="BR15" s="567"/>
      <c r="BS15" s="568" t="s">
        <v>207</v>
      </c>
      <c r="BT15" s="568"/>
      <c r="BU15" s="568"/>
      <c r="BV15" s="568"/>
      <c r="BW15" s="568"/>
      <c r="BX15" s="568"/>
      <c r="BY15" s="568"/>
      <c r="BZ15" s="568"/>
      <c r="CA15" s="568"/>
      <c r="CB15" s="569"/>
      <c r="CD15" s="572" t="s">
        <v>357</v>
      </c>
      <c r="CE15" s="470"/>
      <c r="CF15" s="470"/>
      <c r="CG15" s="470"/>
      <c r="CH15" s="470"/>
      <c r="CI15" s="470"/>
      <c r="CJ15" s="470"/>
      <c r="CK15" s="470"/>
      <c r="CL15" s="470"/>
      <c r="CM15" s="470"/>
      <c r="CN15" s="470"/>
      <c r="CO15" s="470"/>
      <c r="CP15" s="470"/>
      <c r="CQ15" s="573"/>
      <c r="CR15" s="565">
        <v>226591</v>
      </c>
      <c r="CS15" s="344"/>
      <c r="CT15" s="344"/>
      <c r="CU15" s="344"/>
      <c r="CV15" s="344"/>
      <c r="CW15" s="344"/>
      <c r="CX15" s="344"/>
      <c r="CY15" s="566"/>
      <c r="CZ15" s="567">
        <v>9.5</v>
      </c>
      <c r="DA15" s="567"/>
      <c r="DB15" s="567"/>
      <c r="DC15" s="567"/>
      <c r="DD15" s="570">
        <v>115317</v>
      </c>
      <c r="DE15" s="344"/>
      <c r="DF15" s="344"/>
      <c r="DG15" s="344"/>
      <c r="DH15" s="344"/>
      <c r="DI15" s="344"/>
      <c r="DJ15" s="344"/>
      <c r="DK15" s="344"/>
      <c r="DL15" s="344"/>
      <c r="DM15" s="344"/>
      <c r="DN15" s="344"/>
      <c r="DO15" s="344"/>
      <c r="DP15" s="566"/>
      <c r="DQ15" s="570">
        <v>112345</v>
      </c>
      <c r="DR15" s="344"/>
      <c r="DS15" s="344"/>
      <c r="DT15" s="344"/>
      <c r="DU15" s="344"/>
      <c r="DV15" s="344"/>
      <c r="DW15" s="344"/>
      <c r="DX15" s="344"/>
      <c r="DY15" s="344"/>
      <c r="DZ15" s="344"/>
      <c r="EA15" s="344"/>
      <c r="EB15" s="344"/>
      <c r="EC15" s="571"/>
    </row>
    <row r="16" spans="2:143" ht="11.25" customHeight="1" x14ac:dyDescent="0.2">
      <c r="B16" s="572" t="s">
        <v>358</v>
      </c>
      <c r="C16" s="470"/>
      <c r="D16" s="470"/>
      <c r="E16" s="470"/>
      <c r="F16" s="470"/>
      <c r="G16" s="470"/>
      <c r="H16" s="470"/>
      <c r="I16" s="470"/>
      <c r="J16" s="470"/>
      <c r="K16" s="470"/>
      <c r="L16" s="470"/>
      <c r="M16" s="470"/>
      <c r="N16" s="470"/>
      <c r="O16" s="470"/>
      <c r="P16" s="470"/>
      <c r="Q16" s="573"/>
      <c r="R16" s="565">
        <v>2962</v>
      </c>
      <c r="S16" s="344"/>
      <c r="T16" s="344"/>
      <c r="U16" s="344"/>
      <c r="V16" s="344"/>
      <c r="W16" s="344"/>
      <c r="X16" s="344"/>
      <c r="Y16" s="566"/>
      <c r="Z16" s="567">
        <v>0.1</v>
      </c>
      <c r="AA16" s="567"/>
      <c r="AB16" s="567"/>
      <c r="AC16" s="567"/>
      <c r="AD16" s="568">
        <v>2962</v>
      </c>
      <c r="AE16" s="568"/>
      <c r="AF16" s="568"/>
      <c r="AG16" s="568"/>
      <c r="AH16" s="568"/>
      <c r="AI16" s="568"/>
      <c r="AJ16" s="568"/>
      <c r="AK16" s="568"/>
      <c r="AL16" s="574">
        <v>0.2</v>
      </c>
      <c r="AM16" s="350"/>
      <c r="AN16" s="350"/>
      <c r="AO16" s="575"/>
      <c r="AP16" s="572" t="s">
        <v>359</v>
      </c>
      <c r="AQ16" s="470"/>
      <c r="AR16" s="470"/>
      <c r="AS16" s="470"/>
      <c r="AT16" s="470"/>
      <c r="AU16" s="470"/>
      <c r="AV16" s="470"/>
      <c r="AW16" s="470"/>
      <c r="AX16" s="470"/>
      <c r="AY16" s="470"/>
      <c r="AZ16" s="470"/>
      <c r="BA16" s="470"/>
      <c r="BB16" s="470"/>
      <c r="BC16" s="470"/>
      <c r="BD16" s="470"/>
      <c r="BE16" s="470"/>
      <c r="BF16" s="573"/>
      <c r="BG16" s="565" t="s">
        <v>207</v>
      </c>
      <c r="BH16" s="344"/>
      <c r="BI16" s="344"/>
      <c r="BJ16" s="344"/>
      <c r="BK16" s="344"/>
      <c r="BL16" s="344"/>
      <c r="BM16" s="344"/>
      <c r="BN16" s="566"/>
      <c r="BO16" s="567" t="s">
        <v>207</v>
      </c>
      <c r="BP16" s="567"/>
      <c r="BQ16" s="567"/>
      <c r="BR16" s="567"/>
      <c r="BS16" s="568" t="s">
        <v>207</v>
      </c>
      <c r="BT16" s="568"/>
      <c r="BU16" s="568"/>
      <c r="BV16" s="568"/>
      <c r="BW16" s="568"/>
      <c r="BX16" s="568"/>
      <c r="BY16" s="568"/>
      <c r="BZ16" s="568"/>
      <c r="CA16" s="568"/>
      <c r="CB16" s="569"/>
      <c r="CD16" s="572" t="s">
        <v>360</v>
      </c>
      <c r="CE16" s="470"/>
      <c r="CF16" s="470"/>
      <c r="CG16" s="470"/>
      <c r="CH16" s="470"/>
      <c r="CI16" s="470"/>
      <c r="CJ16" s="470"/>
      <c r="CK16" s="470"/>
      <c r="CL16" s="470"/>
      <c r="CM16" s="470"/>
      <c r="CN16" s="470"/>
      <c r="CO16" s="470"/>
      <c r="CP16" s="470"/>
      <c r="CQ16" s="573"/>
      <c r="CR16" s="565">
        <v>50427</v>
      </c>
      <c r="CS16" s="344"/>
      <c r="CT16" s="344"/>
      <c r="CU16" s="344"/>
      <c r="CV16" s="344"/>
      <c r="CW16" s="344"/>
      <c r="CX16" s="344"/>
      <c r="CY16" s="566"/>
      <c r="CZ16" s="567">
        <v>2.1</v>
      </c>
      <c r="DA16" s="567"/>
      <c r="DB16" s="567"/>
      <c r="DC16" s="567"/>
      <c r="DD16" s="570" t="s">
        <v>207</v>
      </c>
      <c r="DE16" s="344"/>
      <c r="DF16" s="344"/>
      <c r="DG16" s="344"/>
      <c r="DH16" s="344"/>
      <c r="DI16" s="344"/>
      <c r="DJ16" s="344"/>
      <c r="DK16" s="344"/>
      <c r="DL16" s="344"/>
      <c r="DM16" s="344"/>
      <c r="DN16" s="344"/>
      <c r="DO16" s="344"/>
      <c r="DP16" s="566"/>
      <c r="DQ16" s="570">
        <v>42</v>
      </c>
      <c r="DR16" s="344"/>
      <c r="DS16" s="344"/>
      <c r="DT16" s="344"/>
      <c r="DU16" s="344"/>
      <c r="DV16" s="344"/>
      <c r="DW16" s="344"/>
      <c r="DX16" s="344"/>
      <c r="DY16" s="344"/>
      <c r="DZ16" s="344"/>
      <c r="EA16" s="344"/>
      <c r="EB16" s="344"/>
      <c r="EC16" s="571"/>
    </row>
    <row r="17" spans="2:133" ht="11.25" customHeight="1" x14ac:dyDescent="0.2">
      <c r="B17" s="572" t="s">
        <v>361</v>
      </c>
      <c r="C17" s="470"/>
      <c r="D17" s="470"/>
      <c r="E17" s="470"/>
      <c r="F17" s="470"/>
      <c r="G17" s="470"/>
      <c r="H17" s="470"/>
      <c r="I17" s="470"/>
      <c r="J17" s="470"/>
      <c r="K17" s="470"/>
      <c r="L17" s="470"/>
      <c r="M17" s="470"/>
      <c r="N17" s="470"/>
      <c r="O17" s="470"/>
      <c r="P17" s="470"/>
      <c r="Q17" s="573"/>
      <c r="R17" s="565">
        <v>2309</v>
      </c>
      <c r="S17" s="344"/>
      <c r="T17" s="344"/>
      <c r="U17" s="344"/>
      <c r="V17" s="344"/>
      <c r="W17" s="344"/>
      <c r="X17" s="344"/>
      <c r="Y17" s="566"/>
      <c r="Z17" s="567">
        <v>0.1</v>
      </c>
      <c r="AA17" s="567"/>
      <c r="AB17" s="567"/>
      <c r="AC17" s="567"/>
      <c r="AD17" s="568">
        <v>2309</v>
      </c>
      <c r="AE17" s="568"/>
      <c r="AF17" s="568"/>
      <c r="AG17" s="568"/>
      <c r="AH17" s="568"/>
      <c r="AI17" s="568"/>
      <c r="AJ17" s="568"/>
      <c r="AK17" s="568"/>
      <c r="AL17" s="574">
        <v>0.1</v>
      </c>
      <c r="AM17" s="350"/>
      <c r="AN17" s="350"/>
      <c r="AO17" s="575"/>
      <c r="AP17" s="572" t="s">
        <v>362</v>
      </c>
      <c r="AQ17" s="470"/>
      <c r="AR17" s="470"/>
      <c r="AS17" s="470"/>
      <c r="AT17" s="470"/>
      <c r="AU17" s="470"/>
      <c r="AV17" s="470"/>
      <c r="AW17" s="470"/>
      <c r="AX17" s="470"/>
      <c r="AY17" s="470"/>
      <c r="AZ17" s="470"/>
      <c r="BA17" s="470"/>
      <c r="BB17" s="470"/>
      <c r="BC17" s="470"/>
      <c r="BD17" s="470"/>
      <c r="BE17" s="470"/>
      <c r="BF17" s="573"/>
      <c r="BG17" s="565" t="s">
        <v>207</v>
      </c>
      <c r="BH17" s="344"/>
      <c r="BI17" s="344"/>
      <c r="BJ17" s="344"/>
      <c r="BK17" s="344"/>
      <c r="BL17" s="344"/>
      <c r="BM17" s="344"/>
      <c r="BN17" s="566"/>
      <c r="BO17" s="567" t="s">
        <v>207</v>
      </c>
      <c r="BP17" s="567"/>
      <c r="BQ17" s="567"/>
      <c r="BR17" s="567"/>
      <c r="BS17" s="568" t="s">
        <v>207</v>
      </c>
      <c r="BT17" s="568"/>
      <c r="BU17" s="568"/>
      <c r="BV17" s="568"/>
      <c r="BW17" s="568"/>
      <c r="BX17" s="568"/>
      <c r="BY17" s="568"/>
      <c r="BZ17" s="568"/>
      <c r="CA17" s="568"/>
      <c r="CB17" s="569"/>
      <c r="CD17" s="572" t="s">
        <v>364</v>
      </c>
      <c r="CE17" s="470"/>
      <c r="CF17" s="470"/>
      <c r="CG17" s="470"/>
      <c r="CH17" s="470"/>
      <c r="CI17" s="470"/>
      <c r="CJ17" s="470"/>
      <c r="CK17" s="470"/>
      <c r="CL17" s="470"/>
      <c r="CM17" s="470"/>
      <c r="CN17" s="470"/>
      <c r="CO17" s="470"/>
      <c r="CP17" s="470"/>
      <c r="CQ17" s="573"/>
      <c r="CR17" s="565">
        <v>217908</v>
      </c>
      <c r="CS17" s="344"/>
      <c r="CT17" s="344"/>
      <c r="CU17" s="344"/>
      <c r="CV17" s="344"/>
      <c r="CW17" s="344"/>
      <c r="CX17" s="344"/>
      <c r="CY17" s="566"/>
      <c r="CZ17" s="567">
        <v>9.1999999999999993</v>
      </c>
      <c r="DA17" s="567"/>
      <c r="DB17" s="567"/>
      <c r="DC17" s="567"/>
      <c r="DD17" s="570" t="s">
        <v>207</v>
      </c>
      <c r="DE17" s="344"/>
      <c r="DF17" s="344"/>
      <c r="DG17" s="344"/>
      <c r="DH17" s="344"/>
      <c r="DI17" s="344"/>
      <c r="DJ17" s="344"/>
      <c r="DK17" s="344"/>
      <c r="DL17" s="344"/>
      <c r="DM17" s="344"/>
      <c r="DN17" s="344"/>
      <c r="DO17" s="344"/>
      <c r="DP17" s="566"/>
      <c r="DQ17" s="570">
        <v>217014</v>
      </c>
      <c r="DR17" s="344"/>
      <c r="DS17" s="344"/>
      <c r="DT17" s="344"/>
      <c r="DU17" s="344"/>
      <c r="DV17" s="344"/>
      <c r="DW17" s="344"/>
      <c r="DX17" s="344"/>
      <c r="DY17" s="344"/>
      <c r="DZ17" s="344"/>
      <c r="EA17" s="344"/>
      <c r="EB17" s="344"/>
      <c r="EC17" s="571"/>
    </row>
    <row r="18" spans="2:133" ht="11.25" customHeight="1" x14ac:dyDescent="0.2">
      <c r="B18" s="572" t="s">
        <v>365</v>
      </c>
      <c r="C18" s="470"/>
      <c r="D18" s="470"/>
      <c r="E18" s="470"/>
      <c r="F18" s="470"/>
      <c r="G18" s="470"/>
      <c r="H18" s="470"/>
      <c r="I18" s="470"/>
      <c r="J18" s="470"/>
      <c r="K18" s="470"/>
      <c r="L18" s="470"/>
      <c r="M18" s="470"/>
      <c r="N18" s="470"/>
      <c r="O18" s="470"/>
      <c r="P18" s="470"/>
      <c r="Q18" s="573"/>
      <c r="R18" s="565">
        <v>18</v>
      </c>
      <c r="S18" s="344"/>
      <c r="T18" s="344"/>
      <c r="U18" s="344"/>
      <c r="V18" s="344"/>
      <c r="W18" s="344"/>
      <c r="X18" s="344"/>
      <c r="Y18" s="566"/>
      <c r="Z18" s="567">
        <v>0</v>
      </c>
      <c r="AA18" s="567"/>
      <c r="AB18" s="567"/>
      <c r="AC18" s="567"/>
      <c r="AD18" s="568">
        <v>18</v>
      </c>
      <c r="AE18" s="568"/>
      <c r="AF18" s="568"/>
      <c r="AG18" s="568"/>
      <c r="AH18" s="568"/>
      <c r="AI18" s="568"/>
      <c r="AJ18" s="568"/>
      <c r="AK18" s="568"/>
      <c r="AL18" s="574">
        <v>0</v>
      </c>
      <c r="AM18" s="350"/>
      <c r="AN18" s="350"/>
      <c r="AO18" s="575"/>
      <c r="AP18" s="572" t="s">
        <v>100</v>
      </c>
      <c r="AQ18" s="470"/>
      <c r="AR18" s="470"/>
      <c r="AS18" s="470"/>
      <c r="AT18" s="470"/>
      <c r="AU18" s="470"/>
      <c r="AV18" s="470"/>
      <c r="AW18" s="470"/>
      <c r="AX18" s="470"/>
      <c r="AY18" s="470"/>
      <c r="AZ18" s="470"/>
      <c r="BA18" s="470"/>
      <c r="BB18" s="470"/>
      <c r="BC18" s="470"/>
      <c r="BD18" s="470"/>
      <c r="BE18" s="470"/>
      <c r="BF18" s="573"/>
      <c r="BG18" s="565" t="s">
        <v>207</v>
      </c>
      <c r="BH18" s="344"/>
      <c r="BI18" s="344"/>
      <c r="BJ18" s="344"/>
      <c r="BK18" s="344"/>
      <c r="BL18" s="344"/>
      <c r="BM18" s="344"/>
      <c r="BN18" s="566"/>
      <c r="BO18" s="567" t="s">
        <v>207</v>
      </c>
      <c r="BP18" s="567"/>
      <c r="BQ18" s="567"/>
      <c r="BR18" s="567"/>
      <c r="BS18" s="568" t="s">
        <v>207</v>
      </c>
      <c r="BT18" s="568"/>
      <c r="BU18" s="568"/>
      <c r="BV18" s="568"/>
      <c r="BW18" s="568"/>
      <c r="BX18" s="568"/>
      <c r="BY18" s="568"/>
      <c r="BZ18" s="568"/>
      <c r="CA18" s="568"/>
      <c r="CB18" s="569"/>
      <c r="CD18" s="572" t="s">
        <v>366</v>
      </c>
      <c r="CE18" s="470"/>
      <c r="CF18" s="470"/>
      <c r="CG18" s="470"/>
      <c r="CH18" s="470"/>
      <c r="CI18" s="470"/>
      <c r="CJ18" s="470"/>
      <c r="CK18" s="470"/>
      <c r="CL18" s="470"/>
      <c r="CM18" s="470"/>
      <c r="CN18" s="470"/>
      <c r="CO18" s="470"/>
      <c r="CP18" s="470"/>
      <c r="CQ18" s="573"/>
      <c r="CR18" s="565" t="s">
        <v>207</v>
      </c>
      <c r="CS18" s="344"/>
      <c r="CT18" s="344"/>
      <c r="CU18" s="344"/>
      <c r="CV18" s="344"/>
      <c r="CW18" s="344"/>
      <c r="CX18" s="344"/>
      <c r="CY18" s="566"/>
      <c r="CZ18" s="567" t="s">
        <v>207</v>
      </c>
      <c r="DA18" s="567"/>
      <c r="DB18" s="567"/>
      <c r="DC18" s="567"/>
      <c r="DD18" s="570" t="s">
        <v>207</v>
      </c>
      <c r="DE18" s="344"/>
      <c r="DF18" s="344"/>
      <c r="DG18" s="344"/>
      <c r="DH18" s="344"/>
      <c r="DI18" s="344"/>
      <c r="DJ18" s="344"/>
      <c r="DK18" s="344"/>
      <c r="DL18" s="344"/>
      <c r="DM18" s="344"/>
      <c r="DN18" s="344"/>
      <c r="DO18" s="344"/>
      <c r="DP18" s="566"/>
      <c r="DQ18" s="570" t="s">
        <v>207</v>
      </c>
      <c r="DR18" s="344"/>
      <c r="DS18" s="344"/>
      <c r="DT18" s="344"/>
      <c r="DU18" s="344"/>
      <c r="DV18" s="344"/>
      <c r="DW18" s="344"/>
      <c r="DX18" s="344"/>
      <c r="DY18" s="344"/>
      <c r="DZ18" s="344"/>
      <c r="EA18" s="344"/>
      <c r="EB18" s="344"/>
      <c r="EC18" s="571"/>
    </row>
    <row r="19" spans="2:133" ht="11.25" customHeight="1" x14ac:dyDescent="0.2">
      <c r="B19" s="572" t="s">
        <v>367</v>
      </c>
      <c r="C19" s="470"/>
      <c r="D19" s="470"/>
      <c r="E19" s="470"/>
      <c r="F19" s="470"/>
      <c r="G19" s="470"/>
      <c r="H19" s="470"/>
      <c r="I19" s="470"/>
      <c r="J19" s="470"/>
      <c r="K19" s="470"/>
      <c r="L19" s="470"/>
      <c r="M19" s="470"/>
      <c r="N19" s="470"/>
      <c r="O19" s="470"/>
      <c r="P19" s="470"/>
      <c r="Q19" s="573"/>
      <c r="R19" s="565">
        <v>18</v>
      </c>
      <c r="S19" s="344"/>
      <c r="T19" s="344"/>
      <c r="U19" s="344"/>
      <c r="V19" s="344"/>
      <c r="W19" s="344"/>
      <c r="X19" s="344"/>
      <c r="Y19" s="566"/>
      <c r="Z19" s="567">
        <v>0</v>
      </c>
      <c r="AA19" s="567"/>
      <c r="AB19" s="567"/>
      <c r="AC19" s="567"/>
      <c r="AD19" s="568">
        <v>18</v>
      </c>
      <c r="AE19" s="568"/>
      <c r="AF19" s="568"/>
      <c r="AG19" s="568"/>
      <c r="AH19" s="568"/>
      <c r="AI19" s="568"/>
      <c r="AJ19" s="568"/>
      <c r="AK19" s="568"/>
      <c r="AL19" s="574">
        <v>0</v>
      </c>
      <c r="AM19" s="350"/>
      <c r="AN19" s="350"/>
      <c r="AO19" s="575"/>
      <c r="AP19" s="572" t="s">
        <v>260</v>
      </c>
      <c r="AQ19" s="470"/>
      <c r="AR19" s="470"/>
      <c r="AS19" s="470"/>
      <c r="AT19" s="470"/>
      <c r="AU19" s="470"/>
      <c r="AV19" s="470"/>
      <c r="AW19" s="470"/>
      <c r="AX19" s="470"/>
      <c r="AY19" s="470"/>
      <c r="AZ19" s="470"/>
      <c r="BA19" s="470"/>
      <c r="BB19" s="470"/>
      <c r="BC19" s="470"/>
      <c r="BD19" s="470"/>
      <c r="BE19" s="470"/>
      <c r="BF19" s="573"/>
      <c r="BG19" s="565">
        <v>51</v>
      </c>
      <c r="BH19" s="344"/>
      <c r="BI19" s="344"/>
      <c r="BJ19" s="344"/>
      <c r="BK19" s="344"/>
      <c r="BL19" s="344"/>
      <c r="BM19" s="344"/>
      <c r="BN19" s="566"/>
      <c r="BO19" s="567">
        <v>0</v>
      </c>
      <c r="BP19" s="567"/>
      <c r="BQ19" s="567"/>
      <c r="BR19" s="567"/>
      <c r="BS19" s="568" t="s">
        <v>207</v>
      </c>
      <c r="BT19" s="568"/>
      <c r="BU19" s="568"/>
      <c r="BV19" s="568"/>
      <c r="BW19" s="568"/>
      <c r="BX19" s="568"/>
      <c r="BY19" s="568"/>
      <c r="BZ19" s="568"/>
      <c r="CA19" s="568"/>
      <c r="CB19" s="569"/>
      <c r="CD19" s="572" t="s">
        <v>368</v>
      </c>
      <c r="CE19" s="470"/>
      <c r="CF19" s="470"/>
      <c r="CG19" s="470"/>
      <c r="CH19" s="470"/>
      <c r="CI19" s="470"/>
      <c r="CJ19" s="470"/>
      <c r="CK19" s="470"/>
      <c r="CL19" s="470"/>
      <c r="CM19" s="470"/>
      <c r="CN19" s="470"/>
      <c r="CO19" s="470"/>
      <c r="CP19" s="470"/>
      <c r="CQ19" s="573"/>
      <c r="CR19" s="565" t="s">
        <v>207</v>
      </c>
      <c r="CS19" s="344"/>
      <c r="CT19" s="344"/>
      <c r="CU19" s="344"/>
      <c r="CV19" s="344"/>
      <c r="CW19" s="344"/>
      <c r="CX19" s="344"/>
      <c r="CY19" s="566"/>
      <c r="CZ19" s="567" t="s">
        <v>207</v>
      </c>
      <c r="DA19" s="567"/>
      <c r="DB19" s="567"/>
      <c r="DC19" s="567"/>
      <c r="DD19" s="570" t="s">
        <v>207</v>
      </c>
      <c r="DE19" s="344"/>
      <c r="DF19" s="344"/>
      <c r="DG19" s="344"/>
      <c r="DH19" s="344"/>
      <c r="DI19" s="344"/>
      <c r="DJ19" s="344"/>
      <c r="DK19" s="344"/>
      <c r="DL19" s="344"/>
      <c r="DM19" s="344"/>
      <c r="DN19" s="344"/>
      <c r="DO19" s="344"/>
      <c r="DP19" s="566"/>
      <c r="DQ19" s="570" t="s">
        <v>207</v>
      </c>
      <c r="DR19" s="344"/>
      <c r="DS19" s="344"/>
      <c r="DT19" s="344"/>
      <c r="DU19" s="344"/>
      <c r="DV19" s="344"/>
      <c r="DW19" s="344"/>
      <c r="DX19" s="344"/>
      <c r="DY19" s="344"/>
      <c r="DZ19" s="344"/>
      <c r="EA19" s="344"/>
      <c r="EB19" s="344"/>
      <c r="EC19" s="571"/>
    </row>
    <row r="20" spans="2:133" ht="11.25" customHeight="1" x14ac:dyDescent="0.2">
      <c r="B20" s="578" t="s">
        <v>369</v>
      </c>
      <c r="C20" s="579"/>
      <c r="D20" s="579"/>
      <c r="E20" s="579"/>
      <c r="F20" s="579"/>
      <c r="G20" s="579"/>
      <c r="H20" s="579"/>
      <c r="I20" s="579"/>
      <c r="J20" s="579"/>
      <c r="K20" s="579"/>
      <c r="L20" s="579"/>
      <c r="M20" s="579"/>
      <c r="N20" s="579"/>
      <c r="O20" s="579"/>
      <c r="P20" s="579"/>
      <c r="Q20" s="580"/>
      <c r="R20" s="565" t="s">
        <v>207</v>
      </c>
      <c r="S20" s="344"/>
      <c r="T20" s="344"/>
      <c r="U20" s="344"/>
      <c r="V20" s="344"/>
      <c r="W20" s="344"/>
      <c r="X20" s="344"/>
      <c r="Y20" s="566"/>
      <c r="Z20" s="567" t="s">
        <v>207</v>
      </c>
      <c r="AA20" s="567"/>
      <c r="AB20" s="567"/>
      <c r="AC20" s="567"/>
      <c r="AD20" s="568" t="s">
        <v>207</v>
      </c>
      <c r="AE20" s="568"/>
      <c r="AF20" s="568"/>
      <c r="AG20" s="568"/>
      <c r="AH20" s="568"/>
      <c r="AI20" s="568"/>
      <c r="AJ20" s="568"/>
      <c r="AK20" s="568"/>
      <c r="AL20" s="574" t="s">
        <v>207</v>
      </c>
      <c r="AM20" s="350"/>
      <c r="AN20" s="350"/>
      <c r="AO20" s="575"/>
      <c r="AP20" s="572" t="s">
        <v>370</v>
      </c>
      <c r="AQ20" s="470"/>
      <c r="AR20" s="470"/>
      <c r="AS20" s="470"/>
      <c r="AT20" s="470"/>
      <c r="AU20" s="470"/>
      <c r="AV20" s="470"/>
      <c r="AW20" s="470"/>
      <c r="AX20" s="470"/>
      <c r="AY20" s="470"/>
      <c r="AZ20" s="470"/>
      <c r="BA20" s="470"/>
      <c r="BB20" s="470"/>
      <c r="BC20" s="470"/>
      <c r="BD20" s="470"/>
      <c r="BE20" s="470"/>
      <c r="BF20" s="573"/>
      <c r="BG20" s="565">
        <v>51</v>
      </c>
      <c r="BH20" s="344"/>
      <c r="BI20" s="344"/>
      <c r="BJ20" s="344"/>
      <c r="BK20" s="344"/>
      <c r="BL20" s="344"/>
      <c r="BM20" s="344"/>
      <c r="BN20" s="566"/>
      <c r="BO20" s="567">
        <v>0</v>
      </c>
      <c r="BP20" s="567"/>
      <c r="BQ20" s="567"/>
      <c r="BR20" s="567"/>
      <c r="BS20" s="568" t="s">
        <v>207</v>
      </c>
      <c r="BT20" s="568"/>
      <c r="BU20" s="568"/>
      <c r="BV20" s="568"/>
      <c r="BW20" s="568"/>
      <c r="BX20" s="568"/>
      <c r="BY20" s="568"/>
      <c r="BZ20" s="568"/>
      <c r="CA20" s="568"/>
      <c r="CB20" s="569"/>
      <c r="CD20" s="572" t="s">
        <v>195</v>
      </c>
      <c r="CE20" s="470"/>
      <c r="CF20" s="470"/>
      <c r="CG20" s="470"/>
      <c r="CH20" s="470"/>
      <c r="CI20" s="470"/>
      <c r="CJ20" s="470"/>
      <c r="CK20" s="470"/>
      <c r="CL20" s="470"/>
      <c r="CM20" s="470"/>
      <c r="CN20" s="470"/>
      <c r="CO20" s="470"/>
      <c r="CP20" s="470"/>
      <c r="CQ20" s="573"/>
      <c r="CR20" s="565">
        <v>2378194</v>
      </c>
      <c r="CS20" s="344"/>
      <c r="CT20" s="344"/>
      <c r="CU20" s="344"/>
      <c r="CV20" s="344"/>
      <c r="CW20" s="344"/>
      <c r="CX20" s="344"/>
      <c r="CY20" s="566"/>
      <c r="CZ20" s="567">
        <v>100</v>
      </c>
      <c r="DA20" s="567"/>
      <c r="DB20" s="567"/>
      <c r="DC20" s="567"/>
      <c r="DD20" s="570">
        <v>362759</v>
      </c>
      <c r="DE20" s="344"/>
      <c r="DF20" s="344"/>
      <c r="DG20" s="344"/>
      <c r="DH20" s="344"/>
      <c r="DI20" s="344"/>
      <c r="DJ20" s="344"/>
      <c r="DK20" s="344"/>
      <c r="DL20" s="344"/>
      <c r="DM20" s="344"/>
      <c r="DN20" s="344"/>
      <c r="DO20" s="344"/>
      <c r="DP20" s="566"/>
      <c r="DQ20" s="570">
        <v>1709130</v>
      </c>
      <c r="DR20" s="344"/>
      <c r="DS20" s="344"/>
      <c r="DT20" s="344"/>
      <c r="DU20" s="344"/>
      <c r="DV20" s="344"/>
      <c r="DW20" s="344"/>
      <c r="DX20" s="344"/>
      <c r="DY20" s="344"/>
      <c r="DZ20" s="344"/>
      <c r="EA20" s="344"/>
      <c r="EB20" s="344"/>
      <c r="EC20" s="571"/>
    </row>
    <row r="21" spans="2:133" ht="11.25" customHeight="1" x14ac:dyDescent="0.2">
      <c r="B21" s="572" t="s">
        <v>345</v>
      </c>
      <c r="C21" s="470"/>
      <c r="D21" s="470"/>
      <c r="E21" s="470"/>
      <c r="F21" s="470"/>
      <c r="G21" s="470"/>
      <c r="H21" s="470"/>
      <c r="I21" s="470"/>
      <c r="J21" s="470"/>
      <c r="K21" s="470"/>
      <c r="L21" s="470"/>
      <c r="M21" s="470"/>
      <c r="N21" s="470"/>
      <c r="O21" s="470"/>
      <c r="P21" s="470"/>
      <c r="Q21" s="573"/>
      <c r="R21" s="565">
        <v>1494759</v>
      </c>
      <c r="S21" s="344"/>
      <c r="T21" s="344"/>
      <c r="U21" s="344"/>
      <c r="V21" s="344"/>
      <c r="W21" s="344"/>
      <c r="X21" s="344"/>
      <c r="Y21" s="566"/>
      <c r="Z21" s="567">
        <v>56.8</v>
      </c>
      <c r="AA21" s="567"/>
      <c r="AB21" s="567"/>
      <c r="AC21" s="567"/>
      <c r="AD21" s="568">
        <v>1299680</v>
      </c>
      <c r="AE21" s="568"/>
      <c r="AF21" s="568"/>
      <c r="AG21" s="568"/>
      <c r="AH21" s="568"/>
      <c r="AI21" s="568"/>
      <c r="AJ21" s="568"/>
      <c r="AK21" s="568"/>
      <c r="AL21" s="574">
        <v>84.1</v>
      </c>
      <c r="AM21" s="350"/>
      <c r="AN21" s="350"/>
      <c r="AO21" s="575"/>
      <c r="AP21" s="572" t="s">
        <v>372</v>
      </c>
      <c r="AQ21" s="585"/>
      <c r="AR21" s="585"/>
      <c r="AS21" s="585"/>
      <c r="AT21" s="585"/>
      <c r="AU21" s="585"/>
      <c r="AV21" s="585"/>
      <c r="AW21" s="585"/>
      <c r="AX21" s="585"/>
      <c r="AY21" s="585"/>
      <c r="AZ21" s="585"/>
      <c r="BA21" s="585"/>
      <c r="BB21" s="585"/>
      <c r="BC21" s="585"/>
      <c r="BD21" s="585"/>
      <c r="BE21" s="585"/>
      <c r="BF21" s="586"/>
      <c r="BG21" s="565">
        <v>51</v>
      </c>
      <c r="BH21" s="344"/>
      <c r="BI21" s="344"/>
      <c r="BJ21" s="344"/>
      <c r="BK21" s="344"/>
      <c r="BL21" s="344"/>
      <c r="BM21" s="344"/>
      <c r="BN21" s="566"/>
      <c r="BO21" s="567">
        <v>0</v>
      </c>
      <c r="BP21" s="567"/>
      <c r="BQ21" s="567"/>
      <c r="BR21" s="567"/>
      <c r="BS21" s="568" t="s">
        <v>207</v>
      </c>
      <c r="BT21" s="568"/>
      <c r="BU21" s="568"/>
      <c r="BV21" s="568"/>
      <c r="BW21" s="568"/>
      <c r="BX21" s="568"/>
      <c r="BY21" s="568"/>
      <c r="BZ21" s="568"/>
      <c r="CA21" s="568"/>
      <c r="CB21" s="569"/>
      <c r="CD21" s="587"/>
      <c r="CE21" s="588"/>
      <c r="CF21" s="588"/>
      <c r="CG21" s="588"/>
      <c r="CH21" s="588"/>
      <c r="CI21" s="588"/>
      <c r="CJ21" s="588"/>
      <c r="CK21" s="588"/>
      <c r="CL21" s="588"/>
      <c r="CM21" s="588"/>
      <c r="CN21" s="588"/>
      <c r="CO21" s="588"/>
      <c r="CP21" s="588"/>
      <c r="CQ21" s="589"/>
      <c r="CR21" s="590"/>
      <c r="CS21" s="582"/>
      <c r="CT21" s="582"/>
      <c r="CU21" s="582"/>
      <c r="CV21" s="582"/>
      <c r="CW21" s="582"/>
      <c r="CX21" s="582"/>
      <c r="CY21" s="583"/>
      <c r="CZ21" s="591"/>
      <c r="DA21" s="591"/>
      <c r="DB21" s="591"/>
      <c r="DC21" s="591"/>
      <c r="DD21" s="581"/>
      <c r="DE21" s="582"/>
      <c r="DF21" s="582"/>
      <c r="DG21" s="582"/>
      <c r="DH21" s="582"/>
      <c r="DI21" s="582"/>
      <c r="DJ21" s="582"/>
      <c r="DK21" s="582"/>
      <c r="DL21" s="582"/>
      <c r="DM21" s="582"/>
      <c r="DN21" s="582"/>
      <c r="DO21" s="582"/>
      <c r="DP21" s="583"/>
      <c r="DQ21" s="581"/>
      <c r="DR21" s="582"/>
      <c r="DS21" s="582"/>
      <c r="DT21" s="582"/>
      <c r="DU21" s="582"/>
      <c r="DV21" s="582"/>
      <c r="DW21" s="582"/>
      <c r="DX21" s="582"/>
      <c r="DY21" s="582"/>
      <c r="DZ21" s="582"/>
      <c r="EA21" s="582"/>
      <c r="EB21" s="582"/>
      <c r="EC21" s="584"/>
    </row>
    <row r="22" spans="2:133" ht="11.25" customHeight="1" x14ac:dyDescent="0.2">
      <c r="B22" s="572" t="s">
        <v>304</v>
      </c>
      <c r="C22" s="470"/>
      <c r="D22" s="470"/>
      <c r="E22" s="470"/>
      <c r="F22" s="470"/>
      <c r="G22" s="470"/>
      <c r="H22" s="470"/>
      <c r="I22" s="470"/>
      <c r="J22" s="470"/>
      <c r="K22" s="470"/>
      <c r="L22" s="470"/>
      <c r="M22" s="470"/>
      <c r="N22" s="470"/>
      <c r="O22" s="470"/>
      <c r="P22" s="470"/>
      <c r="Q22" s="573"/>
      <c r="R22" s="565">
        <v>1299680</v>
      </c>
      <c r="S22" s="344"/>
      <c r="T22" s="344"/>
      <c r="U22" s="344"/>
      <c r="V22" s="344"/>
      <c r="W22" s="344"/>
      <c r="X22" s="344"/>
      <c r="Y22" s="566"/>
      <c r="Z22" s="567">
        <v>49.4</v>
      </c>
      <c r="AA22" s="567"/>
      <c r="AB22" s="567"/>
      <c r="AC22" s="567"/>
      <c r="AD22" s="568">
        <v>1299680</v>
      </c>
      <c r="AE22" s="568"/>
      <c r="AF22" s="568"/>
      <c r="AG22" s="568"/>
      <c r="AH22" s="568"/>
      <c r="AI22" s="568"/>
      <c r="AJ22" s="568"/>
      <c r="AK22" s="568"/>
      <c r="AL22" s="574">
        <v>84.1</v>
      </c>
      <c r="AM22" s="350"/>
      <c r="AN22" s="350"/>
      <c r="AO22" s="575"/>
      <c r="AP22" s="572" t="s">
        <v>374</v>
      </c>
      <c r="AQ22" s="585"/>
      <c r="AR22" s="585"/>
      <c r="AS22" s="585"/>
      <c r="AT22" s="585"/>
      <c r="AU22" s="585"/>
      <c r="AV22" s="585"/>
      <c r="AW22" s="585"/>
      <c r="AX22" s="585"/>
      <c r="AY22" s="585"/>
      <c r="AZ22" s="585"/>
      <c r="BA22" s="585"/>
      <c r="BB22" s="585"/>
      <c r="BC22" s="585"/>
      <c r="BD22" s="585"/>
      <c r="BE22" s="585"/>
      <c r="BF22" s="586"/>
      <c r="BG22" s="565" t="s">
        <v>207</v>
      </c>
      <c r="BH22" s="344"/>
      <c r="BI22" s="344"/>
      <c r="BJ22" s="344"/>
      <c r="BK22" s="344"/>
      <c r="BL22" s="344"/>
      <c r="BM22" s="344"/>
      <c r="BN22" s="566"/>
      <c r="BO22" s="567" t="s">
        <v>207</v>
      </c>
      <c r="BP22" s="567"/>
      <c r="BQ22" s="567"/>
      <c r="BR22" s="567"/>
      <c r="BS22" s="568" t="s">
        <v>207</v>
      </c>
      <c r="BT22" s="568"/>
      <c r="BU22" s="568"/>
      <c r="BV22" s="568"/>
      <c r="BW22" s="568"/>
      <c r="BX22" s="568"/>
      <c r="BY22" s="568"/>
      <c r="BZ22" s="568"/>
      <c r="CA22" s="568"/>
      <c r="CB22" s="569"/>
      <c r="CD22" s="338" t="s">
        <v>375</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8"/>
    </row>
    <row r="23" spans="2:133" ht="11.25" customHeight="1" x14ac:dyDescent="0.2">
      <c r="B23" s="572" t="s">
        <v>301</v>
      </c>
      <c r="C23" s="470"/>
      <c r="D23" s="470"/>
      <c r="E23" s="470"/>
      <c r="F23" s="470"/>
      <c r="G23" s="470"/>
      <c r="H23" s="470"/>
      <c r="I23" s="470"/>
      <c r="J23" s="470"/>
      <c r="K23" s="470"/>
      <c r="L23" s="470"/>
      <c r="M23" s="470"/>
      <c r="N23" s="470"/>
      <c r="O23" s="470"/>
      <c r="P23" s="470"/>
      <c r="Q23" s="573"/>
      <c r="R23" s="565">
        <v>195079</v>
      </c>
      <c r="S23" s="344"/>
      <c r="T23" s="344"/>
      <c r="U23" s="344"/>
      <c r="V23" s="344"/>
      <c r="W23" s="344"/>
      <c r="X23" s="344"/>
      <c r="Y23" s="566"/>
      <c r="Z23" s="567">
        <v>7.4</v>
      </c>
      <c r="AA23" s="567"/>
      <c r="AB23" s="567"/>
      <c r="AC23" s="567"/>
      <c r="AD23" s="568" t="s">
        <v>207</v>
      </c>
      <c r="AE23" s="568"/>
      <c r="AF23" s="568"/>
      <c r="AG23" s="568"/>
      <c r="AH23" s="568"/>
      <c r="AI23" s="568"/>
      <c r="AJ23" s="568"/>
      <c r="AK23" s="568"/>
      <c r="AL23" s="574" t="s">
        <v>207</v>
      </c>
      <c r="AM23" s="350"/>
      <c r="AN23" s="350"/>
      <c r="AO23" s="575"/>
      <c r="AP23" s="572" t="s">
        <v>123</v>
      </c>
      <c r="AQ23" s="585"/>
      <c r="AR23" s="585"/>
      <c r="AS23" s="585"/>
      <c r="AT23" s="585"/>
      <c r="AU23" s="585"/>
      <c r="AV23" s="585"/>
      <c r="AW23" s="585"/>
      <c r="AX23" s="585"/>
      <c r="AY23" s="585"/>
      <c r="AZ23" s="585"/>
      <c r="BA23" s="585"/>
      <c r="BB23" s="585"/>
      <c r="BC23" s="585"/>
      <c r="BD23" s="585"/>
      <c r="BE23" s="585"/>
      <c r="BF23" s="586"/>
      <c r="BG23" s="565" t="s">
        <v>207</v>
      </c>
      <c r="BH23" s="344"/>
      <c r="BI23" s="344"/>
      <c r="BJ23" s="344"/>
      <c r="BK23" s="344"/>
      <c r="BL23" s="344"/>
      <c r="BM23" s="344"/>
      <c r="BN23" s="566"/>
      <c r="BO23" s="567" t="s">
        <v>207</v>
      </c>
      <c r="BP23" s="567"/>
      <c r="BQ23" s="567"/>
      <c r="BR23" s="567"/>
      <c r="BS23" s="568" t="s">
        <v>207</v>
      </c>
      <c r="BT23" s="568"/>
      <c r="BU23" s="568"/>
      <c r="BV23" s="568"/>
      <c r="BW23" s="568"/>
      <c r="BX23" s="568"/>
      <c r="BY23" s="568"/>
      <c r="BZ23" s="568"/>
      <c r="CA23" s="568"/>
      <c r="CB23" s="569"/>
      <c r="CD23" s="338" t="s">
        <v>323</v>
      </c>
      <c r="CE23" s="339"/>
      <c r="CF23" s="339"/>
      <c r="CG23" s="339"/>
      <c r="CH23" s="339"/>
      <c r="CI23" s="339"/>
      <c r="CJ23" s="339"/>
      <c r="CK23" s="339"/>
      <c r="CL23" s="339"/>
      <c r="CM23" s="339"/>
      <c r="CN23" s="339"/>
      <c r="CO23" s="339"/>
      <c r="CP23" s="339"/>
      <c r="CQ23" s="388"/>
      <c r="CR23" s="338" t="s">
        <v>295</v>
      </c>
      <c r="CS23" s="339"/>
      <c r="CT23" s="339"/>
      <c r="CU23" s="339"/>
      <c r="CV23" s="339"/>
      <c r="CW23" s="339"/>
      <c r="CX23" s="339"/>
      <c r="CY23" s="388"/>
      <c r="CZ23" s="338" t="s">
        <v>377</v>
      </c>
      <c r="DA23" s="339"/>
      <c r="DB23" s="339"/>
      <c r="DC23" s="388"/>
      <c r="DD23" s="338" t="s">
        <v>307</v>
      </c>
      <c r="DE23" s="339"/>
      <c r="DF23" s="339"/>
      <c r="DG23" s="339"/>
      <c r="DH23" s="339"/>
      <c r="DI23" s="339"/>
      <c r="DJ23" s="339"/>
      <c r="DK23" s="388"/>
      <c r="DL23" s="592" t="s">
        <v>379</v>
      </c>
      <c r="DM23" s="593"/>
      <c r="DN23" s="593"/>
      <c r="DO23" s="593"/>
      <c r="DP23" s="593"/>
      <c r="DQ23" s="593"/>
      <c r="DR23" s="593"/>
      <c r="DS23" s="593"/>
      <c r="DT23" s="593"/>
      <c r="DU23" s="593"/>
      <c r="DV23" s="594"/>
      <c r="DW23" s="338" t="s">
        <v>19</v>
      </c>
      <c r="DX23" s="339"/>
      <c r="DY23" s="339"/>
      <c r="DZ23" s="339"/>
      <c r="EA23" s="339"/>
      <c r="EB23" s="339"/>
      <c r="EC23" s="388"/>
    </row>
    <row r="24" spans="2:133" ht="11.25" customHeight="1" x14ac:dyDescent="0.2">
      <c r="B24" s="572" t="s">
        <v>380</v>
      </c>
      <c r="C24" s="470"/>
      <c r="D24" s="470"/>
      <c r="E24" s="470"/>
      <c r="F24" s="470"/>
      <c r="G24" s="470"/>
      <c r="H24" s="470"/>
      <c r="I24" s="470"/>
      <c r="J24" s="470"/>
      <c r="K24" s="470"/>
      <c r="L24" s="470"/>
      <c r="M24" s="470"/>
      <c r="N24" s="470"/>
      <c r="O24" s="470"/>
      <c r="P24" s="470"/>
      <c r="Q24" s="573"/>
      <c r="R24" s="565" t="s">
        <v>207</v>
      </c>
      <c r="S24" s="344"/>
      <c r="T24" s="344"/>
      <c r="U24" s="344"/>
      <c r="V24" s="344"/>
      <c r="W24" s="344"/>
      <c r="X24" s="344"/>
      <c r="Y24" s="566"/>
      <c r="Z24" s="567" t="s">
        <v>207</v>
      </c>
      <c r="AA24" s="567"/>
      <c r="AB24" s="567"/>
      <c r="AC24" s="567"/>
      <c r="AD24" s="568" t="s">
        <v>207</v>
      </c>
      <c r="AE24" s="568"/>
      <c r="AF24" s="568"/>
      <c r="AG24" s="568"/>
      <c r="AH24" s="568"/>
      <c r="AI24" s="568"/>
      <c r="AJ24" s="568"/>
      <c r="AK24" s="568"/>
      <c r="AL24" s="574" t="s">
        <v>207</v>
      </c>
      <c r="AM24" s="350"/>
      <c r="AN24" s="350"/>
      <c r="AO24" s="575"/>
      <c r="AP24" s="572" t="s">
        <v>381</v>
      </c>
      <c r="AQ24" s="585"/>
      <c r="AR24" s="585"/>
      <c r="AS24" s="585"/>
      <c r="AT24" s="585"/>
      <c r="AU24" s="585"/>
      <c r="AV24" s="585"/>
      <c r="AW24" s="585"/>
      <c r="AX24" s="585"/>
      <c r="AY24" s="585"/>
      <c r="AZ24" s="585"/>
      <c r="BA24" s="585"/>
      <c r="BB24" s="585"/>
      <c r="BC24" s="585"/>
      <c r="BD24" s="585"/>
      <c r="BE24" s="585"/>
      <c r="BF24" s="586"/>
      <c r="BG24" s="565" t="s">
        <v>207</v>
      </c>
      <c r="BH24" s="344"/>
      <c r="BI24" s="344"/>
      <c r="BJ24" s="344"/>
      <c r="BK24" s="344"/>
      <c r="BL24" s="344"/>
      <c r="BM24" s="344"/>
      <c r="BN24" s="566"/>
      <c r="BO24" s="567" t="s">
        <v>207</v>
      </c>
      <c r="BP24" s="567"/>
      <c r="BQ24" s="567"/>
      <c r="BR24" s="567"/>
      <c r="BS24" s="568" t="s">
        <v>207</v>
      </c>
      <c r="BT24" s="568"/>
      <c r="BU24" s="568"/>
      <c r="BV24" s="568"/>
      <c r="BW24" s="568"/>
      <c r="BX24" s="568"/>
      <c r="BY24" s="568"/>
      <c r="BZ24" s="568"/>
      <c r="CA24" s="568"/>
      <c r="CB24" s="569"/>
      <c r="CD24" s="554" t="s">
        <v>382</v>
      </c>
      <c r="CE24" s="555"/>
      <c r="CF24" s="555"/>
      <c r="CG24" s="555"/>
      <c r="CH24" s="555"/>
      <c r="CI24" s="555"/>
      <c r="CJ24" s="555"/>
      <c r="CK24" s="555"/>
      <c r="CL24" s="555"/>
      <c r="CM24" s="555"/>
      <c r="CN24" s="555"/>
      <c r="CO24" s="555"/>
      <c r="CP24" s="555"/>
      <c r="CQ24" s="556"/>
      <c r="CR24" s="557">
        <v>721282</v>
      </c>
      <c r="CS24" s="558"/>
      <c r="CT24" s="558"/>
      <c r="CU24" s="558"/>
      <c r="CV24" s="558"/>
      <c r="CW24" s="558"/>
      <c r="CX24" s="558"/>
      <c r="CY24" s="559"/>
      <c r="CZ24" s="562">
        <v>30.3</v>
      </c>
      <c r="DA24" s="563"/>
      <c r="DB24" s="563"/>
      <c r="DC24" s="576"/>
      <c r="DD24" s="595">
        <v>621076</v>
      </c>
      <c r="DE24" s="558"/>
      <c r="DF24" s="558"/>
      <c r="DG24" s="558"/>
      <c r="DH24" s="558"/>
      <c r="DI24" s="558"/>
      <c r="DJ24" s="558"/>
      <c r="DK24" s="559"/>
      <c r="DL24" s="595">
        <v>619009</v>
      </c>
      <c r="DM24" s="558"/>
      <c r="DN24" s="558"/>
      <c r="DO24" s="558"/>
      <c r="DP24" s="558"/>
      <c r="DQ24" s="558"/>
      <c r="DR24" s="558"/>
      <c r="DS24" s="558"/>
      <c r="DT24" s="558"/>
      <c r="DU24" s="558"/>
      <c r="DV24" s="559"/>
      <c r="DW24" s="562">
        <v>39.700000000000003</v>
      </c>
      <c r="DX24" s="563"/>
      <c r="DY24" s="563"/>
      <c r="DZ24" s="563"/>
      <c r="EA24" s="563"/>
      <c r="EB24" s="563"/>
      <c r="EC24" s="564"/>
    </row>
    <row r="25" spans="2:133" ht="11.25" customHeight="1" x14ac:dyDescent="0.2">
      <c r="B25" s="572" t="s">
        <v>57</v>
      </c>
      <c r="C25" s="470"/>
      <c r="D25" s="470"/>
      <c r="E25" s="470"/>
      <c r="F25" s="470"/>
      <c r="G25" s="470"/>
      <c r="H25" s="470"/>
      <c r="I25" s="470"/>
      <c r="J25" s="470"/>
      <c r="K25" s="470"/>
      <c r="L25" s="470"/>
      <c r="M25" s="470"/>
      <c r="N25" s="470"/>
      <c r="O25" s="470"/>
      <c r="P25" s="470"/>
      <c r="Q25" s="573"/>
      <c r="R25" s="565">
        <v>1735376</v>
      </c>
      <c r="S25" s="344"/>
      <c r="T25" s="344"/>
      <c r="U25" s="344"/>
      <c r="V25" s="344"/>
      <c r="W25" s="344"/>
      <c r="X25" s="344"/>
      <c r="Y25" s="566"/>
      <c r="Z25" s="567">
        <v>66</v>
      </c>
      <c r="AA25" s="567"/>
      <c r="AB25" s="567"/>
      <c r="AC25" s="567"/>
      <c r="AD25" s="568">
        <v>1540297</v>
      </c>
      <c r="AE25" s="568"/>
      <c r="AF25" s="568"/>
      <c r="AG25" s="568"/>
      <c r="AH25" s="568"/>
      <c r="AI25" s="568"/>
      <c r="AJ25" s="568"/>
      <c r="AK25" s="568"/>
      <c r="AL25" s="574">
        <v>99.6</v>
      </c>
      <c r="AM25" s="350"/>
      <c r="AN25" s="350"/>
      <c r="AO25" s="575"/>
      <c r="AP25" s="572" t="s">
        <v>281</v>
      </c>
      <c r="AQ25" s="585"/>
      <c r="AR25" s="585"/>
      <c r="AS25" s="585"/>
      <c r="AT25" s="585"/>
      <c r="AU25" s="585"/>
      <c r="AV25" s="585"/>
      <c r="AW25" s="585"/>
      <c r="AX25" s="585"/>
      <c r="AY25" s="585"/>
      <c r="AZ25" s="585"/>
      <c r="BA25" s="585"/>
      <c r="BB25" s="585"/>
      <c r="BC25" s="585"/>
      <c r="BD25" s="585"/>
      <c r="BE25" s="585"/>
      <c r="BF25" s="586"/>
      <c r="BG25" s="565" t="s">
        <v>207</v>
      </c>
      <c r="BH25" s="344"/>
      <c r="BI25" s="344"/>
      <c r="BJ25" s="344"/>
      <c r="BK25" s="344"/>
      <c r="BL25" s="344"/>
      <c r="BM25" s="344"/>
      <c r="BN25" s="566"/>
      <c r="BO25" s="567" t="s">
        <v>207</v>
      </c>
      <c r="BP25" s="567"/>
      <c r="BQ25" s="567"/>
      <c r="BR25" s="567"/>
      <c r="BS25" s="568" t="s">
        <v>207</v>
      </c>
      <c r="BT25" s="568"/>
      <c r="BU25" s="568"/>
      <c r="BV25" s="568"/>
      <c r="BW25" s="568"/>
      <c r="BX25" s="568"/>
      <c r="BY25" s="568"/>
      <c r="BZ25" s="568"/>
      <c r="CA25" s="568"/>
      <c r="CB25" s="569"/>
      <c r="CD25" s="572" t="s">
        <v>205</v>
      </c>
      <c r="CE25" s="470"/>
      <c r="CF25" s="470"/>
      <c r="CG25" s="470"/>
      <c r="CH25" s="470"/>
      <c r="CI25" s="470"/>
      <c r="CJ25" s="470"/>
      <c r="CK25" s="470"/>
      <c r="CL25" s="470"/>
      <c r="CM25" s="470"/>
      <c r="CN25" s="470"/>
      <c r="CO25" s="470"/>
      <c r="CP25" s="470"/>
      <c r="CQ25" s="573"/>
      <c r="CR25" s="565">
        <v>378657</v>
      </c>
      <c r="CS25" s="596"/>
      <c r="CT25" s="596"/>
      <c r="CU25" s="596"/>
      <c r="CV25" s="596"/>
      <c r="CW25" s="596"/>
      <c r="CX25" s="596"/>
      <c r="CY25" s="597"/>
      <c r="CZ25" s="574">
        <v>15.9</v>
      </c>
      <c r="DA25" s="598"/>
      <c r="DB25" s="598"/>
      <c r="DC25" s="600"/>
      <c r="DD25" s="570">
        <v>371660</v>
      </c>
      <c r="DE25" s="596"/>
      <c r="DF25" s="596"/>
      <c r="DG25" s="596"/>
      <c r="DH25" s="596"/>
      <c r="DI25" s="596"/>
      <c r="DJ25" s="596"/>
      <c r="DK25" s="597"/>
      <c r="DL25" s="570">
        <v>369593</v>
      </c>
      <c r="DM25" s="596"/>
      <c r="DN25" s="596"/>
      <c r="DO25" s="596"/>
      <c r="DP25" s="596"/>
      <c r="DQ25" s="596"/>
      <c r="DR25" s="596"/>
      <c r="DS25" s="596"/>
      <c r="DT25" s="596"/>
      <c r="DU25" s="596"/>
      <c r="DV25" s="597"/>
      <c r="DW25" s="574">
        <v>23.7</v>
      </c>
      <c r="DX25" s="598"/>
      <c r="DY25" s="598"/>
      <c r="DZ25" s="598"/>
      <c r="EA25" s="598"/>
      <c r="EB25" s="598"/>
      <c r="EC25" s="599"/>
    </row>
    <row r="26" spans="2:133" ht="11.25" customHeight="1" x14ac:dyDescent="0.2">
      <c r="B26" s="572" t="s">
        <v>385</v>
      </c>
      <c r="C26" s="470"/>
      <c r="D26" s="470"/>
      <c r="E26" s="470"/>
      <c r="F26" s="470"/>
      <c r="G26" s="470"/>
      <c r="H26" s="470"/>
      <c r="I26" s="470"/>
      <c r="J26" s="470"/>
      <c r="K26" s="470"/>
      <c r="L26" s="470"/>
      <c r="M26" s="470"/>
      <c r="N26" s="470"/>
      <c r="O26" s="470"/>
      <c r="P26" s="470"/>
      <c r="Q26" s="573"/>
      <c r="R26" s="565">
        <v>504</v>
      </c>
      <c r="S26" s="344"/>
      <c r="T26" s="344"/>
      <c r="U26" s="344"/>
      <c r="V26" s="344"/>
      <c r="W26" s="344"/>
      <c r="X26" s="344"/>
      <c r="Y26" s="566"/>
      <c r="Z26" s="567">
        <v>0</v>
      </c>
      <c r="AA26" s="567"/>
      <c r="AB26" s="567"/>
      <c r="AC26" s="567"/>
      <c r="AD26" s="568">
        <v>504</v>
      </c>
      <c r="AE26" s="568"/>
      <c r="AF26" s="568"/>
      <c r="AG26" s="568"/>
      <c r="AH26" s="568"/>
      <c r="AI26" s="568"/>
      <c r="AJ26" s="568"/>
      <c r="AK26" s="568"/>
      <c r="AL26" s="574">
        <v>0</v>
      </c>
      <c r="AM26" s="350"/>
      <c r="AN26" s="350"/>
      <c r="AO26" s="575"/>
      <c r="AP26" s="572" t="s">
        <v>388</v>
      </c>
      <c r="AQ26" s="585"/>
      <c r="AR26" s="585"/>
      <c r="AS26" s="585"/>
      <c r="AT26" s="585"/>
      <c r="AU26" s="585"/>
      <c r="AV26" s="585"/>
      <c r="AW26" s="585"/>
      <c r="AX26" s="585"/>
      <c r="AY26" s="585"/>
      <c r="AZ26" s="585"/>
      <c r="BA26" s="585"/>
      <c r="BB26" s="585"/>
      <c r="BC26" s="585"/>
      <c r="BD26" s="585"/>
      <c r="BE26" s="585"/>
      <c r="BF26" s="586"/>
      <c r="BG26" s="565" t="s">
        <v>207</v>
      </c>
      <c r="BH26" s="344"/>
      <c r="BI26" s="344"/>
      <c r="BJ26" s="344"/>
      <c r="BK26" s="344"/>
      <c r="BL26" s="344"/>
      <c r="BM26" s="344"/>
      <c r="BN26" s="566"/>
      <c r="BO26" s="567" t="s">
        <v>207</v>
      </c>
      <c r="BP26" s="567"/>
      <c r="BQ26" s="567"/>
      <c r="BR26" s="567"/>
      <c r="BS26" s="568" t="s">
        <v>207</v>
      </c>
      <c r="BT26" s="568"/>
      <c r="BU26" s="568"/>
      <c r="BV26" s="568"/>
      <c r="BW26" s="568"/>
      <c r="BX26" s="568"/>
      <c r="BY26" s="568"/>
      <c r="BZ26" s="568"/>
      <c r="CA26" s="568"/>
      <c r="CB26" s="569"/>
      <c r="CD26" s="572" t="s">
        <v>127</v>
      </c>
      <c r="CE26" s="470"/>
      <c r="CF26" s="470"/>
      <c r="CG26" s="470"/>
      <c r="CH26" s="470"/>
      <c r="CI26" s="470"/>
      <c r="CJ26" s="470"/>
      <c r="CK26" s="470"/>
      <c r="CL26" s="470"/>
      <c r="CM26" s="470"/>
      <c r="CN26" s="470"/>
      <c r="CO26" s="470"/>
      <c r="CP26" s="470"/>
      <c r="CQ26" s="573"/>
      <c r="CR26" s="565">
        <v>215000</v>
      </c>
      <c r="CS26" s="344"/>
      <c r="CT26" s="344"/>
      <c r="CU26" s="344"/>
      <c r="CV26" s="344"/>
      <c r="CW26" s="344"/>
      <c r="CX26" s="344"/>
      <c r="CY26" s="566"/>
      <c r="CZ26" s="574">
        <v>9</v>
      </c>
      <c r="DA26" s="598"/>
      <c r="DB26" s="598"/>
      <c r="DC26" s="600"/>
      <c r="DD26" s="570">
        <v>211312</v>
      </c>
      <c r="DE26" s="344"/>
      <c r="DF26" s="344"/>
      <c r="DG26" s="344"/>
      <c r="DH26" s="344"/>
      <c r="DI26" s="344"/>
      <c r="DJ26" s="344"/>
      <c r="DK26" s="566"/>
      <c r="DL26" s="570" t="s">
        <v>207</v>
      </c>
      <c r="DM26" s="344"/>
      <c r="DN26" s="344"/>
      <c r="DO26" s="344"/>
      <c r="DP26" s="344"/>
      <c r="DQ26" s="344"/>
      <c r="DR26" s="344"/>
      <c r="DS26" s="344"/>
      <c r="DT26" s="344"/>
      <c r="DU26" s="344"/>
      <c r="DV26" s="566"/>
      <c r="DW26" s="574" t="s">
        <v>207</v>
      </c>
      <c r="DX26" s="598"/>
      <c r="DY26" s="598"/>
      <c r="DZ26" s="598"/>
      <c r="EA26" s="598"/>
      <c r="EB26" s="598"/>
      <c r="EC26" s="599"/>
    </row>
    <row r="27" spans="2:133" ht="11.25" customHeight="1" x14ac:dyDescent="0.2">
      <c r="B27" s="572" t="s">
        <v>158</v>
      </c>
      <c r="C27" s="470"/>
      <c r="D27" s="470"/>
      <c r="E27" s="470"/>
      <c r="F27" s="470"/>
      <c r="G27" s="470"/>
      <c r="H27" s="470"/>
      <c r="I27" s="470"/>
      <c r="J27" s="470"/>
      <c r="K27" s="470"/>
      <c r="L27" s="470"/>
      <c r="M27" s="470"/>
      <c r="N27" s="470"/>
      <c r="O27" s="470"/>
      <c r="P27" s="470"/>
      <c r="Q27" s="573"/>
      <c r="R27" s="565">
        <v>1018</v>
      </c>
      <c r="S27" s="344"/>
      <c r="T27" s="344"/>
      <c r="U27" s="344"/>
      <c r="V27" s="344"/>
      <c r="W27" s="344"/>
      <c r="X27" s="344"/>
      <c r="Y27" s="566"/>
      <c r="Z27" s="567">
        <v>0</v>
      </c>
      <c r="AA27" s="567"/>
      <c r="AB27" s="567"/>
      <c r="AC27" s="567"/>
      <c r="AD27" s="568" t="s">
        <v>207</v>
      </c>
      <c r="AE27" s="568"/>
      <c r="AF27" s="568"/>
      <c r="AG27" s="568"/>
      <c r="AH27" s="568"/>
      <c r="AI27" s="568"/>
      <c r="AJ27" s="568"/>
      <c r="AK27" s="568"/>
      <c r="AL27" s="574" t="s">
        <v>207</v>
      </c>
      <c r="AM27" s="350"/>
      <c r="AN27" s="350"/>
      <c r="AO27" s="575"/>
      <c r="AP27" s="572" t="s">
        <v>389</v>
      </c>
      <c r="AQ27" s="470"/>
      <c r="AR27" s="470"/>
      <c r="AS27" s="470"/>
      <c r="AT27" s="470"/>
      <c r="AU27" s="470"/>
      <c r="AV27" s="470"/>
      <c r="AW27" s="470"/>
      <c r="AX27" s="470"/>
      <c r="AY27" s="470"/>
      <c r="AZ27" s="470"/>
      <c r="BA27" s="470"/>
      <c r="BB27" s="470"/>
      <c r="BC27" s="470"/>
      <c r="BD27" s="470"/>
      <c r="BE27" s="470"/>
      <c r="BF27" s="573"/>
      <c r="BG27" s="565">
        <v>148910</v>
      </c>
      <c r="BH27" s="344"/>
      <c r="BI27" s="344"/>
      <c r="BJ27" s="344"/>
      <c r="BK27" s="344"/>
      <c r="BL27" s="344"/>
      <c r="BM27" s="344"/>
      <c r="BN27" s="566"/>
      <c r="BO27" s="567">
        <v>100</v>
      </c>
      <c r="BP27" s="567"/>
      <c r="BQ27" s="567"/>
      <c r="BR27" s="567"/>
      <c r="BS27" s="568" t="s">
        <v>207</v>
      </c>
      <c r="BT27" s="568"/>
      <c r="BU27" s="568"/>
      <c r="BV27" s="568"/>
      <c r="BW27" s="568"/>
      <c r="BX27" s="568"/>
      <c r="BY27" s="568"/>
      <c r="BZ27" s="568"/>
      <c r="CA27" s="568"/>
      <c r="CB27" s="569"/>
      <c r="CD27" s="572" t="s">
        <v>227</v>
      </c>
      <c r="CE27" s="470"/>
      <c r="CF27" s="470"/>
      <c r="CG27" s="470"/>
      <c r="CH27" s="470"/>
      <c r="CI27" s="470"/>
      <c r="CJ27" s="470"/>
      <c r="CK27" s="470"/>
      <c r="CL27" s="470"/>
      <c r="CM27" s="470"/>
      <c r="CN27" s="470"/>
      <c r="CO27" s="470"/>
      <c r="CP27" s="470"/>
      <c r="CQ27" s="573"/>
      <c r="CR27" s="565">
        <v>124717</v>
      </c>
      <c r="CS27" s="596"/>
      <c r="CT27" s="596"/>
      <c r="CU27" s="596"/>
      <c r="CV27" s="596"/>
      <c r="CW27" s="596"/>
      <c r="CX27" s="596"/>
      <c r="CY27" s="597"/>
      <c r="CZ27" s="574">
        <v>5.2</v>
      </c>
      <c r="DA27" s="598"/>
      <c r="DB27" s="598"/>
      <c r="DC27" s="600"/>
      <c r="DD27" s="570">
        <v>32402</v>
      </c>
      <c r="DE27" s="596"/>
      <c r="DF27" s="596"/>
      <c r="DG27" s="596"/>
      <c r="DH27" s="596"/>
      <c r="DI27" s="596"/>
      <c r="DJ27" s="596"/>
      <c r="DK27" s="597"/>
      <c r="DL27" s="570">
        <v>32402</v>
      </c>
      <c r="DM27" s="596"/>
      <c r="DN27" s="596"/>
      <c r="DO27" s="596"/>
      <c r="DP27" s="596"/>
      <c r="DQ27" s="596"/>
      <c r="DR27" s="596"/>
      <c r="DS27" s="596"/>
      <c r="DT27" s="596"/>
      <c r="DU27" s="596"/>
      <c r="DV27" s="597"/>
      <c r="DW27" s="574">
        <v>2.1</v>
      </c>
      <c r="DX27" s="598"/>
      <c r="DY27" s="598"/>
      <c r="DZ27" s="598"/>
      <c r="EA27" s="598"/>
      <c r="EB27" s="598"/>
      <c r="EC27" s="599"/>
    </row>
    <row r="28" spans="2:133" ht="11.25" customHeight="1" x14ac:dyDescent="0.2">
      <c r="B28" s="572" t="s">
        <v>321</v>
      </c>
      <c r="C28" s="470"/>
      <c r="D28" s="470"/>
      <c r="E28" s="470"/>
      <c r="F28" s="470"/>
      <c r="G28" s="470"/>
      <c r="H28" s="470"/>
      <c r="I28" s="470"/>
      <c r="J28" s="470"/>
      <c r="K28" s="470"/>
      <c r="L28" s="470"/>
      <c r="M28" s="470"/>
      <c r="N28" s="470"/>
      <c r="O28" s="470"/>
      <c r="P28" s="470"/>
      <c r="Q28" s="573"/>
      <c r="R28" s="565">
        <v>25506</v>
      </c>
      <c r="S28" s="344"/>
      <c r="T28" s="344"/>
      <c r="U28" s="344"/>
      <c r="V28" s="344"/>
      <c r="W28" s="344"/>
      <c r="X28" s="344"/>
      <c r="Y28" s="566"/>
      <c r="Z28" s="567">
        <v>1</v>
      </c>
      <c r="AA28" s="567"/>
      <c r="AB28" s="567"/>
      <c r="AC28" s="567"/>
      <c r="AD28" s="568">
        <v>466</v>
      </c>
      <c r="AE28" s="568"/>
      <c r="AF28" s="568"/>
      <c r="AG28" s="568"/>
      <c r="AH28" s="568"/>
      <c r="AI28" s="568"/>
      <c r="AJ28" s="568"/>
      <c r="AK28" s="568"/>
      <c r="AL28" s="574">
        <v>0</v>
      </c>
      <c r="AM28" s="350"/>
      <c r="AN28" s="350"/>
      <c r="AO28" s="575"/>
      <c r="AP28" s="572"/>
      <c r="AQ28" s="470"/>
      <c r="AR28" s="470"/>
      <c r="AS28" s="470"/>
      <c r="AT28" s="470"/>
      <c r="AU28" s="470"/>
      <c r="AV28" s="470"/>
      <c r="AW28" s="470"/>
      <c r="AX28" s="470"/>
      <c r="AY28" s="470"/>
      <c r="AZ28" s="470"/>
      <c r="BA28" s="470"/>
      <c r="BB28" s="470"/>
      <c r="BC28" s="470"/>
      <c r="BD28" s="470"/>
      <c r="BE28" s="470"/>
      <c r="BF28" s="573"/>
      <c r="BG28" s="565"/>
      <c r="BH28" s="344"/>
      <c r="BI28" s="344"/>
      <c r="BJ28" s="344"/>
      <c r="BK28" s="344"/>
      <c r="BL28" s="344"/>
      <c r="BM28" s="344"/>
      <c r="BN28" s="566"/>
      <c r="BO28" s="567"/>
      <c r="BP28" s="567"/>
      <c r="BQ28" s="567"/>
      <c r="BR28" s="567"/>
      <c r="BS28" s="570"/>
      <c r="BT28" s="344"/>
      <c r="BU28" s="344"/>
      <c r="BV28" s="344"/>
      <c r="BW28" s="344"/>
      <c r="BX28" s="344"/>
      <c r="BY28" s="344"/>
      <c r="BZ28" s="344"/>
      <c r="CA28" s="344"/>
      <c r="CB28" s="571"/>
      <c r="CD28" s="572" t="s">
        <v>383</v>
      </c>
      <c r="CE28" s="470"/>
      <c r="CF28" s="470"/>
      <c r="CG28" s="470"/>
      <c r="CH28" s="470"/>
      <c r="CI28" s="470"/>
      <c r="CJ28" s="470"/>
      <c r="CK28" s="470"/>
      <c r="CL28" s="470"/>
      <c r="CM28" s="470"/>
      <c r="CN28" s="470"/>
      <c r="CO28" s="470"/>
      <c r="CP28" s="470"/>
      <c r="CQ28" s="573"/>
      <c r="CR28" s="565">
        <v>217908</v>
      </c>
      <c r="CS28" s="344"/>
      <c r="CT28" s="344"/>
      <c r="CU28" s="344"/>
      <c r="CV28" s="344"/>
      <c r="CW28" s="344"/>
      <c r="CX28" s="344"/>
      <c r="CY28" s="566"/>
      <c r="CZ28" s="574">
        <v>9.1999999999999993</v>
      </c>
      <c r="DA28" s="598"/>
      <c r="DB28" s="598"/>
      <c r="DC28" s="600"/>
      <c r="DD28" s="570">
        <v>217014</v>
      </c>
      <c r="DE28" s="344"/>
      <c r="DF28" s="344"/>
      <c r="DG28" s="344"/>
      <c r="DH28" s="344"/>
      <c r="DI28" s="344"/>
      <c r="DJ28" s="344"/>
      <c r="DK28" s="566"/>
      <c r="DL28" s="570">
        <v>217014</v>
      </c>
      <c r="DM28" s="344"/>
      <c r="DN28" s="344"/>
      <c r="DO28" s="344"/>
      <c r="DP28" s="344"/>
      <c r="DQ28" s="344"/>
      <c r="DR28" s="344"/>
      <c r="DS28" s="344"/>
      <c r="DT28" s="344"/>
      <c r="DU28" s="344"/>
      <c r="DV28" s="566"/>
      <c r="DW28" s="574">
        <v>13.9</v>
      </c>
      <c r="DX28" s="598"/>
      <c r="DY28" s="598"/>
      <c r="DZ28" s="598"/>
      <c r="EA28" s="598"/>
      <c r="EB28" s="598"/>
      <c r="EC28" s="599"/>
    </row>
    <row r="29" spans="2:133" ht="11.25" customHeight="1" x14ac:dyDescent="0.2">
      <c r="B29" s="572" t="s">
        <v>21</v>
      </c>
      <c r="C29" s="470"/>
      <c r="D29" s="470"/>
      <c r="E29" s="470"/>
      <c r="F29" s="470"/>
      <c r="G29" s="470"/>
      <c r="H29" s="470"/>
      <c r="I29" s="470"/>
      <c r="J29" s="470"/>
      <c r="K29" s="470"/>
      <c r="L29" s="470"/>
      <c r="M29" s="470"/>
      <c r="N29" s="470"/>
      <c r="O29" s="470"/>
      <c r="P29" s="470"/>
      <c r="Q29" s="573"/>
      <c r="R29" s="565">
        <v>1710</v>
      </c>
      <c r="S29" s="344"/>
      <c r="T29" s="344"/>
      <c r="U29" s="344"/>
      <c r="V29" s="344"/>
      <c r="W29" s="344"/>
      <c r="X29" s="344"/>
      <c r="Y29" s="566"/>
      <c r="Z29" s="567">
        <v>0.1</v>
      </c>
      <c r="AA29" s="567"/>
      <c r="AB29" s="567"/>
      <c r="AC29" s="567"/>
      <c r="AD29" s="568" t="s">
        <v>207</v>
      </c>
      <c r="AE29" s="568"/>
      <c r="AF29" s="568"/>
      <c r="AG29" s="568"/>
      <c r="AH29" s="568"/>
      <c r="AI29" s="568"/>
      <c r="AJ29" s="568"/>
      <c r="AK29" s="568"/>
      <c r="AL29" s="574" t="s">
        <v>207</v>
      </c>
      <c r="AM29" s="350"/>
      <c r="AN29" s="350"/>
      <c r="AO29" s="575"/>
      <c r="AP29" s="587"/>
      <c r="AQ29" s="588"/>
      <c r="AR29" s="588"/>
      <c r="AS29" s="588"/>
      <c r="AT29" s="588"/>
      <c r="AU29" s="588"/>
      <c r="AV29" s="588"/>
      <c r="AW29" s="588"/>
      <c r="AX29" s="588"/>
      <c r="AY29" s="588"/>
      <c r="AZ29" s="588"/>
      <c r="BA29" s="588"/>
      <c r="BB29" s="588"/>
      <c r="BC29" s="588"/>
      <c r="BD29" s="588"/>
      <c r="BE29" s="588"/>
      <c r="BF29" s="589"/>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36" t="s">
        <v>178</v>
      </c>
      <c r="CE29" s="457"/>
      <c r="CF29" s="572" t="s">
        <v>24</v>
      </c>
      <c r="CG29" s="470"/>
      <c r="CH29" s="470"/>
      <c r="CI29" s="470"/>
      <c r="CJ29" s="470"/>
      <c r="CK29" s="470"/>
      <c r="CL29" s="470"/>
      <c r="CM29" s="470"/>
      <c r="CN29" s="470"/>
      <c r="CO29" s="470"/>
      <c r="CP29" s="470"/>
      <c r="CQ29" s="573"/>
      <c r="CR29" s="565">
        <v>217908</v>
      </c>
      <c r="CS29" s="596"/>
      <c r="CT29" s="596"/>
      <c r="CU29" s="596"/>
      <c r="CV29" s="596"/>
      <c r="CW29" s="596"/>
      <c r="CX29" s="596"/>
      <c r="CY29" s="597"/>
      <c r="CZ29" s="574">
        <v>9.1999999999999993</v>
      </c>
      <c r="DA29" s="598"/>
      <c r="DB29" s="598"/>
      <c r="DC29" s="600"/>
      <c r="DD29" s="570">
        <v>217014</v>
      </c>
      <c r="DE29" s="596"/>
      <c r="DF29" s="596"/>
      <c r="DG29" s="596"/>
      <c r="DH29" s="596"/>
      <c r="DI29" s="596"/>
      <c r="DJ29" s="596"/>
      <c r="DK29" s="597"/>
      <c r="DL29" s="570">
        <v>217014</v>
      </c>
      <c r="DM29" s="596"/>
      <c r="DN29" s="596"/>
      <c r="DO29" s="596"/>
      <c r="DP29" s="596"/>
      <c r="DQ29" s="596"/>
      <c r="DR29" s="596"/>
      <c r="DS29" s="596"/>
      <c r="DT29" s="596"/>
      <c r="DU29" s="596"/>
      <c r="DV29" s="597"/>
      <c r="DW29" s="574">
        <v>13.9</v>
      </c>
      <c r="DX29" s="598"/>
      <c r="DY29" s="598"/>
      <c r="DZ29" s="598"/>
      <c r="EA29" s="598"/>
      <c r="EB29" s="598"/>
      <c r="EC29" s="599"/>
    </row>
    <row r="30" spans="2:133" ht="11.25" customHeight="1" x14ac:dyDescent="0.2">
      <c r="B30" s="572" t="s">
        <v>346</v>
      </c>
      <c r="C30" s="470"/>
      <c r="D30" s="470"/>
      <c r="E30" s="470"/>
      <c r="F30" s="470"/>
      <c r="G30" s="470"/>
      <c r="H30" s="470"/>
      <c r="I30" s="470"/>
      <c r="J30" s="470"/>
      <c r="K30" s="470"/>
      <c r="L30" s="470"/>
      <c r="M30" s="470"/>
      <c r="N30" s="470"/>
      <c r="O30" s="470"/>
      <c r="P30" s="470"/>
      <c r="Q30" s="573"/>
      <c r="R30" s="565">
        <v>317941</v>
      </c>
      <c r="S30" s="344"/>
      <c r="T30" s="344"/>
      <c r="U30" s="344"/>
      <c r="V30" s="344"/>
      <c r="W30" s="344"/>
      <c r="X30" s="344"/>
      <c r="Y30" s="566"/>
      <c r="Z30" s="567">
        <v>12.1</v>
      </c>
      <c r="AA30" s="567"/>
      <c r="AB30" s="567"/>
      <c r="AC30" s="567"/>
      <c r="AD30" s="568" t="s">
        <v>207</v>
      </c>
      <c r="AE30" s="568"/>
      <c r="AF30" s="568"/>
      <c r="AG30" s="568"/>
      <c r="AH30" s="568"/>
      <c r="AI30" s="568"/>
      <c r="AJ30" s="568"/>
      <c r="AK30" s="568"/>
      <c r="AL30" s="574" t="s">
        <v>207</v>
      </c>
      <c r="AM30" s="350"/>
      <c r="AN30" s="350"/>
      <c r="AO30" s="575"/>
      <c r="AP30" s="338" t="s">
        <v>323</v>
      </c>
      <c r="AQ30" s="339"/>
      <c r="AR30" s="339"/>
      <c r="AS30" s="339"/>
      <c r="AT30" s="339"/>
      <c r="AU30" s="339"/>
      <c r="AV30" s="339"/>
      <c r="AW30" s="339"/>
      <c r="AX30" s="339"/>
      <c r="AY30" s="339"/>
      <c r="AZ30" s="339"/>
      <c r="BA30" s="339"/>
      <c r="BB30" s="339"/>
      <c r="BC30" s="339"/>
      <c r="BD30" s="339"/>
      <c r="BE30" s="339"/>
      <c r="BF30" s="388"/>
      <c r="BG30" s="338" t="s">
        <v>391</v>
      </c>
      <c r="BH30" s="601"/>
      <c r="BI30" s="601"/>
      <c r="BJ30" s="601"/>
      <c r="BK30" s="601"/>
      <c r="BL30" s="601"/>
      <c r="BM30" s="601"/>
      <c r="BN30" s="601"/>
      <c r="BO30" s="601"/>
      <c r="BP30" s="601"/>
      <c r="BQ30" s="602"/>
      <c r="BR30" s="338" t="s">
        <v>392</v>
      </c>
      <c r="BS30" s="601"/>
      <c r="BT30" s="601"/>
      <c r="BU30" s="601"/>
      <c r="BV30" s="601"/>
      <c r="BW30" s="601"/>
      <c r="BX30" s="601"/>
      <c r="BY30" s="601"/>
      <c r="BZ30" s="601"/>
      <c r="CA30" s="601"/>
      <c r="CB30" s="602"/>
      <c r="CD30" s="537"/>
      <c r="CE30" s="460"/>
      <c r="CF30" s="572" t="s">
        <v>393</v>
      </c>
      <c r="CG30" s="470"/>
      <c r="CH30" s="470"/>
      <c r="CI30" s="470"/>
      <c r="CJ30" s="470"/>
      <c r="CK30" s="470"/>
      <c r="CL30" s="470"/>
      <c r="CM30" s="470"/>
      <c r="CN30" s="470"/>
      <c r="CO30" s="470"/>
      <c r="CP30" s="470"/>
      <c r="CQ30" s="573"/>
      <c r="CR30" s="565">
        <v>211390</v>
      </c>
      <c r="CS30" s="344"/>
      <c r="CT30" s="344"/>
      <c r="CU30" s="344"/>
      <c r="CV30" s="344"/>
      <c r="CW30" s="344"/>
      <c r="CX30" s="344"/>
      <c r="CY30" s="566"/>
      <c r="CZ30" s="574">
        <v>8.9</v>
      </c>
      <c r="DA30" s="598"/>
      <c r="DB30" s="598"/>
      <c r="DC30" s="600"/>
      <c r="DD30" s="570">
        <v>210496</v>
      </c>
      <c r="DE30" s="344"/>
      <c r="DF30" s="344"/>
      <c r="DG30" s="344"/>
      <c r="DH30" s="344"/>
      <c r="DI30" s="344"/>
      <c r="DJ30" s="344"/>
      <c r="DK30" s="566"/>
      <c r="DL30" s="570">
        <v>210496</v>
      </c>
      <c r="DM30" s="344"/>
      <c r="DN30" s="344"/>
      <c r="DO30" s="344"/>
      <c r="DP30" s="344"/>
      <c r="DQ30" s="344"/>
      <c r="DR30" s="344"/>
      <c r="DS30" s="344"/>
      <c r="DT30" s="344"/>
      <c r="DU30" s="344"/>
      <c r="DV30" s="566"/>
      <c r="DW30" s="574">
        <v>13.5</v>
      </c>
      <c r="DX30" s="598"/>
      <c r="DY30" s="598"/>
      <c r="DZ30" s="598"/>
      <c r="EA30" s="598"/>
      <c r="EB30" s="598"/>
      <c r="EC30" s="599"/>
    </row>
    <row r="31" spans="2:133" ht="11.25" customHeight="1" x14ac:dyDescent="0.2">
      <c r="B31" s="578" t="s">
        <v>55</v>
      </c>
      <c r="C31" s="579"/>
      <c r="D31" s="579"/>
      <c r="E31" s="579"/>
      <c r="F31" s="579"/>
      <c r="G31" s="579"/>
      <c r="H31" s="579"/>
      <c r="I31" s="579"/>
      <c r="J31" s="579"/>
      <c r="K31" s="579"/>
      <c r="L31" s="579"/>
      <c r="M31" s="579"/>
      <c r="N31" s="579"/>
      <c r="O31" s="579"/>
      <c r="P31" s="579"/>
      <c r="Q31" s="580"/>
      <c r="R31" s="565" t="s">
        <v>207</v>
      </c>
      <c r="S31" s="344"/>
      <c r="T31" s="344"/>
      <c r="U31" s="344"/>
      <c r="V31" s="344"/>
      <c r="W31" s="344"/>
      <c r="X31" s="344"/>
      <c r="Y31" s="566"/>
      <c r="Z31" s="567" t="s">
        <v>207</v>
      </c>
      <c r="AA31" s="567"/>
      <c r="AB31" s="567"/>
      <c r="AC31" s="567"/>
      <c r="AD31" s="568" t="s">
        <v>207</v>
      </c>
      <c r="AE31" s="568"/>
      <c r="AF31" s="568"/>
      <c r="AG31" s="568"/>
      <c r="AH31" s="568"/>
      <c r="AI31" s="568"/>
      <c r="AJ31" s="568"/>
      <c r="AK31" s="568"/>
      <c r="AL31" s="574" t="s">
        <v>207</v>
      </c>
      <c r="AM31" s="350"/>
      <c r="AN31" s="350"/>
      <c r="AO31" s="575"/>
      <c r="AP31" s="528" t="s">
        <v>8</v>
      </c>
      <c r="AQ31" s="529"/>
      <c r="AR31" s="529"/>
      <c r="AS31" s="529"/>
      <c r="AT31" s="648" t="s">
        <v>394</v>
      </c>
      <c r="AU31" s="42"/>
      <c r="AV31" s="42"/>
      <c r="AW31" s="42"/>
      <c r="AX31" s="554" t="s">
        <v>282</v>
      </c>
      <c r="AY31" s="555"/>
      <c r="AZ31" s="555"/>
      <c r="BA31" s="555"/>
      <c r="BB31" s="555"/>
      <c r="BC31" s="555"/>
      <c r="BD31" s="555"/>
      <c r="BE31" s="555"/>
      <c r="BF31" s="556"/>
      <c r="BG31" s="603">
        <v>99.7</v>
      </c>
      <c r="BH31" s="604"/>
      <c r="BI31" s="604"/>
      <c r="BJ31" s="604"/>
      <c r="BK31" s="604"/>
      <c r="BL31" s="604"/>
      <c r="BM31" s="563">
        <v>98.4</v>
      </c>
      <c r="BN31" s="604"/>
      <c r="BO31" s="604"/>
      <c r="BP31" s="604"/>
      <c r="BQ31" s="605"/>
      <c r="BR31" s="603">
        <v>99.6</v>
      </c>
      <c r="BS31" s="604"/>
      <c r="BT31" s="604"/>
      <c r="BU31" s="604"/>
      <c r="BV31" s="604"/>
      <c r="BW31" s="604"/>
      <c r="BX31" s="563">
        <v>98.1</v>
      </c>
      <c r="BY31" s="604"/>
      <c r="BZ31" s="604"/>
      <c r="CA31" s="604"/>
      <c r="CB31" s="605"/>
      <c r="CD31" s="537"/>
      <c r="CE31" s="460"/>
      <c r="CF31" s="572" t="s">
        <v>322</v>
      </c>
      <c r="CG31" s="470"/>
      <c r="CH31" s="470"/>
      <c r="CI31" s="470"/>
      <c r="CJ31" s="470"/>
      <c r="CK31" s="470"/>
      <c r="CL31" s="470"/>
      <c r="CM31" s="470"/>
      <c r="CN31" s="470"/>
      <c r="CO31" s="470"/>
      <c r="CP31" s="470"/>
      <c r="CQ31" s="573"/>
      <c r="CR31" s="565">
        <v>6518</v>
      </c>
      <c r="CS31" s="596"/>
      <c r="CT31" s="596"/>
      <c r="CU31" s="596"/>
      <c r="CV31" s="596"/>
      <c r="CW31" s="596"/>
      <c r="CX31" s="596"/>
      <c r="CY31" s="597"/>
      <c r="CZ31" s="574">
        <v>0.3</v>
      </c>
      <c r="DA31" s="598"/>
      <c r="DB31" s="598"/>
      <c r="DC31" s="600"/>
      <c r="DD31" s="570">
        <v>6518</v>
      </c>
      <c r="DE31" s="596"/>
      <c r="DF31" s="596"/>
      <c r="DG31" s="596"/>
      <c r="DH31" s="596"/>
      <c r="DI31" s="596"/>
      <c r="DJ31" s="596"/>
      <c r="DK31" s="597"/>
      <c r="DL31" s="570">
        <v>6518</v>
      </c>
      <c r="DM31" s="596"/>
      <c r="DN31" s="596"/>
      <c r="DO31" s="596"/>
      <c r="DP31" s="596"/>
      <c r="DQ31" s="596"/>
      <c r="DR31" s="596"/>
      <c r="DS31" s="596"/>
      <c r="DT31" s="596"/>
      <c r="DU31" s="596"/>
      <c r="DV31" s="597"/>
      <c r="DW31" s="574">
        <v>0.4</v>
      </c>
      <c r="DX31" s="598"/>
      <c r="DY31" s="598"/>
      <c r="DZ31" s="598"/>
      <c r="EA31" s="598"/>
      <c r="EB31" s="598"/>
      <c r="EC31" s="599"/>
    </row>
    <row r="32" spans="2:133" ht="11.25" customHeight="1" x14ac:dyDescent="0.2">
      <c r="B32" s="572" t="s">
        <v>395</v>
      </c>
      <c r="C32" s="470"/>
      <c r="D32" s="470"/>
      <c r="E32" s="470"/>
      <c r="F32" s="470"/>
      <c r="G32" s="470"/>
      <c r="H32" s="470"/>
      <c r="I32" s="470"/>
      <c r="J32" s="470"/>
      <c r="K32" s="470"/>
      <c r="L32" s="470"/>
      <c r="M32" s="470"/>
      <c r="N32" s="470"/>
      <c r="O32" s="470"/>
      <c r="P32" s="470"/>
      <c r="Q32" s="573"/>
      <c r="R32" s="565">
        <v>153137</v>
      </c>
      <c r="S32" s="344"/>
      <c r="T32" s="344"/>
      <c r="U32" s="344"/>
      <c r="V32" s="344"/>
      <c r="W32" s="344"/>
      <c r="X32" s="344"/>
      <c r="Y32" s="566"/>
      <c r="Z32" s="567">
        <v>5.8</v>
      </c>
      <c r="AA32" s="567"/>
      <c r="AB32" s="567"/>
      <c r="AC32" s="567"/>
      <c r="AD32" s="568" t="s">
        <v>207</v>
      </c>
      <c r="AE32" s="568"/>
      <c r="AF32" s="568"/>
      <c r="AG32" s="568"/>
      <c r="AH32" s="568"/>
      <c r="AI32" s="568"/>
      <c r="AJ32" s="568"/>
      <c r="AK32" s="568"/>
      <c r="AL32" s="574" t="s">
        <v>207</v>
      </c>
      <c r="AM32" s="350"/>
      <c r="AN32" s="350"/>
      <c r="AO32" s="575"/>
      <c r="AP32" s="647"/>
      <c r="AQ32" s="515"/>
      <c r="AR32" s="515"/>
      <c r="AS32" s="515"/>
      <c r="AT32" s="649"/>
      <c r="AU32" s="1" t="s">
        <v>255</v>
      </c>
      <c r="AX32" s="572" t="s">
        <v>296</v>
      </c>
      <c r="AY32" s="470"/>
      <c r="AZ32" s="470"/>
      <c r="BA32" s="470"/>
      <c r="BB32" s="470"/>
      <c r="BC32" s="470"/>
      <c r="BD32" s="470"/>
      <c r="BE32" s="470"/>
      <c r="BF32" s="573"/>
      <c r="BG32" s="606">
        <v>99.8</v>
      </c>
      <c r="BH32" s="596"/>
      <c r="BI32" s="596"/>
      <c r="BJ32" s="596"/>
      <c r="BK32" s="596"/>
      <c r="BL32" s="596"/>
      <c r="BM32" s="350">
        <v>98.7</v>
      </c>
      <c r="BN32" s="596"/>
      <c r="BO32" s="596"/>
      <c r="BP32" s="596"/>
      <c r="BQ32" s="607"/>
      <c r="BR32" s="606">
        <v>99.6</v>
      </c>
      <c r="BS32" s="596"/>
      <c r="BT32" s="596"/>
      <c r="BU32" s="596"/>
      <c r="BV32" s="596"/>
      <c r="BW32" s="596"/>
      <c r="BX32" s="350">
        <v>98.3</v>
      </c>
      <c r="BY32" s="596"/>
      <c r="BZ32" s="596"/>
      <c r="CA32" s="596"/>
      <c r="CB32" s="607"/>
      <c r="CD32" s="538"/>
      <c r="CE32" s="540"/>
      <c r="CF32" s="572" t="s">
        <v>397</v>
      </c>
      <c r="CG32" s="470"/>
      <c r="CH32" s="470"/>
      <c r="CI32" s="470"/>
      <c r="CJ32" s="470"/>
      <c r="CK32" s="470"/>
      <c r="CL32" s="470"/>
      <c r="CM32" s="470"/>
      <c r="CN32" s="470"/>
      <c r="CO32" s="470"/>
      <c r="CP32" s="470"/>
      <c r="CQ32" s="573"/>
      <c r="CR32" s="565" t="s">
        <v>207</v>
      </c>
      <c r="CS32" s="344"/>
      <c r="CT32" s="344"/>
      <c r="CU32" s="344"/>
      <c r="CV32" s="344"/>
      <c r="CW32" s="344"/>
      <c r="CX32" s="344"/>
      <c r="CY32" s="566"/>
      <c r="CZ32" s="574" t="s">
        <v>207</v>
      </c>
      <c r="DA32" s="598"/>
      <c r="DB32" s="598"/>
      <c r="DC32" s="600"/>
      <c r="DD32" s="570" t="s">
        <v>207</v>
      </c>
      <c r="DE32" s="344"/>
      <c r="DF32" s="344"/>
      <c r="DG32" s="344"/>
      <c r="DH32" s="344"/>
      <c r="DI32" s="344"/>
      <c r="DJ32" s="344"/>
      <c r="DK32" s="566"/>
      <c r="DL32" s="570" t="s">
        <v>207</v>
      </c>
      <c r="DM32" s="344"/>
      <c r="DN32" s="344"/>
      <c r="DO32" s="344"/>
      <c r="DP32" s="344"/>
      <c r="DQ32" s="344"/>
      <c r="DR32" s="344"/>
      <c r="DS32" s="344"/>
      <c r="DT32" s="344"/>
      <c r="DU32" s="344"/>
      <c r="DV32" s="566"/>
      <c r="DW32" s="574" t="s">
        <v>207</v>
      </c>
      <c r="DX32" s="598"/>
      <c r="DY32" s="598"/>
      <c r="DZ32" s="598"/>
      <c r="EA32" s="598"/>
      <c r="EB32" s="598"/>
      <c r="EC32" s="599"/>
    </row>
    <row r="33" spans="2:133" ht="11.25" customHeight="1" x14ac:dyDescent="0.2">
      <c r="B33" s="572" t="s">
        <v>241</v>
      </c>
      <c r="C33" s="470"/>
      <c r="D33" s="470"/>
      <c r="E33" s="470"/>
      <c r="F33" s="470"/>
      <c r="G33" s="470"/>
      <c r="H33" s="470"/>
      <c r="I33" s="470"/>
      <c r="J33" s="470"/>
      <c r="K33" s="470"/>
      <c r="L33" s="470"/>
      <c r="M33" s="470"/>
      <c r="N33" s="470"/>
      <c r="O33" s="470"/>
      <c r="P33" s="470"/>
      <c r="Q33" s="573"/>
      <c r="R33" s="565">
        <v>5911</v>
      </c>
      <c r="S33" s="344"/>
      <c r="T33" s="344"/>
      <c r="U33" s="344"/>
      <c r="V33" s="344"/>
      <c r="W33" s="344"/>
      <c r="X33" s="344"/>
      <c r="Y33" s="566"/>
      <c r="Z33" s="567">
        <v>0.2</v>
      </c>
      <c r="AA33" s="567"/>
      <c r="AB33" s="567"/>
      <c r="AC33" s="567"/>
      <c r="AD33" s="568">
        <v>4472</v>
      </c>
      <c r="AE33" s="568"/>
      <c r="AF33" s="568"/>
      <c r="AG33" s="568"/>
      <c r="AH33" s="568"/>
      <c r="AI33" s="568"/>
      <c r="AJ33" s="568"/>
      <c r="AK33" s="568"/>
      <c r="AL33" s="574">
        <v>0.3</v>
      </c>
      <c r="AM33" s="350"/>
      <c r="AN33" s="350"/>
      <c r="AO33" s="575"/>
      <c r="AP33" s="531"/>
      <c r="AQ33" s="532"/>
      <c r="AR33" s="532"/>
      <c r="AS33" s="532"/>
      <c r="AT33" s="650"/>
      <c r="AU33" s="43"/>
      <c r="AV33" s="43"/>
      <c r="AW33" s="43"/>
      <c r="AX33" s="587" t="s">
        <v>162</v>
      </c>
      <c r="AY33" s="588"/>
      <c r="AZ33" s="588"/>
      <c r="BA33" s="588"/>
      <c r="BB33" s="588"/>
      <c r="BC33" s="588"/>
      <c r="BD33" s="588"/>
      <c r="BE33" s="588"/>
      <c r="BF33" s="589"/>
      <c r="BG33" s="608">
        <v>99.5</v>
      </c>
      <c r="BH33" s="609"/>
      <c r="BI33" s="609"/>
      <c r="BJ33" s="609"/>
      <c r="BK33" s="609"/>
      <c r="BL33" s="609"/>
      <c r="BM33" s="610">
        <v>97.8</v>
      </c>
      <c r="BN33" s="609"/>
      <c r="BO33" s="609"/>
      <c r="BP33" s="609"/>
      <c r="BQ33" s="611"/>
      <c r="BR33" s="608">
        <v>99.5</v>
      </c>
      <c r="BS33" s="609"/>
      <c r="BT33" s="609"/>
      <c r="BU33" s="609"/>
      <c r="BV33" s="609"/>
      <c r="BW33" s="609"/>
      <c r="BX33" s="610">
        <v>97.7</v>
      </c>
      <c r="BY33" s="609"/>
      <c r="BZ33" s="609"/>
      <c r="CA33" s="609"/>
      <c r="CB33" s="611"/>
      <c r="CD33" s="572" t="s">
        <v>398</v>
      </c>
      <c r="CE33" s="470"/>
      <c r="CF33" s="470"/>
      <c r="CG33" s="470"/>
      <c r="CH33" s="470"/>
      <c r="CI33" s="470"/>
      <c r="CJ33" s="470"/>
      <c r="CK33" s="470"/>
      <c r="CL33" s="470"/>
      <c r="CM33" s="470"/>
      <c r="CN33" s="470"/>
      <c r="CO33" s="470"/>
      <c r="CP33" s="470"/>
      <c r="CQ33" s="573"/>
      <c r="CR33" s="565">
        <v>1243726</v>
      </c>
      <c r="CS33" s="596"/>
      <c r="CT33" s="596"/>
      <c r="CU33" s="596"/>
      <c r="CV33" s="596"/>
      <c r="CW33" s="596"/>
      <c r="CX33" s="596"/>
      <c r="CY33" s="597"/>
      <c r="CZ33" s="574">
        <v>52.3</v>
      </c>
      <c r="DA33" s="598"/>
      <c r="DB33" s="598"/>
      <c r="DC33" s="600"/>
      <c r="DD33" s="570">
        <v>972478</v>
      </c>
      <c r="DE33" s="596"/>
      <c r="DF33" s="596"/>
      <c r="DG33" s="596"/>
      <c r="DH33" s="596"/>
      <c r="DI33" s="596"/>
      <c r="DJ33" s="596"/>
      <c r="DK33" s="597"/>
      <c r="DL33" s="570">
        <v>678768</v>
      </c>
      <c r="DM33" s="596"/>
      <c r="DN33" s="596"/>
      <c r="DO33" s="596"/>
      <c r="DP33" s="596"/>
      <c r="DQ33" s="596"/>
      <c r="DR33" s="596"/>
      <c r="DS33" s="596"/>
      <c r="DT33" s="596"/>
      <c r="DU33" s="596"/>
      <c r="DV33" s="597"/>
      <c r="DW33" s="574">
        <v>43.6</v>
      </c>
      <c r="DX33" s="598"/>
      <c r="DY33" s="598"/>
      <c r="DZ33" s="598"/>
      <c r="EA33" s="598"/>
      <c r="EB33" s="598"/>
      <c r="EC33" s="599"/>
    </row>
    <row r="34" spans="2:133" ht="11.25" customHeight="1" x14ac:dyDescent="0.2">
      <c r="B34" s="572" t="s">
        <v>149</v>
      </c>
      <c r="C34" s="470"/>
      <c r="D34" s="470"/>
      <c r="E34" s="470"/>
      <c r="F34" s="470"/>
      <c r="G34" s="470"/>
      <c r="H34" s="470"/>
      <c r="I34" s="470"/>
      <c r="J34" s="470"/>
      <c r="K34" s="470"/>
      <c r="L34" s="470"/>
      <c r="M34" s="470"/>
      <c r="N34" s="470"/>
      <c r="O34" s="470"/>
      <c r="P34" s="470"/>
      <c r="Q34" s="573"/>
      <c r="R34" s="565">
        <v>3300</v>
      </c>
      <c r="S34" s="344"/>
      <c r="T34" s="344"/>
      <c r="U34" s="344"/>
      <c r="V34" s="344"/>
      <c r="W34" s="344"/>
      <c r="X34" s="344"/>
      <c r="Y34" s="566"/>
      <c r="Z34" s="567">
        <v>0.1</v>
      </c>
      <c r="AA34" s="567"/>
      <c r="AB34" s="567"/>
      <c r="AC34" s="567"/>
      <c r="AD34" s="568" t="s">
        <v>207</v>
      </c>
      <c r="AE34" s="568"/>
      <c r="AF34" s="568"/>
      <c r="AG34" s="568"/>
      <c r="AH34" s="568"/>
      <c r="AI34" s="568"/>
      <c r="AJ34" s="568"/>
      <c r="AK34" s="568"/>
      <c r="AL34" s="574" t="s">
        <v>207</v>
      </c>
      <c r="AM34" s="350"/>
      <c r="AN34" s="350"/>
      <c r="AO34" s="575"/>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2" t="s">
        <v>401</v>
      </c>
      <c r="CE34" s="470"/>
      <c r="CF34" s="470"/>
      <c r="CG34" s="470"/>
      <c r="CH34" s="470"/>
      <c r="CI34" s="470"/>
      <c r="CJ34" s="470"/>
      <c r="CK34" s="470"/>
      <c r="CL34" s="470"/>
      <c r="CM34" s="470"/>
      <c r="CN34" s="470"/>
      <c r="CO34" s="470"/>
      <c r="CP34" s="470"/>
      <c r="CQ34" s="573"/>
      <c r="CR34" s="565">
        <v>353270</v>
      </c>
      <c r="CS34" s="344"/>
      <c r="CT34" s="344"/>
      <c r="CU34" s="344"/>
      <c r="CV34" s="344"/>
      <c r="CW34" s="344"/>
      <c r="CX34" s="344"/>
      <c r="CY34" s="566"/>
      <c r="CZ34" s="574">
        <v>14.9</v>
      </c>
      <c r="DA34" s="598"/>
      <c r="DB34" s="598"/>
      <c r="DC34" s="600"/>
      <c r="DD34" s="570">
        <v>272833</v>
      </c>
      <c r="DE34" s="344"/>
      <c r="DF34" s="344"/>
      <c r="DG34" s="344"/>
      <c r="DH34" s="344"/>
      <c r="DI34" s="344"/>
      <c r="DJ34" s="344"/>
      <c r="DK34" s="566"/>
      <c r="DL34" s="570">
        <v>222972</v>
      </c>
      <c r="DM34" s="344"/>
      <c r="DN34" s="344"/>
      <c r="DO34" s="344"/>
      <c r="DP34" s="344"/>
      <c r="DQ34" s="344"/>
      <c r="DR34" s="344"/>
      <c r="DS34" s="344"/>
      <c r="DT34" s="344"/>
      <c r="DU34" s="344"/>
      <c r="DV34" s="566"/>
      <c r="DW34" s="574">
        <v>14.3</v>
      </c>
      <c r="DX34" s="598"/>
      <c r="DY34" s="598"/>
      <c r="DZ34" s="598"/>
      <c r="EA34" s="598"/>
      <c r="EB34" s="598"/>
      <c r="EC34" s="599"/>
    </row>
    <row r="35" spans="2:133" ht="11.25" customHeight="1" x14ac:dyDescent="0.2">
      <c r="B35" s="572" t="s">
        <v>403</v>
      </c>
      <c r="C35" s="470"/>
      <c r="D35" s="470"/>
      <c r="E35" s="470"/>
      <c r="F35" s="470"/>
      <c r="G35" s="470"/>
      <c r="H35" s="470"/>
      <c r="I35" s="470"/>
      <c r="J35" s="470"/>
      <c r="K35" s="470"/>
      <c r="L35" s="470"/>
      <c r="M35" s="470"/>
      <c r="N35" s="470"/>
      <c r="O35" s="470"/>
      <c r="P35" s="470"/>
      <c r="Q35" s="573"/>
      <c r="R35" s="565">
        <v>29469</v>
      </c>
      <c r="S35" s="344"/>
      <c r="T35" s="344"/>
      <c r="U35" s="344"/>
      <c r="V35" s="344"/>
      <c r="W35" s="344"/>
      <c r="X35" s="344"/>
      <c r="Y35" s="566"/>
      <c r="Z35" s="567">
        <v>1.1000000000000001</v>
      </c>
      <c r="AA35" s="567"/>
      <c r="AB35" s="567"/>
      <c r="AC35" s="567"/>
      <c r="AD35" s="568" t="s">
        <v>207</v>
      </c>
      <c r="AE35" s="568"/>
      <c r="AF35" s="568"/>
      <c r="AG35" s="568"/>
      <c r="AH35" s="568"/>
      <c r="AI35" s="568"/>
      <c r="AJ35" s="568"/>
      <c r="AK35" s="568"/>
      <c r="AL35" s="574" t="s">
        <v>207</v>
      </c>
      <c r="AM35" s="350"/>
      <c r="AN35" s="350"/>
      <c r="AO35" s="575"/>
      <c r="AP35" s="16"/>
      <c r="AQ35" s="338" t="s">
        <v>404</v>
      </c>
      <c r="AR35" s="339"/>
      <c r="AS35" s="339"/>
      <c r="AT35" s="339"/>
      <c r="AU35" s="339"/>
      <c r="AV35" s="339"/>
      <c r="AW35" s="339"/>
      <c r="AX35" s="339"/>
      <c r="AY35" s="339"/>
      <c r="AZ35" s="339"/>
      <c r="BA35" s="339"/>
      <c r="BB35" s="339"/>
      <c r="BC35" s="339"/>
      <c r="BD35" s="339"/>
      <c r="BE35" s="339"/>
      <c r="BF35" s="388"/>
      <c r="BG35" s="338" t="s">
        <v>215</v>
      </c>
      <c r="BH35" s="339"/>
      <c r="BI35" s="339"/>
      <c r="BJ35" s="339"/>
      <c r="BK35" s="339"/>
      <c r="BL35" s="339"/>
      <c r="BM35" s="339"/>
      <c r="BN35" s="339"/>
      <c r="BO35" s="339"/>
      <c r="BP35" s="339"/>
      <c r="BQ35" s="339"/>
      <c r="BR35" s="339"/>
      <c r="BS35" s="339"/>
      <c r="BT35" s="339"/>
      <c r="BU35" s="339"/>
      <c r="BV35" s="339"/>
      <c r="BW35" s="339"/>
      <c r="BX35" s="339"/>
      <c r="BY35" s="339"/>
      <c r="BZ35" s="339"/>
      <c r="CA35" s="339"/>
      <c r="CB35" s="388"/>
      <c r="CD35" s="572" t="s">
        <v>405</v>
      </c>
      <c r="CE35" s="470"/>
      <c r="CF35" s="470"/>
      <c r="CG35" s="470"/>
      <c r="CH35" s="470"/>
      <c r="CI35" s="470"/>
      <c r="CJ35" s="470"/>
      <c r="CK35" s="470"/>
      <c r="CL35" s="470"/>
      <c r="CM35" s="470"/>
      <c r="CN35" s="470"/>
      <c r="CO35" s="470"/>
      <c r="CP35" s="470"/>
      <c r="CQ35" s="573"/>
      <c r="CR35" s="565">
        <v>145627</v>
      </c>
      <c r="CS35" s="596"/>
      <c r="CT35" s="596"/>
      <c r="CU35" s="596"/>
      <c r="CV35" s="596"/>
      <c r="CW35" s="596"/>
      <c r="CX35" s="596"/>
      <c r="CY35" s="597"/>
      <c r="CZ35" s="574">
        <v>6.1</v>
      </c>
      <c r="DA35" s="598"/>
      <c r="DB35" s="598"/>
      <c r="DC35" s="600"/>
      <c r="DD35" s="570">
        <v>62062</v>
      </c>
      <c r="DE35" s="596"/>
      <c r="DF35" s="596"/>
      <c r="DG35" s="596"/>
      <c r="DH35" s="596"/>
      <c r="DI35" s="596"/>
      <c r="DJ35" s="596"/>
      <c r="DK35" s="597"/>
      <c r="DL35" s="570">
        <v>38751</v>
      </c>
      <c r="DM35" s="596"/>
      <c r="DN35" s="596"/>
      <c r="DO35" s="596"/>
      <c r="DP35" s="596"/>
      <c r="DQ35" s="596"/>
      <c r="DR35" s="596"/>
      <c r="DS35" s="596"/>
      <c r="DT35" s="596"/>
      <c r="DU35" s="596"/>
      <c r="DV35" s="597"/>
      <c r="DW35" s="574">
        <v>2.5</v>
      </c>
      <c r="DX35" s="598"/>
      <c r="DY35" s="598"/>
      <c r="DZ35" s="598"/>
      <c r="EA35" s="598"/>
      <c r="EB35" s="598"/>
      <c r="EC35" s="599"/>
    </row>
    <row r="36" spans="2:133" ht="11.25" customHeight="1" x14ac:dyDescent="0.2">
      <c r="B36" s="572" t="s">
        <v>297</v>
      </c>
      <c r="C36" s="470"/>
      <c r="D36" s="470"/>
      <c r="E36" s="470"/>
      <c r="F36" s="470"/>
      <c r="G36" s="470"/>
      <c r="H36" s="470"/>
      <c r="I36" s="470"/>
      <c r="J36" s="470"/>
      <c r="K36" s="470"/>
      <c r="L36" s="470"/>
      <c r="M36" s="470"/>
      <c r="N36" s="470"/>
      <c r="O36" s="470"/>
      <c r="P36" s="470"/>
      <c r="Q36" s="573"/>
      <c r="R36" s="565">
        <v>103160</v>
      </c>
      <c r="S36" s="344"/>
      <c r="T36" s="344"/>
      <c r="U36" s="344"/>
      <c r="V36" s="344"/>
      <c r="W36" s="344"/>
      <c r="X36" s="344"/>
      <c r="Y36" s="566"/>
      <c r="Z36" s="567">
        <v>3.9</v>
      </c>
      <c r="AA36" s="567"/>
      <c r="AB36" s="567"/>
      <c r="AC36" s="567"/>
      <c r="AD36" s="568" t="s">
        <v>207</v>
      </c>
      <c r="AE36" s="568"/>
      <c r="AF36" s="568"/>
      <c r="AG36" s="568"/>
      <c r="AH36" s="568"/>
      <c r="AI36" s="568"/>
      <c r="AJ36" s="568"/>
      <c r="AK36" s="568"/>
      <c r="AL36" s="574" t="s">
        <v>207</v>
      </c>
      <c r="AM36" s="350"/>
      <c r="AN36" s="350"/>
      <c r="AO36" s="575"/>
      <c r="AP36" s="16"/>
      <c r="AQ36" s="612" t="s">
        <v>389</v>
      </c>
      <c r="AR36" s="613"/>
      <c r="AS36" s="613"/>
      <c r="AT36" s="613"/>
      <c r="AU36" s="613"/>
      <c r="AV36" s="613"/>
      <c r="AW36" s="613"/>
      <c r="AX36" s="613"/>
      <c r="AY36" s="614"/>
      <c r="AZ36" s="557">
        <v>265046</v>
      </c>
      <c r="BA36" s="558"/>
      <c r="BB36" s="558"/>
      <c r="BC36" s="558"/>
      <c r="BD36" s="558"/>
      <c r="BE36" s="558"/>
      <c r="BF36" s="615"/>
      <c r="BG36" s="554" t="s">
        <v>409</v>
      </c>
      <c r="BH36" s="555"/>
      <c r="BI36" s="555"/>
      <c r="BJ36" s="555"/>
      <c r="BK36" s="555"/>
      <c r="BL36" s="555"/>
      <c r="BM36" s="555"/>
      <c r="BN36" s="555"/>
      <c r="BO36" s="555"/>
      <c r="BP36" s="555"/>
      <c r="BQ36" s="555"/>
      <c r="BR36" s="555"/>
      <c r="BS36" s="555"/>
      <c r="BT36" s="555"/>
      <c r="BU36" s="556"/>
      <c r="BV36" s="557">
        <v>6843</v>
      </c>
      <c r="BW36" s="558"/>
      <c r="BX36" s="558"/>
      <c r="BY36" s="558"/>
      <c r="BZ36" s="558"/>
      <c r="CA36" s="558"/>
      <c r="CB36" s="615"/>
      <c r="CD36" s="572" t="s">
        <v>31</v>
      </c>
      <c r="CE36" s="470"/>
      <c r="CF36" s="470"/>
      <c r="CG36" s="470"/>
      <c r="CH36" s="470"/>
      <c r="CI36" s="470"/>
      <c r="CJ36" s="470"/>
      <c r="CK36" s="470"/>
      <c r="CL36" s="470"/>
      <c r="CM36" s="470"/>
      <c r="CN36" s="470"/>
      <c r="CO36" s="470"/>
      <c r="CP36" s="470"/>
      <c r="CQ36" s="573"/>
      <c r="CR36" s="565">
        <v>437163</v>
      </c>
      <c r="CS36" s="344"/>
      <c r="CT36" s="344"/>
      <c r="CU36" s="344"/>
      <c r="CV36" s="344"/>
      <c r="CW36" s="344"/>
      <c r="CX36" s="344"/>
      <c r="CY36" s="566"/>
      <c r="CZ36" s="574">
        <v>18.399999999999999</v>
      </c>
      <c r="DA36" s="598"/>
      <c r="DB36" s="598"/>
      <c r="DC36" s="600"/>
      <c r="DD36" s="570">
        <v>359357</v>
      </c>
      <c r="DE36" s="344"/>
      <c r="DF36" s="344"/>
      <c r="DG36" s="344"/>
      <c r="DH36" s="344"/>
      <c r="DI36" s="344"/>
      <c r="DJ36" s="344"/>
      <c r="DK36" s="566"/>
      <c r="DL36" s="570">
        <v>245206</v>
      </c>
      <c r="DM36" s="344"/>
      <c r="DN36" s="344"/>
      <c r="DO36" s="344"/>
      <c r="DP36" s="344"/>
      <c r="DQ36" s="344"/>
      <c r="DR36" s="344"/>
      <c r="DS36" s="344"/>
      <c r="DT36" s="344"/>
      <c r="DU36" s="344"/>
      <c r="DV36" s="566"/>
      <c r="DW36" s="574">
        <v>15.7</v>
      </c>
      <c r="DX36" s="598"/>
      <c r="DY36" s="598"/>
      <c r="DZ36" s="598"/>
      <c r="EA36" s="598"/>
      <c r="EB36" s="598"/>
      <c r="EC36" s="599"/>
    </row>
    <row r="37" spans="2:133" ht="11.25" customHeight="1" x14ac:dyDescent="0.2">
      <c r="B37" s="572" t="s">
        <v>399</v>
      </c>
      <c r="C37" s="470"/>
      <c r="D37" s="470"/>
      <c r="E37" s="470"/>
      <c r="F37" s="470"/>
      <c r="G37" s="470"/>
      <c r="H37" s="470"/>
      <c r="I37" s="470"/>
      <c r="J37" s="470"/>
      <c r="K37" s="470"/>
      <c r="L37" s="470"/>
      <c r="M37" s="470"/>
      <c r="N37" s="470"/>
      <c r="O37" s="470"/>
      <c r="P37" s="470"/>
      <c r="Q37" s="573"/>
      <c r="R37" s="565">
        <v>49298</v>
      </c>
      <c r="S37" s="344"/>
      <c r="T37" s="344"/>
      <c r="U37" s="344"/>
      <c r="V37" s="344"/>
      <c r="W37" s="344"/>
      <c r="X37" s="344"/>
      <c r="Y37" s="566"/>
      <c r="Z37" s="567">
        <v>1.9</v>
      </c>
      <c r="AA37" s="567"/>
      <c r="AB37" s="567"/>
      <c r="AC37" s="567"/>
      <c r="AD37" s="568">
        <v>98</v>
      </c>
      <c r="AE37" s="568"/>
      <c r="AF37" s="568"/>
      <c r="AG37" s="568"/>
      <c r="AH37" s="568"/>
      <c r="AI37" s="568"/>
      <c r="AJ37" s="568"/>
      <c r="AK37" s="568"/>
      <c r="AL37" s="574">
        <v>0</v>
      </c>
      <c r="AM37" s="350"/>
      <c r="AN37" s="350"/>
      <c r="AO37" s="575"/>
      <c r="AQ37" s="616" t="s">
        <v>410</v>
      </c>
      <c r="AR37" s="347"/>
      <c r="AS37" s="347"/>
      <c r="AT37" s="347"/>
      <c r="AU37" s="347"/>
      <c r="AV37" s="347"/>
      <c r="AW37" s="347"/>
      <c r="AX37" s="347"/>
      <c r="AY37" s="617"/>
      <c r="AZ37" s="565">
        <v>44605</v>
      </c>
      <c r="BA37" s="344"/>
      <c r="BB37" s="344"/>
      <c r="BC37" s="344"/>
      <c r="BD37" s="596"/>
      <c r="BE37" s="596"/>
      <c r="BF37" s="607"/>
      <c r="BG37" s="572" t="s">
        <v>415</v>
      </c>
      <c r="BH37" s="470"/>
      <c r="BI37" s="470"/>
      <c r="BJ37" s="470"/>
      <c r="BK37" s="470"/>
      <c r="BL37" s="470"/>
      <c r="BM37" s="470"/>
      <c r="BN37" s="470"/>
      <c r="BO37" s="470"/>
      <c r="BP37" s="470"/>
      <c r="BQ37" s="470"/>
      <c r="BR37" s="470"/>
      <c r="BS37" s="470"/>
      <c r="BT37" s="470"/>
      <c r="BU37" s="573"/>
      <c r="BV37" s="565">
        <v>6843</v>
      </c>
      <c r="BW37" s="344"/>
      <c r="BX37" s="344"/>
      <c r="BY37" s="344"/>
      <c r="BZ37" s="344"/>
      <c r="CA37" s="344"/>
      <c r="CB37" s="571"/>
      <c r="CD37" s="572" t="s">
        <v>161</v>
      </c>
      <c r="CE37" s="470"/>
      <c r="CF37" s="470"/>
      <c r="CG37" s="470"/>
      <c r="CH37" s="470"/>
      <c r="CI37" s="470"/>
      <c r="CJ37" s="470"/>
      <c r="CK37" s="470"/>
      <c r="CL37" s="470"/>
      <c r="CM37" s="470"/>
      <c r="CN37" s="470"/>
      <c r="CO37" s="470"/>
      <c r="CP37" s="470"/>
      <c r="CQ37" s="573"/>
      <c r="CR37" s="565">
        <v>143932</v>
      </c>
      <c r="CS37" s="596"/>
      <c r="CT37" s="596"/>
      <c r="CU37" s="596"/>
      <c r="CV37" s="596"/>
      <c r="CW37" s="596"/>
      <c r="CX37" s="596"/>
      <c r="CY37" s="597"/>
      <c r="CZ37" s="574">
        <v>6.1</v>
      </c>
      <c r="DA37" s="598"/>
      <c r="DB37" s="598"/>
      <c r="DC37" s="600"/>
      <c r="DD37" s="570">
        <v>143554</v>
      </c>
      <c r="DE37" s="596"/>
      <c r="DF37" s="596"/>
      <c r="DG37" s="596"/>
      <c r="DH37" s="596"/>
      <c r="DI37" s="596"/>
      <c r="DJ37" s="596"/>
      <c r="DK37" s="597"/>
      <c r="DL37" s="570">
        <v>139221</v>
      </c>
      <c r="DM37" s="596"/>
      <c r="DN37" s="596"/>
      <c r="DO37" s="596"/>
      <c r="DP37" s="596"/>
      <c r="DQ37" s="596"/>
      <c r="DR37" s="596"/>
      <c r="DS37" s="596"/>
      <c r="DT37" s="596"/>
      <c r="DU37" s="596"/>
      <c r="DV37" s="597"/>
      <c r="DW37" s="574">
        <v>8.9</v>
      </c>
      <c r="DX37" s="598"/>
      <c r="DY37" s="598"/>
      <c r="DZ37" s="598"/>
      <c r="EA37" s="598"/>
      <c r="EB37" s="598"/>
      <c r="EC37" s="599"/>
    </row>
    <row r="38" spans="2:133" ht="11.25" customHeight="1" x14ac:dyDescent="0.2">
      <c r="B38" s="572" t="s">
        <v>416</v>
      </c>
      <c r="C38" s="470"/>
      <c r="D38" s="470"/>
      <c r="E38" s="470"/>
      <c r="F38" s="470"/>
      <c r="G38" s="470"/>
      <c r="H38" s="470"/>
      <c r="I38" s="470"/>
      <c r="J38" s="470"/>
      <c r="K38" s="470"/>
      <c r="L38" s="470"/>
      <c r="M38" s="470"/>
      <c r="N38" s="470"/>
      <c r="O38" s="470"/>
      <c r="P38" s="470"/>
      <c r="Q38" s="573"/>
      <c r="R38" s="565">
        <v>203459</v>
      </c>
      <c r="S38" s="344"/>
      <c r="T38" s="344"/>
      <c r="U38" s="344"/>
      <c r="V38" s="344"/>
      <c r="W38" s="344"/>
      <c r="X38" s="344"/>
      <c r="Y38" s="566"/>
      <c r="Z38" s="567">
        <v>7.7</v>
      </c>
      <c r="AA38" s="567"/>
      <c r="AB38" s="567"/>
      <c r="AC38" s="567"/>
      <c r="AD38" s="568" t="s">
        <v>207</v>
      </c>
      <c r="AE38" s="568"/>
      <c r="AF38" s="568"/>
      <c r="AG38" s="568"/>
      <c r="AH38" s="568"/>
      <c r="AI38" s="568"/>
      <c r="AJ38" s="568"/>
      <c r="AK38" s="568"/>
      <c r="AL38" s="574" t="s">
        <v>207</v>
      </c>
      <c r="AM38" s="350"/>
      <c r="AN38" s="350"/>
      <c r="AO38" s="575"/>
      <c r="AQ38" s="616" t="s">
        <v>417</v>
      </c>
      <c r="AR38" s="347"/>
      <c r="AS38" s="347"/>
      <c r="AT38" s="347"/>
      <c r="AU38" s="347"/>
      <c r="AV38" s="347"/>
      <c r="AW38" s="347"/>
      <c r="AX38" s="347"/>
      <c r="AY38" s="617"/>
      <c r="AZ38" s="565">
        <v>7930</v>
      </c>
      <c r="BA38" s="344"/>
      <c r="BB38" s="344"/>
      <c r="BC38" s="344"/>
      <c r="BD38" s="596"/>
      <c r="BE38" s="596"/>
      <c r="BF38" s="607"/>
      <c r="BG38" s="572" t="s">
        <v>418</v>
      </c>
      <c r="BH38" s="470"/>
      <c r="BI38" s="470"/>
      <c r="BJ38" s="470"/>
      <c r="BK38" s="470"/>
      <c r="BL38" s="470"/>
      <c r="BM38" s="470"/>
      <c r="BN38" s="470"/>
      <c r="BO38" s="470"/>
      <c r="BP38" s="470"/>
      <c r="BQ38" s="470"/>
      <c r="BR38" s="470"/>
      <c r="BS38" s="470"/>
      <c r="BT38" s="470"/>
      <c r="BU38" s="573"/>
      <c r="BV38" s="565">
        <v>304</v>
      </c>
      <c r="BW38" s="344"/>
      <c r="BX38" s="344"/>
      <c r="BY38" s="344"/>
      <c r="BZ38" s="344"/>
      <c r="CA38" s="344"/>
      <c r="CB38" s="571"/>
      <c r="CD38" s="572" t="s">
        <v>419</v>
      </c>
      <c r="CE38" s="470"/>
      <c r="CF38" s="470"/>
      <c r="CG38" s="470"/>
      <c r="CH38" s="470"/>
      <c r="CI38" s="470"/>
      <c r="CJ38" s="470"/>
      <c r="CK38" s="470"/>
      <c r="CL38" s="470"/>
      <c r="CM38" s="470"/>
      <c r="CN38" s="470"/>
      <c r="CO38" s="470"/>
      <c r="CP38" s="470"/>
      <c r="CQ38" s="573"/>
      <c r="CR38" s="565">
        <v>220441</v>
      </c>
      <c r="CS38" s="344"/>
      <c r="CT38" s="344"/>
      <c r="CU38" s="344"/>
      <c r="CV38" s="344"/>
      <c r="CW38" s="344"/>
      <c r="CX38" s="344"/>
      <c r="CY38" s="566"/>
      <c r="CZ38" s="574">
        <v>9.3000000000000007</v>
      </c>
      <c r="DA38" s="598"/>
      <c r="DB38" s="598"/>
      <c r="DC38" s="600"/>
      <c r="DD38" s="570">
        <v>194854</v>
      </c>
      <c r="DE38" s="344"/>
      <c r="DF38" s="344"/>
      <c r="DG38" s="344"/>
      <c r="DH38" s="344"/>
      <c r="DI38" s="344"/>
      <c r="DJ38" s="344"/>
      <c r="DK38" s="566"/>
      <c r="DL38" s="570">
        <v>171839</v>
      </c>
      <c r="DM38" s="344"/>
      <c r="DN38" s="344"/>
      <c r="DO38" s="344"/>
      <c r="DP38" s="344"/>
      <c r="DQ38" s="344"/>
      <c r="DR38" s="344"/>
      <c r="DS38" s="344"/>
      <c r="DT38" s="344"/>
      <c r="DU38" s="344"/>
      <c r="DV38" s="566"/>
      <c r="DW38" s="574">
        <v>11</v>
      </c>
      <c r="DX38" s="598"/>
      <c r="DY38" s="598"/>
      <c r="DZ38" s="598"/>
      <c r="EA38" s="598"/>
      <c r="EB38" s="598"/>
      <c r="EC38" s="599"/>
    </row>
    <row r="39" spans="2:133" ht="11.25" customHeight="1" x14ac:dyDescent="0.2">
      <c r="B39" s="572" t="s">
        <v>420</v>
      </c>
      <c r="C39" s="470"/>
      <c r="D39" s="470"/>
      <c r="E39" s="470"/>
      <c r="F39" s="470"/>
      <c r="G39" s="470"/>
      <c r="H39" s="470"/>
      <c r="I39" s="470"/>
      <c r="J39" s="470"/>
      <c r="K39" s="470"/>
      <c r="L39" s="470"/>
      <c r="M39" s="470"/>
      <c r="N39" s="470"/>
      <c r="O39" s="470"/>
      <c r="P39" s="470"/>
      <c r="Q39" s="573"/>
      <c r="R39" s="565" t="s">
        <v>207</v>
      </c>
      <c r="S39" s="344"/>
      <c r="T39" s="344"/>
      <c r="U39" s="344"/>
      <c r="V39" s="344"/>
      <c r="W39" s="344"/>
      <c r="X39" s="344"/>
      <c r="Y39" s="566"/>
      <c r="Z39" s="567" t="s">
        <v>207</v>
      </c>
      <c r="AA39" s="567"/>
      <c r="AB39" s="567"/>
      <c r="AC39" s="567"/>
      <c r="AD39" s="568" t="s">
        <v>207</v>
      </c>
      <c r="AE39" s="568"/>
      <c r="AF39" s="568"/>
      <c r="AG39" s="568"/>
      <c r="AH39" s="568"/>
      <c r="AI39" s="568"/>
      <c r="AJ39" s="568"/>
      <c r="AK39" s="568"/>
      <c r="AL39" s="574" t="s">
        <v>207</v>
      </c>
      <c r="AM39" s="350"/>
      <c r="AN39" s="350"/>
      <c r="AO39" s="575"/>
      <c r="AQ39" s="616" t="s">
        <v>421</v>
      </c>
      <c r="AR39" s="347"/>
      <c r="AS39" s="347"/>
      <c r="AT39" s="347"/>
      <c r="AU39" s="347"/>
      <c r="AV39" s="347"/>
      <c r="AW39" s="347"/>
      <c r="AX39" s="347"/>
      <c r="AY39" s="617"/>
      <c r="AZ39" s="565">
        <v>5213</v>
      </c>
      <c r="BA39" s="344"/>
      <c r="BB39" s="344"/>
      <c r="BC39" s="344"/>
      <c r="BD39" s="596"/>
      <c r="BE39" s="596"/>
      <c r="BF39" s="607"/>
      <c r="BG39" s="572" t="s">
        <v>201</v>
      </c>
      <c r="BH39" s="470"/>
      <c r="BI39" s="470"/>
      <c r="BJ39" s="470"/>
      <c r="BK39" s="470"/>
      <c r="BL39" s="470"/>
      <c r="BM39" s="470"/>
      <c r="BN39" s="470"/>
      <c r="BO39" s="470"/>
      <c r="BP39" s="470"/>
      <c r="BQ39" s="470"/>
      <c r="BR39" s="470"/>
      <c r="BS39" s="470"/>
      <c r="BT39" s="470"/>
      <c r="BU39" s="573"/>
      <c r="BV39" s="565">
        <v>417</v>
      </c>
      <c r="BW39" s="344"/>
      <c r="BX39" s="344"/>
      <c r="BY39" s="344"/>
      <c r="BZ39" s="344"/>
      <c r="CA39" s="344"/>
      <c r="CB39" s="571"/>
      <c r="CD39" s="572" t="s">
        <v>426</v>
      </c>
      <c r="CE39" s="470"/>
      <c r="CF39" s="470"/>
      <c r="CG39" s="470"/>
      <c r="CH39" s="470"/>
      <c r="CI39" s="470"/>
      <c r="CJ39" s="470"/>
      <c r="CK39" s="470"/>
      <c r="CL39" s="470"/>
      <c r="CM39" s="470"/>
      <c r="CN39" s="470"/>
      <c r="CO39" s="470"/>
      <c r="CP39" s="470"/>
      <c r="CQ39" s="573"/>
      <c r="CR39" s="565">
        <v>83043</v>
      </c>
      <c r="CS39" s="596"/>
      <c r="CT39" s="596"/>
      <c r="CU39" s="596"/>
      <c r="CV39" s="596"/>
      <c r="CW39" s="596"/>
      <c r="CX39" s="596"/>
      <c r="CY39" s="597"/>
      <c r="CZ39" s="574">
        <v>3.5</v>
      </c>
      <c r="DA39" s="598"/>
      <c r="DB39" s="598"/>
      <c r="DC39" s="600"/>
      <c r="DD39" s="570">
        <v>79190</v>
      </c>
      <c r="DE39" s="596"/>
      <c r="DF39" s="596"/>
      <c r="DG39" s="596"/>
      <c r="DH39" s="596"/>
      <c r="DI39" s="596"/>
      <c r="DJ39" s="596"/>
      <c r="DK39" s="597"/>
      <c r="DL39" s="570" t="s">
        <v>207</v>
      </c>
      <c r="DM39" s="596"/>
      <c r="DN39" s="596"/>
      <c r="DO39" s="596"/>
      <c r="DP39" s="596"/>
      <c r="DQ39" s="596"/>
      <c r="DR39" s="596"/>
      <c r="DS39" s="596"/>
      <c r="DT39" s="596"/>
      <c r="DU39" s="596"/>
      <c r="DV39" s="597"/>
      <c r="DW39" s="574" t="s">
        <v>207</v>
      </c>
      <c r="DX39" s="598"/>
      <c r="DY39" s="598"/>
      <c r="DZ39" s="598"/>
      <c r="EA39" s="598"/>
      <c r="EB39" s="598"/>
      <c r="EC39" s="599"/>
    </row>
    <row r="40" spans="2:133" ht="11.25" customHeight="1" x14ac:dyDescent="0.2">
      <c r="B40" s="572" t="s">
        <v>427</v>
      </c>
      <c r="C40" s="470"/>
      <c r="D40" s="470"/>
      <c r="E40" s="470"/>
      <c r="F40" s="470"/>
      <c r="G40" s="470"/>
      <c r="H40" s="470"/>
      <c r="I40" s="470"/>
      <c r="J40" s="470"/>
      <c r="K40" s="470"/>
      <c r="L40" s="470"/>
      <c r="M40" s="470"/>
      <c r="N40" s="470"/>
      <c r="O40" s="470"/>
      <c r="P40" s="470"/>
      <c r="Q40" s="573"/>
      <c r="R40" s="565">
        <v>12359</v>
      </c>
      <c r="S40" s="344"/>
      <c r="T40" s="344"/>
      <c r="U40" s="344"/>
      <c r="V40" s="344"/>
      <c r="W40" s="344"/>
      <c r="X40" s="344"/>
      <c r="Y40" s="566"/>
      <c r="Z40" s="567">
        <v>0.5</v>
      </c>
      <c r="AA40" s="567"/>
      <c r="AB40" s="567"/>
      <c r="AC40" s="567"/>
      <c r="AD40" s="568" t="s">
        <v>207</v>
      </c>
      <c r="AE40" s="568"/>
      <c r="AF40" s="568"/>
      <c r="AG40" s="568"/>
      <c r="AH40" s="568"/>
      <c r="AI40" s="568"/>
      <c r="AJ40" s="568"/>
      <c r="AK40" s="568"/>
      <c r="AL40" s="574" t="s">
        <v>207</v>
      </c>
      <c r="AM40" s="350"/>
      <c r="AN40" s="350"/>
      <c r="AO40" s="575"/>
      <c r="AQ40" s="616" t="s">
        <v>430</v>
      </c>
      <c r="AR40" s="347"/>
      <c r="AS40" s="347"/>
      <c r="AT40" s="347"/>
      <c r="AU40" s="347"/>
      <c r="AV40" s="347"/>
      <c r="AW40" s="347"/>
      <c r="AX40" s="347"/>
      <c r="AY40" s="617"/>
      <c r="AZ40" s="565">
        <v>4725</v>
      </c>
      <c r="BA40" s="344"/>
      <c r="BB40" s="344"/>
      <c r="BC40" s="344"/>
      <c r="BD40" s="596"/>
      <c r="BE40" s="596"/>
      <c r="BF40" s="607"/>
      <c r="BG40" s="647" t="s">
        <v>431</v>
      </c>
      <c r="BH40" s="515"/>
      <c r="BI40" s="515"/>
      <c r="BJ40" s="515"/>
      <c r="BK40" s="515"/>
      <c r="BL40" s="7"/>
      <c r="BM40" s="470" t="s">
        <v>432</v>
      </c>
      <c r="BN40" s="470"/>
      <c r="BO40" s="470"/>
      <c r="BP40" s="470"/>
      <c r="BQ40" s="470"/>
      <c r="BR40" s="470"/>
      <c r="BS40" s="470"/>
      <c r="BT40" s="470"/>
      <c r="BU40" s="573"/>
      <c r="BV40" s="565">
        <v>58</v>
      </c>
      <c r="BW40" s="344"/>
      <c r="BX40" s="344"/>
      <c r="BY40" s="344"/>
      <c r="BZ40" s="344"/>
      <c r="CA40" s="344"/>
      <c r="CB40" s="571"/>
      <c r="CD40" s="572" t="s">
        <v>373</v>
      </c>
      <c r="CE40" s="470"/>
      <c r="CF40" s="470"/>
      <c r="CG40" s="470"/>
      <c r="CH40" s="470"/>
      <c r="CI40" s="470"/>
      <c r="CJ40" s="470"/>
      <c r="CK40" s="470"/>
      <c r="CL40" s="470"/>
      <c r="CM40" s="470"/>
      <c r="CN40" s="470"/>
      <c r="CO40" s="470"/>
      <c r="CP40" s="470"/>
      <c r="CQ40" s="573"/>
      <c r="CR40" s="565">
        <v>4182</v>
      </c>
      <c r="CS40" s="344"/>
      <c r="CT40" s="344"/>
      <c r="CU40" s="344"/>
      <c r="CV40" s="344"/>
      <c r="CW40" s="344"/>
      <c r="CX40" s="344"/>
      <c r="CY40" s="566"/>
      <c r="CZ40" s="574">
        <v>0.2</v>
      </c>
      <c r="DA40" s="598"/>
      <c r="DB40" s="598"/>
      <c r="DC40" s="600"/>
      <c r="DD40" s="570">
        <v>4182</v>
      </c>
      <c r="DE40" s="344"/>
      <c r="DF40" s="344"/>
      <c r="DG40" s="344"/>
      <c r="DH40" s="344"/>
      <c r="DI40" s="344"/>
      <c r="DJ40" s="344"/>
      <c r="DK40" s="566"/>
      <c r="DL40" s="570" t="s">
        <v>207</v>
      </c>
      <c r="DM40" s="344"/>
      <c r="DN40" s="344"/>
      <c r="DO40" s="344"/>
      <c r="DP40" s="344"/>
      <c r="DQ40" s="344"/>
      <c r="DR40" s="344"/>
      <c r="DS40" s="344"/>
      <c r="DT40" s="344"/>
      <c r="DU40" s="344"/>
      <c r="DV40" s="566"/>
      <c r="DW40" s="574" t="s">
        <v>207</v>
      </c>
      <c r="DX40" s="598"/>
      <c r="DY40" s="598"/>
      <c r="DZ40" s="598"/>
      <c r="EA40" s="598"/>
      <c r="EB40" s="598"/>
      <c r="EC40" s="599"/>
    </row>
    <row r="41" spans="2:133" ht="11.25" customHeight="1" x14ac:dyDescent="0.2">
      <c r="B41" s="587" t="s">
        <v>428</v>
      </c>
      <c r="C41" s="588"/>
      <c r="D41" s="588"/>
      <c r="E41" s="588"/>
      <c r="F41" s="588"/>
      <c r="G41" s="588"/>
      <c r="H41" s="588"/>
      <c r="I41" s="588"/>
      <c r="J41" s="588"/>
      <c r="K41" s="588"/>
      <c r="L41" s="588"/>
      <c r="M41" s="588"/>
      <c r="N41" s="588"/>
      <c r="O41" s="588"/>
      <c r="P41" s="588"/>
      <c r="Q41" s="589"/>
      <c r="R41" s="618">
        <v>2629789</v>
      </c>
      <c r="S41" s="619"/>
      <c r="T41" s="619"/>
      <c r="U41" s="619"/>
      <c r="V41" s="619"/>
      <c r="W41" s="619"/>
      <c r="X41" s="619"/>
      <c r="Y41" s="620"/>
      <c r="Z41" s="621">
        <v>100</v>
      </c>
      <c r="AA41" s="621"/>
      <c r="AB41" s="621"/>
      <c r="AC41" s="621"/>
      <c r="AD41" s="622">
        <v>1545837</v>
      </c>
      <c r="AE41" s="622"/>
      <c r="AF41" s="622"/>
      <c r="AG41" s="622"/>
      <c r="AH41" s="622"/>
      <c r="AI41" s="622"/>
      <c r="AJ41" s="622"/>
      <c r="AK41" s="622"/>
      <c r="AL41" s="623">
        <v>100</v>
      </c>
      <c r="AM41" s="610"/>
      <c r="AN41" s="610"/>
      <c r="AO41" s="624"/>
      <c r="AQ41" s="616" t="s">
        <v>433</v>
      </c>
      <c r="AR41" s="347"/>
      <c r="AS41" s="347"/>
      <c r="AT41" s="347"/>
      <c r="AU41" s="347"/>
      <c r="AV41" s="347"/>
      <c r="AW41" s="347"/>
      <c r="AX41" s="347"/>
      <c r="AY41" s="617"/>
      <c r="AZ41" s="565">
        <v>26764</v>
      </c>
      <c r="BA41" s="344"/>
      <c r="BB41" s="344"/>
      <c r="BC41" s="344"/>
      <c r="BD41" s="596"/>
      <c r="BE41" s="596"/>
      <c r="BF41" s="607"/>
      <c r="BG41" s="647"/>
      <c r="BH41" s="515"/>
      <c r="BI41" s="515"/>
      <c r="BJ41" s="515"/>
      <c r="BK41" s="515"/>
      <c r="BL41" s="7"/>
      <c r="BM41" s="470" t="s">
        <v>346</v>
      </c>
      <c r="BN41" s="470"/>
      <c r="BO41" s="470"/>
      <c r="BP41" s="470"/>
      <c r="BQ41" s="470"/>
      <c r="BR41" s="470"/>
      <c r="BS41" s="470"/>
      <c r="BT41" s="470"/>
      <c r="BU41" s="573"/>
      <c r="BV41" s="565" t="s">
        <v>207</v>
      </c>
      <c r="BW41" s="344"/>
      <c r="BX41" s="344"/>
      <c r="BY41" s="344"/>
      <c r="BZ41" s="344"/>
      <c r="CA41" s="344"/>
      <c r="CB41" s="571"/>
      <c r="CD41" s="572" t="s">
        <v>164</v>
      </c>
      <c r="CE41" s="470"/>
      <c r="CF41" s="470"/>
      <c r="CG41" s="470"/>
      <c r="CH41" s="470"/>
      <c r="CI41" s="470"/>
      <c r="CJ41" s="470"/>
      <c r="CK41" s="470"/>
      <c r="CL41" s="470"/>
      <c r="CM41" s="470"/>
      <c r="CN41" s="470"/>
      <c r="CO41" s="470"/>
      <c r="CP41" s="470"/>
      <c r="CQ41" s="573"/>
      <c r="CR41" s="565" t="s">
        <v>207</v>
      </c>
      <c r="CS41" s="596"/>
      <c r="CT41" s="596"/>
      <c r="CU41" s="596"/>
      <c r="CV41" s="596"/>
      <c r="CW41" s="596"/>
      <c r="CX41" s="596"/>
      <c r="CY41" s="597"/>
      <c r="CZ41" s="574" t="s">
        <v>207</v>
      </c>
      <c r="DA41" s="598"/>
      <c r="DB41" s="598"/>
      <c r="DC41" s="600"/>
      <c r="DD41" s="570" t="s">
        <v>207</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AQ42" s="631" t="s">
        <v>434</v>
      </c>
      <c r="AR42" s="632"/>
      <c r="AS42" s="632"/>
      <c r="AT42" s="632"/>
      <c r="AU42" s="632"/>
      <c r="AV42" s="632"/>
      <c r="AW42" s="632"/>
      <c r="AX42" s="632"/>
      <c r="AY42" s="633"/>
      <c r="AZ42" s="618">
        <v>175809</v>
      </c>
      <c r="BA42" s="619"/>
      <c r="BB42" s="619"/>
      <c r="BC42" s="619"/>
      <c r="BD42" s="609"/>
      <c r="BE42" s="609"/>
      <c r="BF42" s="611"/>
      <c r="BG42" s="531"/>
      <c r="BH42" s="532"/>
      <c r="BI42" s="532"/>
      <c r="BJ42" s="532"/>
      <c r="BK42" s="532"/>
      <c r="BL42" s="20"/>
      <c r="BM42" s="588" t="s">
        <v>435</v>
      </c>
      <c r="BN42" s="588"/>
      <c r="BO42" s="588"/>
      <c r="BP42" s="588"/>
      <c r="BQ42" s="588"/>
      <c r="BR42" s="588"/>
      <c r="BS42" s="588"/>
      <c r="BT42" s="588"/>
      <c r="BU42" s="589"/>
      <c r="BV42" s="618">
        <v>480</v>
      </c>
      <c r="BW42" s="619"/>
      <c r="BX42" s="619"/>
      <c r="BY42" s="619"/>
      <c r="BZ42" s="619"/>
      <c r="CA42" s="619"/>
      <c r="CB42" s="634"/>
      <c r="CD42" s="572" t="s">
        <v>286</v>
      </c>
      <c r="CE42" s="470"/>
      <c r="CF42" s="470"/>
      <c r="CG42" s="470"/>
      <c r="CH42" s="470"/>
      <c r="CI42" s="470"/>
      <c r="CJ42" s="470"/>
      <c r="CK42" s="470"/>
      <c r="CL42" s="470"/>
      <c r="CM42" s="470"/>
      <c r="CN42" s="470"/>
      <c r="CO42" s="470"/>
      <c r="CP42" s="470"/>
      <c r="CQ42" s="573"/>
      <c r="CR42" s="565">
        <v>413186</v>
      </c>
      <c r="CS42" s="596"/>
      <c r="CT42" s="596"/>
      <c r="CU42" s="596"/>
      <c r="CV42" s="596"/>
      <c r="CW42" s="596"/>
      <c r="CX42" s="596"/>
      <c r="CY42" s="597"/>
      <c r="CZ42" s="574">
        <v>17.399999999999999</v>
      </c>
      <c r="DA42" s="598"/>
      <c r="DB42" s="598"/>
      <c r="DC42" s="600"/>
      <c r="DD42" s="570">
        <v>115576</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 t="s">
        <v>52</v>
      </c>
      <c r="CD43" s="572" t="s">
        <v>61</v>
      </c>
      <c r="CE43" s="470"/>
      <c r="CF43" s="470"/>
      <c r="CG43" s="470"/>
      <c r="CH43" s="470"/>
      <c r="CI43" s="470"/>
      <c r="CJ43" s="470"/>
      <c r="CK43" s="470"/>
      <c r="CL43" s="470"/>
      <c r="CM43" s="470"/>
      <c r="CN43" s="470"/>
      <c r="CO43" s="470"/>
      <c r="CP43" s="470"/>
      <c r="CQ43" s="573"/>
      <c r="CR43" s="565">
        <v>14933</v>
      </c>
      <c r="CS43" s="596"/>
      <c r="CT43" s="596"/>
      <c r="CU43" s="596"/>
      <c r="CV43" s="596"/>
      <c r="CW43" s="596"/>
      <c r="CX43" s="596"/>
      <c r="CY43" s="597"/>
      <c r="CZ43" s="574">
        <v>0.6</v>
      </c>
      <c r="DA43" s="598"/>
      <c r="DB43" s="598"/>
      <c r="DC43" s="600"/>
      <c r="DD43" s="570">
        <v>14933</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635" t="s">
        <v>407</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36" t="s">
        <v>178</v>
      </c>
      <c r="CE44" s="457"/>
      <c r="CF44" s="572" t="s">
        <v>436</v>
      </c>
      <c r="CG44" s="470"/>
      <c r="CH44" s="470"/>
      <c r="CI44" s="470"/>
      <c r="CJ44" s="470"/>
      <c r="CK44" s="470"/>
      <c r="CL44" s="470"/>
      <c r="CM44" s="470"/>
      <c r="CN44" s="470"/>
      <c r="CO44" s="470"/>
      <c r="CP44" s="470"/>
      <c r="CQ44" s="573"/>
      <c r="CR44" s="565">
        <v>362759</v>
      </c>
      <c r="CS44" s="344"/>
      <c r="CT44" s="344"/>
      <c r="CU44" s="344"/>
      <c r="CV44" s="344"/>
      <c r="CW44" s="344"/>
      <c r="CX44" s="344"/>
      <c r="CY44" s="566"/>
      <c r="CZ44" s="574">
        <v>15.3</v>
      </c>
      <c r="DA44" s="350"/>
      <c r="DB44" s="350"/>
      <c r="DC44" s="577"/>
      <c r="DD44" s="570">
        <v>115534</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B45" s="635" t="s">
        <v>274</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37"/>
      <c r="CE45" s="460"/>
      <c r="CF45" s="572" t="s">
        <v>437</v>
      </c>
      <c r="CG45" s="470"/>
      <c r="CH45" s="470"/>
      <c r="CI45" s="470"/>
      <c r="CJ45" s="470"/>
      <c r="CK45" s="470"/>
      <c r="CL45" s="470"/>
      <c r="CM45" s="470"/>
      <c r="CN45" s="470"/>
      <c r="CO45" s="470"/>
      <c r="CP45" s="470"/>
      <c r="CQ45" s="573"/>
      <c r="CR45" s="565">
        <v>57101</v>
      </c>
      <c r="CS45" s="596"/>
      <c r="CT45" s="596"/>
      <c r="CU45" s="596"/>
      <c r="CV45" s="596"/>
      <c r="CW45" s="596"/>
      <c r="CX45" s="596"/>
      <c r="CY45" s="597"/>
      <c r="CZ45" s="574">
        <v>2.4</v>
      </c>
      <c r="DA45" s="598"/>
      <c r="DB45" s="598"/>
      <c r="DC45" s="600"/>
      <c r="DD45" s="570">
        <v>6000</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B46" s="41"/>
      <c r="CD46" s="537"/>
      <c r="CE46" s="460"/>
      <c r="CF46" s="572" t="s">
        <v>439</v>
      </c>
      <c r="CG46" s="470"/>
      <c r="CH46" s="470"/>
      <c r="CI46" s="470"/>
      <c r="CJ46" s="470"/>
      <c r="CK46" s="470"/>
      <c r="CL46" s="470"/>
      <c r="CM46" s="470"/>
      <c r="CN46" s="470"/>
      <c r="CO46" s="470"/>
      <c r="CP46" s="470"/>
      <c r="CQ46" s="573"/>
      <c r="CR46" s="565">
        <v>294151</v>
      </c>
      <c r="CS46" s="344"/>
      <c r="CT46" s="344"/>
      <c r="CU46" s="344"/>
      <c r="CV46" s="344"/>
      <c r="CW46" s="344"/>
      <c r="CX46" s="344"/>
      <c r="CY46" s="566"/>
      <c r="CZ46" s="574">
        <v>12.4</v>
      </c>
      <c r="DA46" s="350"/>
      <c r="DB46" s="350"/>
      <c r="DC46" s="577"/>
      <c r="DD46" s="570">
        <v>104127</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B47" s="41"/>
      <c r="CD47" s="537"/>
      <c r="CE47" s="460"/>
      <c r="CF47" s="572" t="s">
        <v>441</v>
      </c>
      <c r="CG47" s="470"/>
      <c r="CH47" s="470"/>
      <c r="CI47" s="470"/>
      <c r="CJ47" s="470"/>
      <c r="CK47" s="470"/>
      <c r="CL47" s="470"/>
      <c r="CM47" s="470"/>
      <c r="CN47" s="470"/>
      <c r="CO47" s="470"/>
      <c r="CP47" s="470"/>
      <c r="CQ47" s="573"/>
      <c r="CR47" s="565">
        <v>50427</v>
      </c>
      <c r="CS47" s="596"/>
      <c r="CT47" s="596"/>
      <c r="CU47" s="596"/>
      <c r="CV47" s="596"/>
      <c r="CW47" s="596"/>
      <c r="CX47" s="596"/>
      <c r="CY47" s="597"/>
      <c r="CZ47" s="574">
        <v>2.1</v>
      </c>
      <c r="DA47" s="598"/>
      <c r="DB47" s="598"/>
      <c r="DC47" s="600"/>
      <c r="DD47" s="570">
        <v>42</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ht="11" x14ac:dyDescent="0.2">
      <c r="B48" s="41"/>
      <c r="CD48" s="538"/>
      <c r="CE48" s="540"/>
      <c r="CF48" s="572" t="s">
        <v>442</v>
      </c>
      <c r="CG48" s="470"/>
      <c r="CH48" s="470"/>
      <c r="CI48" s="470"/>
      <c r="CJ48" s="470"/>
      <c r="CK48" s="470"/>
      <c r="CL48" s="470"/>
      <c r="CM48" s="470"/>
      <c r="CN48" s="470"/>
      <c r="CO48" s="470"/>
      <c r="CP48" s="470"/>
      <c r="CQ48" s="573"/>
      <c r="CR48" s="565" t="s">
        <v>207</v>
      </c>
      <c r="CS48" s="344"/>
      <c r="CT48" s="344"/>
      <c r="CU48" s="344"/>
      <c r="CV48" s="344"/>
      <c r="CW48" s="344"/>
      <c r="CX48" s="344"/>
      <c r="CY48" s="566"/>
      <c r="CZ48" s="574" t="s">
        <v>207</v>
      </c>
      <c r="DA48" s="350"/>
      <c r="DB48" s="350"/>
      <c r="DC48" s="577"/>
      <c r="DD48" s="570" t="s">
        <v>207</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2">
      <c r="B49" s="41"/>
      <c r="CD49" s="587" t="s">
        <v>195</v>
      </c>
      <c r="CE49" s="588"/>
      <c r="CF49" s="588"/>
      <c r="CG49" s="588"/>
      <c r="CH49" s="588"/>
      <c r="CI49" s="588"/>
      <c r="CJ49" s="588"/>
      <c r="CK49" s="588"/>
      <c r="CL49" s="588"/>
      <c r="CM49" s="588"/>
      <c r="CN49" s="588"/>
      <c r="CO49" s="588"/>
      <c r="CP49" s="588"/>
      <c r="CQ49" s="589"/>
      <c r="CR49" s="618">
        <v>2378194</v>
      </c>
      <c r="CS49" s="609"/>
      <c r="CT49" s="609"/>
      <c r="CU49" s="609"/>
      <c r="CV49" s="609"/>
      <c r="CW49" s="609"/>
      <c r="CX49" s="609"/>
      <c r="CY49" s="637"/>
      <c r="CZ49" s="623">
        <v>100</v>
      </c>
      <c r="DA49" s="638"/>
      <c r="DB49" s="638"/>
      <c r="DC49" s="639"/>
      <c r="DD49" s="640">
        <v>1709130</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sSKEGjErSBB6NAoEPQd1FA/ecOd9a3k0x61mflAPpvFsZ1CbzlK1UMb2wgbo+P0YqoVf5r0nMZdtfZasC5bERQ==" saltValue="qwfvg88GYECsTrF/LaBev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1" t="s">
        <v>305</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129</v>
      </c>
      <c r="DK2" s="653"/>
      <c r="DL2" s="653"/>
      <c r="DM2" s="653"/>
      <c r="DN2" s="653"/>
      <c r="DO2" s="654"/>
      <c r="DP2" s="50"/>
      <c r="DQ2" s="652" t="s">
        <v>310</v>
      </c>
      <c r="DR2" s="653"/>
      <c r="DS2" s="653"/>
      <c r="DT2" s="653"/>
      <c r="DU2" s="653"/>
      <c r="DV2" s="653"/>
      <c r="DW2" s="653"/>
      <c r="DX2" s="653"/>
      <c r="DY2" s="653"/>
      <c r="DZ2" s="654"/>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5" t="s">
        <v>443</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444</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2">
      <c r="A5" s="679" t="s">
        <v>445</v>
      </c>
      <c r="B5" s="680"/>
      <c r="C5" s="680"/>
      <c r="D5" s="680"/>
      <c r="E5" s="680"/>
      <c r="F5" s="680"/>
      <c r="G5" s="680"/>
      <c r="H5" s="680"/>
      <c r="I5" s="680"/>
      <c r="J5" s="680"/>
      <c r="K5" s="680"/>
      <c r="L5" s="680"/>
      <c r="M5" s="680"/>
      <c r="N5" s="680"/>
      <c r="O5" s="680"/>
      <c r="P5" s="681"/>
      <c r="Q5" s="673" t="s">
        <v>181</v>
      </c>
      <c r="R5" s="674"/>
      <c r="S5" s="674"/>
      <c r="T5" s="674"/>
      <c r="U5" s="685"/>
      <c r="V5" s="673" t="s">
        <v>446</v>
      </c>
      <c r="W5" s="674"/>
      <c r="X5" s="674"/>
      <c r="Y5" s="674"/>
      <c r="Z5" s="685"/>
      <c r="AA5" s="673" t="s">
        <v>447</v>
      </c>
      <c r="AB5" s="674"/>
      <c r="AC5" s="674"/>
      <c r="AD5" s="674"/>
      <c r="AE5" s="674"/>
      <c r="AF5" s="963" t="s">
        <v>179</v>
      </c>
      <c r="AG5" s="674"/>
      <c r="AH5" s="674"/>
      <c r="AI5" s="674"/>
      <c r="AJ5" s="675"/>
      <c r="AK5" s="674" t="s">
        <v>449</v>
      </c>
      <c r="AL5" s="674"/>
      <c r="AM5" s="674"/>
      <c r="AN5" s="674"/>
      <c r="AO5" s="685"/>
      <c r="AP5" s="673" t="s">
        <v>450</v>
      </c>
      <c r="AQ5" s="674"/>
      <c r="AR5" s="674"/>
      <c r="AS5" s="674"/>
      <c r="AT5" s="685"/>
      <c r="AU5" s="673" t="s">
        <v>452</v>
      </c>
      <c r="AV5" s="674"/>
      <c r="AW5" s="674"/>
      <c r="AX5" s="674"/>
      <c r="AY5" s="675"/>
      <c r="AZ5" s="56"/>
      <c r="BA5" s="56"/>
      <c r="BB5" s="56"/>
      <c r="BC5" s="56"/>
      <c r="BD5" s="56"/>
      <c r="BE5" s="67"/>
      <c r="BF5" s="67"/>
      <c r="BG5" s="67"/>
      <c r="BH5" s="67"/>
      <c r="BI5" s="67"/>
      <c r="BJ5" s="67"/>
      <c r="BK5" s="67"/>
      <c r="BL5" s="67"/>
      <c r="BM5" s="67"/>
      <c r="BN5" s="67"/>
      <c r="BO5" s="67"/>
      <c r="BP5" s="67"/>
      <c r="BQ5" s="679" t="s">
        <v>453</v>
      </c>
      <c r="BR5" s="680"/>
      <c r="BS5" s="680"/>
      <c r="BT5" s="680"/>
      <c r="BU5" s="680"/>
      <c r="BV5" s="680"/>
      <c r="BW5" s="680"/>
      <c r="BX5" s="680"/>
      <c r="BY5" s="680"/>
      <c r="BZ5" s="680"/>
      <c r="CA5" s="680"/>
      <c r="CB5" s="680"/>
      <c r="CC5" s="680"/>
      <c r="CD5" s="680"/>
      <c r="CE5" s="680"/>
      <c r="CF5" s="680"/>
      <c r="CG5" s="681"/>
      <c r="CH5" s="673" t="s">
        <v>371</v>
      </c>
      <c r="CI5" s="674"/>
      <c r="CJ5" s="674"/>
      <c r="CK5" s="674"/>
      <c r="CL5" s="685"/>
      <c r="CM5" s="673" t="s">
        <v>328</v>
      </c>
      <c r="CN5" s="674"/>
      <c r="CO5" s="674"/>
      <c r="CP5" s="674"/>
      <c r="CQ5" s="685"/>
      <c r="CR5" s="673" t="s">
        <v>249</v>
      </c>
      <c r="CS5" s="674"/>
      <c r="CT5" s="674"/>
      <c r="CU5" s="674"/>
      <c r="CV5" s="685"/>
      <c r="CW5" s="673" t="s">
        <v>53</v>
      </c>
      <c r="CX5" s="674"/>
      <c r="CY5" s="674"/>
      <c r="CZ5" s="674"/>
      <c r="DA5" s="685"/>
      <c r="DB5" s="673" t="s">
        <v>412</v>
      </c>
      <c r="DC5" s="674"/>
      <c r="DD5" s="674"/>
      <c r="DE5" s="674"/>
      <c r="DF5" s="685"/>
      <c r="DG5" s="687" t="s">
        <v>247</v>
      </c>
      <c r="DH5" s="688"/>
      <c r="DI5" s="688"/>
      <c r="DJ5" s="688"/>
      <c r="DK5" s="689"/>
      <c r="DL5" s="687" t="s">
        <v>454</v>
      </c>
      <c r="DM5" s="688"/>
      <c r="DN5" s="688"/>
      <c r="DO5" s="688"/>
      <c r="DP5" s="689"/>
      <c r="DQ5" s="673" t="s">
        <v>456</v>
      </c>
      <c r="DR5" s="674"/>
      <c r="DS5" s="674"/>
      <c r="DT5" s="674"/>
      <c r="DU5" s="685"/>
      <c r="DV5" s="673" t="s">
        <v>452</v>
      </c>
      <c r="DW5" s="674"/>
      <c r="DX5" s="674"/>
      <c r="DY5" s="674"/>
      <c r="DZ5" s="675"/>
      <c r="EA5" s="67"/>
    </row>
    <row r="6" spans="1:131" s="47" customFormat="1" ht="26.25" customHeight="1" x14ac:dyDescent="0.2">
      <c r="A6" s="682"/>
      <c r="B6" s="683"/>
      <c r="C6" s="683"/>
      <c r="D6" s="683"/>
      <c r="E6" s="683"/>
      <c r="F6" s="683"/>
      <c r="G6" s="683"/>
      <c r="H6" s="683"/>
      <c r="I6" s="683"/>
      <c r="J6" s="683"/>
      <c r="K6" s="683"/>
      <c r="L6" s="683"/>
      <c r="M6" s="683"/>
      <c r="N6" s="683"/>
      <c r="O6" s="683"/>
      <c r="P6" s="684"/>
      <c r="Q6" s="676"/>
      <c r="R6" s="677"/>
      <c r="S6" s="677"/>
      <c r="T6" s="677"/>
      <c r="U6" s="686"/>
      <c r="V6" s="676"/>
      <c r="W6" s="677"/>
      <c r="X6" s="677"/>
      <c r="Y6" s="677"/>
      <c r="Z6" s="686"/>
      <c r="AA6" s="676"/>
      <c r="AB6" s="677"/>
      <c r="AC6" s="677"/>
      <c r="AD6" s="677"/>
      <c r="AE6" s="677"/>
      <c r="AF6" s="964"/>
      <c r="AG6" s="677"/>
      <c r="AH6" s="677"/>
      <c r="AI6" s="677"/>
      <c r="AJ6" s="678"/>
      <c r="AK6" s="677"/>
      <c r="AL6" s="677"/>
      <c r="AM6" s="677"/>
      <c r="AN6" s="677"/>
      <c r="AO6" s="686"/>
      <c r="AP6" s="676"/>
      <c r="AQ6" s="677"/>
      <c r="AR6" s="677"/>
      <c r="AS6" s="677"/>
      <c r="AT6" s="686"/>
      <c r="AU6" s="676"/>
      <c r="AV6" s="677"/>
      <c r="AW6" s="677"/>
      <c r="AX6" s="677"/>
      <c r="AY6" s="678"/>
      <c r="AZ6" s="56"/>
      <c r="BA6" s="56"/>
      <c r="BB6" s="56"/>
      <c r="BC6" s="56"/>
      <c r="BD6" s="56"/>
      <c r="BE6" s="67"/>
      <c r="BF6" s="67"/>
      <c r="BG6" s="67"/>
      <c r="BH6" s="67"/>
      <c r="BI6" s="67"/>
      <c r="BJ6" s="67"/>
      <c r="BK6" s="67"/>
      <c r="BL6" s="67"/>
      <c r="BM6" s="67"/>
      <c r="BN6" s="67"/>
      <c r="BO6" s="67"/>
      <c r="BP6" s="67"/>
      <c r="BQ6" s="682"/>
      <c r="BR6" s="683"/>
      <c r="BS6" s="683"/>
      <c r="BT6" s="683"/>
      <c r="BU6" s="683"/>
      <c r="BV6" s="683"/>
      <c r="BW6" s="683"/>
      <c r="BX6" s="683"/>
      <c r="BY6" s="683"/>
      <c r="BZ6" s="683"/>
      <c r="CA6" s="683"/>
      <c r="CB6" s="683"/>
      <c r="CC6" s="683"/>
      <c r="CD6" s="683"/>
      <c r="CE6" s="683"/>
      <c r="CF6" s="683"/>
      <c r="CG6" s="684"/>
      <c r="CH6" s="676"/>
      <c r="CI6" s="677"/>
      <c r="CJ6" s="677"/>
      <c r="CK6" s="677"/>
      <c r="CL6" s="686"/>
      <c r="CM6" s="676"/>
      <c r="CN6" s="677"/>
      <c r="CO6" s="677"/>
      <c r="CP6" s="677"/>
      <c r="CQ6" s="686"/>
      <c r="CR6" s="676"/>
      <c r="CS6" s="677"/>
      <c r="CT6" s="677"/>
      <c r="CU6" s="677"/>
      <c r="CV6" s="686"/>
      <c r="CW6" s="676"/>
      <c r="CX6" s="677"/>
      <c r="CY6" s="677"/>
      <c r="CZ6" s="677"/>
      <c r="DA6" s="686"/>
      <c r="DB6" s="676"/>
      <c r="DC6" s="677"/>
      <c r="DD6" s="677"/>
      <c r="DE6" s="677"/>
      <c r="DF6" s="686"/>
      <c r="DG6" s="690"/>
      <c r="DH6" s="691"/>
      <c r="DI6" s="691"/>
      <c r="DJ6" s="691"/>
      <c r="DK6" s="692"/>
      <c r="DL6" s="690"/>
      <c r="DM6" s="691"/>
      <c r="DN6" s="691"/>
      <c r="DO6" s="691"/>
      <c r="DP6" s="692"/>
      <c r="DQ6" s="676"/>
      <c r="DR6" s="677"/>
      <c r="DS6" s="677"/>
      <c r="DT6" s="677"/>
      <c r="DU6" s="686"/>
      <c r="DV6" s="676"/>
      <c r="DW6" s="677"/>
      <c r="DX6" s="677"/>
      <c r="DY6" s="677"/>
      <c r="DZ6" s="678"/>
      <c r="EA6" s="67"/>
    </row>
    <row r="7" spans="1:131" s="47" customFormat="1" ht="26.25" customHeight="1" x14ac:dyDescent="0.2">
      <c r="A7" s="51">
        <v>1</v>
      </c>
      <c r="B7" s="657" t="s">
        <v>267</v>
      </c>
      <c r="C7" s="658"/>
      <c r="D7" s="658"/>
      <c r="E7" s="658"/>
      <c r="F7" s="658"/>
      <c r="G7" s="658"/>
      <c r="H7" s="658"/>
      <c r="I7" s="658"/>
      <c r="J7" s="658"/>
      <c r="K7" s="658"/>
      <c r="L7" s="658"/>
      <c r="M7" s="658"/>
      <c r="N7" s="658"/>
      <c r="O7" s="658"/>
      <c r="P7" s="659"/>
      <c r="Q7" s="660">
        <v>2633</v>
      </c>
      <c r="R7" s="661"/>
      <c r="S7" s="661"/>
      <c r="T7" s="661"/>
      <c r="U7" s="661"/>
      <c r="V7" s="661">
        <v>2382</v>
      </c>
      <c r="W7" s="661"/>
      <c r="X7" s="661"/>
      <c r="Y7" s="661"/>
      <c r="Z7" s="661"/>
      <c r="AA7" s="661">
        <v>252</v>
      </c>
      <c r="AB7" s="661"/>
      <c r="AC7" s="661"/>
      <c r="AD7" s="661"/>
      <c r="AE7" s="662"/>
      <c r="AF7" s="663">
        <v>192</v>
      </c>
      <c r="AG7" s="664"/>
      <c r="AH7" s="664"/>
      <c r="AI7" s="664"/>
      <c r="AJ7" s="665"/>
      <c r="AK7" s="666">
        <v>29</v>
      </c>
      <c r="AL7" s="661"/>
      <c r="AM7" s="661"/>
      <c r="AN7" s="661"/>
      <c r="AO7" s="661"/>
      <c r="AP7" s="661">
        <v>1811</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t="s">
        <v>537</v>
      </c>
      <c r="BS7" s="657" t="s">
        <v>196</v>
      </c>
      <c r="BT7" s="658"/>
      <c r="BU7" s="658"/>
      <c r="BV7" s="658"/>
      <c r="BW7" s="658"/>
      <c r="BX7" s="658"/>
      <c r="BY7" s="658"/>
      <c r="BZ7" s="658"/>
      <c r="CA7" s="658"/>
      <c r="CB7" s="658"/>
      <c r="CC7" s="658"/>
      <c r="CD7" s="658"/>
      <c r="CE7" s="658"/>
      <c r="CF7" s="658"/>
      <c r="CG7" s="659"/>
      <c r="CH7" s="669">
        <v>-6</v>
      </c>
      <c r="CI7" s="670"/>
      <c r="CJ7" s="670"/>
      <c r="CK7" s="670"/>
      <c r="CL7" s="671"/>
      <c r="CM7" s="669">
        <v>16</v>
      </c>
      <c r="CN7" s="670"/>
      <c r="CO7" s="670"/>
      <c r="CP7" s="670"/>
      <c r="CQ7" s="671"/>
      <c r="CR7" s="669">
        <v>2</v>
      </c>
      <c r="CS7" s="670"/>
      <c r="CT7" s="670"/>
      <c r="CU7" s="670"/>
      <c r="CV7" s="671"/>
      <c r="CW7" s="669" t="s">
        <v>207</v>
      </c>
      <c r="CX7" s="670"/>
      <c r="CY7" s="670"/>
      <c r="CZ7" s="670"/>
      <c r="DA7" s="671"/>
      <c r="DB7" s="669" t="s">
        <v>207</v>
      </c>
      <c r="DC7" s="670"/>
      <c r="DD7" s="670"/>
      <c r="DE7" s="670"/>
      <c r="DF7" s="671"/>
      <c r="DG7" s="669" t="s">
        <v>207</v>
      </c>
      <c r="DH7" s="670"/>
      <c r="DI7" s="670"/>
      <c r="DJ7" s="670"/>
      <c r="DK7" s="671"/>
      <c r="DL7" s="669" t="s">
        <v>207</v>
      </c>
      <c r="DM7" s="670"/>
      <c r="DN7" s="670"/>
      <c r="DO7" s="670"/>
      <c r="DP7" s="671"/>
      <c r="DQ7" s="669" t="s">
        <v>207</v>
      </c>
      <c r="DR7" s="670"/>
      <c r="DS7" s="670"/>
      <c r="DT7" s="670"/>
      <c r="DU7" s="671"/>
      <c r="DV7" s="657"/>
      <c r="DW7" s="658"/>
      <c r="DX7" s="658"/>
      <c r="DY7" s="658"/>
      <c r="DZ7" s="672"/>
      <c r="EA7" s="67"/>
    </row>
    <row r="8" spans="1:131" s="47" customFormat="1" ht="26.25" customHeight="1" x14ac:dyDescent="0.2">
      <c r="A8" s="52">
        <v>2</v>
      </c>
      <c r="B8" s="693"/>
      <c r="C8" s="694"/>
      <c r="D8" s="694"/>
      <c r="E8" s="694"/>
      <c r="F8" s="694"/>
      <c r="G8" s="694"/>
      <c r="H8" s="694"/>
      <c r="I8" s="694"/>
      <c r="J8" s="694"/>
      <c r="K8" s="694"/>
      <c r="L8" s="694"/>
      <c r="M8" s="694"/>
      <c r="N8" s="694"/>
      <c r="O8" s="694"/>
      <c r="P8" s="695"/>
      <c r="Q8" s="696"/>
      <c r="R8" s="697"/>
      <c r="S8" s="697"/>
      <c r="T8" s="697"/>
      <c r="U8" s="697"/>
      <c r="V8" s="697"/>
      <c r="W8" s="697"/>
      <c r="X8" s="697"/>
      <c r="Y8" s="697"/>
      <c r="Z8" s="697"/>
      <c r="AA8" s="697"/>
      <c r="AB8" s="697"/>
      <c r="AC8" s="697"/>
      <c r="AD8" s="697"/>
      <c r="AE8" s="698"/>
      <c r="AF8" s="699"/>
      <c r="AG8" s="700"/>
      <c r="AH8" s="700"/>
      <c r="AI8" s="700"/>
      <c r="AJ8" s="701"/>
      <c r="AK8" s="702"/>
      <c r="AL8" s="697"/>
      <c r="AM8" s="697"/>
      <c r="AN8" s="697"/>
      <c r="AO8" s="697"/>
      <c r="AP8" s="697"/>
      <c r="AQ8" s="697"/>
      <c r="AR8" s="697"/>
      <c r="AS8" s="697"/>
      <c r="AT8" s="697"/>
      <c r="AU8" s="703"/>
      <c r="AV8" s="703"/>
      <c r="AW8" s="703"/>
      <c r="AX8" s="703"/>
      <c r="AY8" s="704"/>
      <c r="AZ8" s="56"/>
      <c r="BA8" s="56"/>
      <c r="BB8" s="56"/>
      <c r="BC8" s="56"/>
      <c r="BD8" s="56"/>
      <c r="BE8" s="67"/>
      <c r="BF8" s="67"/>
      <c r="BG8" s="67"/>
      <c r="BH8" s="67"/>
      <c r="BI8" s="67"/>
      <c r="BJ8" s="67"/>
      <c r="BK8" s="67"/>
      <c r="BL8" s="67"/>
      <c r="BM8" s="67"/>
      <c r="BN8" s="67"/>
      <c r="BO8" s="67"/>
      <c r="BP8" s="67"/>
      <c r="BQ8" s="52">
        <v>2</v>
      </c>
      <c r="BR8" s="72"/>
      <c r="BS8" s="693"/>
      <c r="BT8" s="694"/>
      <c r="BU8" s="694"/>
      <c r="BV8" s="694"/>
      <c r="BW8" s="694"/>
      <c r="BX8" s="694"/>
      <c r="BY8" s="694"/>
      <c r="BZ8" s="694"/>
      <c r="CA8" s="694"/>
      <c r="CB8" s="694"/>
      <c r="CC8" s="694"/>
      <c r="CD8" s="694"/>
      <c r="CE8" s="694"/>
      <c r="CF8" s="694"/>
      <c r="CG8" s="695"/>
      <c r="CH8" s="705"/>
      <c r="CI8" s="700"/>
      <c r="CJ8" s="700"/>
      <c r="CK8" s="700"/>
      <c r="CL8" s="706"/>
      <c r="CM8" s="705"/>
      <c r="CN8" s="700"/>
      <c r="CO8" s="700"/>
      <c r="CP8" s="700"/>
      <c r="CQ8" s="706"/>
      <c r="CR8" s="705"/>
      <c r="CS8" s="700"/>
      <c r="CT8" s="700"/>
      <c r="CU8" s="700"/>
      <c r="CV8" s="706"/>
      <c r="CW8" s="705"/>
      <c r="CX8" s="700"/>
      <c r="CY8" s="700"/>
      <c r="CZ8" s="700"/>
      <c r="DA8" s="706"/>
      <c r="DB8" s="705"/>
      <c r="DC8" s="700"/>
      <c r="DD8" s="700"/>
      <c r="DE8" s="700"/>
      <c r="DF8" s="706"/>
      <c r="DG8" s="705"/>
      <c r="DH8" s="700"/>
      <c r="DI8" s="700"/>
      <c r="DJ8" s="700"/>
      <c r="DK8" s="706"/>
      <c r="DL8" s="705"/>
      <c r="DM8" s="700"/>
      <c r="DN8" s="700"/>
      <c r="DO8" s="700"/>
      <c r="DP8" s="706"/>
      <c r="DQ8" s="705"/>
      <c r="DR8" s="700"/>
      <c r="DS8" s="700"/>
      <c r="DT8" s="700"/>
      <c r="DU8" s="706"/>
      <c r="DV8" s="693"/>
      <c r="DW8" s="694"/>
      <c r="DX8" s="694"/>
      <c r="DY8" s="694"/>
      <c r="DZ8" s="707"/>
      <c r="EA8" s="67"/>
    </row>
    <row r="9" spans="1:131" s="47" customFormat="1" ht="26.25" customHeight="1" x14ac:dyDescent="0.2">
      <c r="A9" s="52">
        <v>3</v>
      </c>
      <c r="B9" s="693"/>
      <c r="C9" s="694"/>
      <c r="D9" s="694"/>
      <c r="E9" s="694"/>
      <c r="F9" s="694"/>
      <c r="G9" s="694"/>
      <c r="H9" s="694"/>
      <c r="I9" s="694"/>
      <c r="J9" s="694"/>
      <c r="K9" s="694"/>
      <c r="L9" s="694"/>
      <c r="M9" s="694"/>
      <c r="N9" s="694"/>
      <c r="O9" s="694"/>
      <c r="P9" s="695"/>
      <c r="Q9" s="696"/>
      <c r="R9" s="697"/>
      <c r="S9" s="697"/>
      <c r="T9" s="697"/>
      <c r="U9" s="697"/>
      <c r="V9" s="697"/>
      <c r="W9" s="697"/>
      <c r="X9" s="697"/>
      <c r="Y9" s="697"/>
      <c r="Z9" s="697"/>
      <c r="AA9" s="697"/>
      <c r="AB9" s="697"/>
      <c r="AC9" s="697"/>
      <c r="AD9" s="697"/>
      <c r="AE9" s="698"/>
      <c r="AF9" s="699"/>
      <c r="AG9" s="700"/>
      <c r="AH9" s="700"/>
      <c r="AI9" s="700"/>
      <c r="AJ9" s="701"/>
      <c r="AK9" s="702"/>
      <c r="AL9" s="697"/>
      <c r="AM9" s="697"/>
      <c r="AN9" s="697"/>
      <c r="AO9" s="697"/>
      <c r="AP9" s="697"/>
      <c r="AQ9" s="697"/>
      <c r="AR9" s="697"/>
      <c r="AS9" s="697"/>
      <c r="AT9" s="697"/>
      <c r="AU9" s="703"/>
      <c r="AV9" s="703"/>
      <c r="AW9" s="703"/>
      <c r="AX9" s="703"/>
      <c r="AY9" s="704"/>
      <c r="AZ9" s="56"/>
      <c r="BA9" s="56"/>
      <c r="BB9" s="56"/>
      <c r="BC9" s="56"/>
      <c r="BD9" s="56"/>
      <c r="BE9" s="67"/>
      <c r="BF9" s="67"/>
      <c r="BG9" s="67"/>
      <c r="BH9" s="67"/>
      <c r="BI9" s="67"/>
      <c r="BJ9" s="67"/>
      <c r="BK9" s="67"/>
      <c r="BL9" s="67"/>
      <c r="BM9" s="67"/>
      <c r="BN9" s="67"/>
      <c r="BO9" s="67"/>
      <c r="BP9" s="67"/>
      <c r="BQ9" s="52">
        <v>3</v>
      </c>
      <c r="BR9" s="72"/>
      <c r="BS9" s="693"/>
      <c r="BT9" s="694"/>
      <c r="BU9" s="694"/>
      <c r="BV9" s="694"/>
      <c r="BW9" s="694"/>
      <c r="BX9" s="694"/>
      <c r="BY9" s="694"/>
      <c r="BZ9" s="694"/>
      <c r="CA9" s="694"/>
      <c r="CB9" s="694"/>
      <c r="CC9" s="694"/>
      <c r="CD9" s="694"/>
      <c r="CE9" s="694"/>
      <c r="CF9" s="694"/>
      <c r="CG9" s="695"/>
      <c r="CH9" s="705"/>
      <c r="CI9" s="700"/>
      <c r="CJ9" s="700"/>
      <c r="CK9" s="700"/>
      <c r="CL9" s="706"/>
      <c r="CM9" s="705"/>
      <c r="CN9" s="700"/>
      <c r="CO9" s="700"/>
      <c r="CP9" s="700"/>
      <c r="CQ9" s="706"/>
      <c r="CR9" s="705"/>
      <c r="CS9" s="700"/>
      <c r="CT9" s="700"/>
      <c r="CU9" s="700"/>
      <c r="CV9" s="706"/>
      <c r="CW9" s="705"/>
      <c r="CX9" s="700"/>
      <c r="CY9" s="700"/>
      <c r="CZ9" s="700"/>
      <c r="DA9" s="706"/>
      <c r="DB9" s="705"/>
      <c r="DC9" s="700"/>
      <c r="DD9" s="700"/>
      <c r="DE9" s="700"/>
      <c r="DF9" s="706"/>
      <c r="DG9" s="705"/>
      <c r="DH9" s="700"/>
      <c r="DI9" s="700"/>
      <c r="DJ9" s="700"/>
      <c r="DK9" s="706"/>
      <c r="DL9" s="705"/>
      <c r="DM9" s="700"/>
      <c r="DN9" s="700"/>
      <c r="DO9" s="700"/>
      <c r="DP9" s="706"/>
      <c r="DQ9" s="705"/>
      <c r="DR9" s="700"/>
      <c r="DS9" s="700"/>
      <c r="DT9" s="700"/>
      <c r="DU9" s="706"/>
      <c r="DV9" s="693"/>
      <c r="DW9" s="694"/>
      <c r="DX9" s="694"/>
      <c r="DY9" s="694"/>
      <c r="DZ9" s="707"/>
      <c r="EA9" s="67"/>
    </row>
    <row r="10" spans="1:131" s="47" customFormat="1" ht="26.25" customHeight="1" x14ac:dyDescent="0.2">
      <c r="A10" s="52">
        <v>4</v>
      </c>
      <c r="B10" s="693"/>
      <c r="C10" s="694"/>
      <c r="D10" s="694"/>
      <c r="E10" s="694"/>
      <c r="F10" s="694"/>
      <c r="G10" s="694"/>
      <c r="H10" s="694"/>
      <c r="I10" s="694"/>
      <c r="J10" s="694"/>
      <c r="K10" s="694"/>
      <c r="L10" s="694"/>
      <c r="M10" s="694"/>
      <c r="N10" s="694"/>
      <c r="O10" s="694"/>
      <c r="P10" s="695"/>
      <c r="Q10" s="696"/>
      <c r="R10" s="697"/>
      <c r="S10" s="697"/>
      <c r="T10" s="697"/>
      <c r="U10" s="697"/>
      <c r="V10" s="697"/>
      <c r="W10" s="697"/>
      <c r="X10" s="697"/>
      <c r="Y10" s="697"/>
      <c r="Z10" s="697"/>
      <c r="AA10" s="697"/>
      <c r="AB10" s="697"/>
      <c r="AC10" s="697"/>
      <c r="AD10" s="697"/>
      <c r="AE10" s="698"/>
      <c r="AF10" s="699"/>
      <c r="AG10" s="700"/>
      <c r="AH10" s="700"/>
      <c r="AI10" s="700"/>
      <c r="AJ10" s="701"/>
      <c r="AK10" s="702"/>
      <c r="AL10" s="697"/>
      <c r="AM10" s="697"/>
      <c r="AN10" s="697"/>
      <c r="AO10" s="697"/>
      <c r="AP10" s="697"/>
      <c r="AQ10" s="697"/>
      <c r="AR10" s="697"/>
      <c r="AS10" s="697"/>
      <c r="AT10" s="697"/>
      <c r="AU10" s="703"/>
      <c r="AV10" s="703"/>
      <c r="AW10" s="703"/>
      <c r="AX10" s="703"/>
      <c r="AY10" s="704"/>
      <c r="AZ10" s="56"/>
      <c r="BA10" s="56"/>
      <c r="BB10" s="56"/>
      <c r="BC10" s="56"/>
      <c r="BD10" s="56"/>
      <c r="BE10" s="67"/>
      <c r="BF10" s="67"/>
      <c r="BG10" s="67"/>
      <c r="BH10" s="67"/>
      <c r="BI10" s="67"/>
      <c r="BJ10" s="67"/>
      <c r="BK10" s="67"/>
      <c r="BL10" s="67"/>
      <c r="BM10" s="67"/>
      <c r="BN10" s="67"/>
      <c r="BO10" s="67"/>
      <c r="BP10" s="67"/>
      <c r="BQ10" s="52">
        <v>4</v>
      </c>
      <c r="BR10" s="72"/>
      <c r="BS10" s="693"/>
      <c r="BT10" s="694"/>
      <c r="BU10" s="694"/>
      <c r="BV10" s="694"/>
      <c r="BW10" s="694"/>
      <c r="BX10" s="694"/>
      <c r="BY10" s="694"/>
      <c r="BZ10" s="694"/>
      <c r="CA10" s="694"/>
      <c r="CB10" s="694"/>
      <c r="CC10" s="694"/>
      <c r="CD10" s="694"/>
      <c r="CE10" s="694"/>
      <c r="CF10" s="694"/>
      <c r="CG10" s="695"/>
      <c r="CH10" s="705"/>
      <c r="CI10" s="700"/>
      <c r="CJ10" s="700"/>
      <c r="CK10" s="700"/>
      <c r="CL10" s="706"/>
      <c r="CM10" s="705"/>
      <c r="CN10" s="700"/>
      <c r="CO10" s="700"/>
      <c r="CP10" s="700"/>
      <c r="CQ10" s="706"/>
      <c r="CR10" s="705"/>
      <c r="CS10" s="700"/>
      <c r="CT10" s="700"/>
      <c r="CU10" s="700"/>
      <c r="CV10" s="706"/>
      <c r="CW10" s="705"/>
      <c r="CX10" s="700"/>
      <c r="CY10" s="700"/>
      <c r="CZ10" s="700"/>
      <c r="DA10" s="706"/>
      <c r="DB10" s="705"/>
      <c r="DC10" s="700"/>
      <c r="DD10" s="700"/>
      <c r="DE10" s="700"/>
      <c r="DF10" s="706"/>
      <c r="DG10" s="705"/>
      <c r="DH10" s="700"/>
      <c r="DI10" s="700"/>
      <c r="DJ10" s="700"/>
      <c r="DK10" s="706"/>
      <c r="DL10" s="705"/>
      <c r="DM10" s="700"/>
      <c r="DN10" s="700"/>
      <c r="DO10" s="700"/>
      <c r="DP10" s="706"/>
      <c r="DQ10" s="705"/>
      <c r="DR10" s="700"/>
      <c r="DS10" s="700"/>
      <c r="DT10" s="700"/>
      <c r="DU10" s="706"/>
      <c r="DV10" s="693"/>
      <c r="DW10" s="694"/>
      <c r="DX10" s="694"/>
      <c r="DY10" s="694"/>
      <c r="DZ10" s="707"/>
      <c r="EA10" s="67"/>
    </row>
    <row r="11" spans="1:131" s="47" customFormat="1" ht="26.25" customHeight="1" x14ac:dyDescent="0.2">
      <c r="A11" s="52">
        <v>5</v>
      </c>
      <c r="B11" s="693"/>
      <c r="C11" s="694"/>
      <c r="D11" s="694"/>
      <c r="E11" s="694"/>
      <c r="F11" s="694"/>
      <c r="G11" s="694"/>
      <c r="H11" s="694"/>
      <c r="I11" s="694"/>
      <c r="J11" s="694"/>
      <c r="K11" s="694"/>
      <c r="L11" s="694"/>
      <c r="M11" s="694"/>
      <c r="N11" s="694"/>
      <c r="O11" s="694"/>
      <c r="P11" s="695"/>
      <c r="Q11" s="696"/>
      <c r="R11" s="697"/>
      <c r="S11" s="697"/>
      <c r="T11" s="697"/>
      <c r="U11" s="697"/>
      <c r="V11" s="697"/>
      <c r="W11" s="697"/>
      <c r="X11" s="697"/>
      <c r="Y11" s="697"/>
      <c r="Z11" s="697"/>
      <c r="AA11" s="697"/>
      <c r="AB11" s="697"/>
      <c r="AC11" s="697"/>
      <c r="AD11" s="697"/>
      <c r="AE11" s="698"/>
      <c r="AF11" s="699"/>
      <c r="AG11" s="700"/>
      <c r="AH11" s="700"/>
      <c r="AI11" s="700"/>
      <c r="AJ11" s="701"/>
      <c r="AK11" s="702"/>
      <c r="AL11" s="697"/>
      <c r="AM11" s="697"/>
      <c r="AN11" s="697"/>
      <c r="AO11" s="697"/>
      <c r="AP11" s="697"/>
      <c r="AQ11" s="697"/>
      <c r="AR11" s="697"/>
      <c r="AS11" s="697"/>
      <c r="AT11" s="697"/>
      <c r="AU11" s="703"/>
      <c r="AV11" s="703"/>
      <c r="AW11" s="703"/>
      <c r="AX11" s="703"/>
      <c r="AY11" s="704"/>
      <c r="AZ11" s="56"/>
      <c r="BA11" s="56"/>
      <c r="BB11" s="56"/>
      <c r="BC11" s="56"/>
      <c r="BD11" s="56"/>
      <c r="BE11" s="67"/>
      <c r="BF11" s="67"/>
      <c r="BG11" s="67"/>
      <c r="BH11" s="67"/>
      <c r="BI11" s="67"/>
      <c r="BJ11" s="67"/>
      <c r="BK11" s="67"/>
      <c r="BL11" s="67"/>
      <c r="BM11" s="67"/>
      <c r="BN11" s="67"/>
      <c r="BO11" s="67"/>
      <c r="BP11" s="67"/>
      <c r="BQ11" s="52">
        <v>5</v>
      </c>
      <c r="BR11" s="72"/>
      <c r="BS11" s="693"/>
      <c r="BT11" s="694"/>
      <c r="BU11" s="694"/>
      <c r="BV11" s="694"/>
      <c r="BW11" s="694"/>
      <c r="BX11" s="694"/>
      <c r="BY11" s="694"/>
      <c r="BZ11" s="694"/>
      <c r="CA11" s="694"/>
      <c r="CB11" s="694"/>
      <c r="CC11" s="694"/>
      <c r="CD11" s="694"/>
      <c r="CE11" s="694"/>
      <c r="CF11" s="694"/>
      <c r="CG11" s="695"/>
      <c r="CH11" s="705"/>
      <c r="CI11" s="700"/>
      <c r="CJ11" s="700"/>
      <c r="CK11" s="700"/>
      <c r="CL11" s="706"/>
      <c r="CM11" s="705"/>
      <c r="CN11" s="700"/>
      <c r="CO11" s="700"/>
      <c r="CP11" s="700"/>
      <c r="CQ11" s="706"/>
      <c r="CR11" s="705"/>
      <c r="CS11" s="700"/>
      <c r="CT11" s="700"/>
      <c r="CU11" s="700"/>
      <c r="CV11" s="706"/>
      <c r="CW11" s="705"/>
      <c r="CX11" s="700"/>
      <c r="CY11" s="700"/>
      <c r="CZ11" s="700"/>
      <c r="DA11" s="706"/>
      <c r="DB11" s="705"/>
      <c r="DC11" s="700"/>
      <c r="DD11" s="700"/>
      <c r="DE11" s="700"/>
      <c r="DF11" s="706"/>
      <c r="DG11" s="705"/>
      <c r="DH11" s="700"/>
      <c r="DI11" s="700"/>
      <c r="DJ11" s="700"/>
      <c r="DK11" s="706"/>
      <c r="DL11" s="705"/>
      <c r="DM11" s="700"/>
      <c r="DN11" s="700"/>
      <c r="DO11" s="700"/>
      <c r="DP11" s="706"/>
      <c r="DQ11" s="705"/>
      <c r="DR11" s="700"/>
      <c r="DS11" s="700"/>
      <c r="DT11" s="700"/>
      <c r="DU11" s="706"/>
      <c r="DV11" s="693"/>
      <c r="DW11" s="694"/>
      <c r="DX11" s="694"/>
      <c r="DY11" s="694"/>
      <c r="DZ11" s="707"/>
      <c r="EA11" s="67"/>
    </row>
    <row r="12" spans="1:131" s="47" customFormat="1" ht="26.25" customHeight="1" x14ac:dyDescent="0.2">
      <c r="A12" s="52">
        <v>6</v>
      </c>
      <c r="B12" s="693"/>
      <c r="C12" s="694"/>
      <c r="D12" s="694"/>
      <c r="E12" s="694"/>
      <c r="F12" s="694"/>
      <c r="G12" s="694"/>
      <c r="H12" s="694"/>
      <c r="I12" s="694"/>
      <c r="J12" s="694"/>
      <c r="K12" s="694"/>
      <c r="L12" s="694"/>
      <c r="M12" s="694"/>
      <c r="N12" s="694"/>
      <c r="O12" s="694"/>
      <c r="P12" s="695"/>
      <c r="Q12" s="696"/>
      <c r="R12" s="697"/>
      <c r="S12" s="697"/>
      <c r="T12" s="697"/>
      <c r="U12" s="697"/>
      <c r="V12" s="697"/>
      <c r="W12" s="697"/>
      <c r="X12" s="697"/>
      <c r="Y12" s="697"/>
      <c r="Z12" s="697"/>
      <c r="AA12" s="697"/>
      <c r="AB12" s="697"/>
      <c r="AC12" s="697"/>
      <c r="AD12" s="697"/>
      <c r="AE12" s="698"/>
      <c r="AF12" s="699"/>
      <c r="AG12" s="700"/>
      <c r="AH12" s="700"/>
      <c r="AI12" s="700"/>
      <c r="AJ12" s="701"/>
      <c r="AK12" s="702"/>
      <c r="AL12" s="697"/>
      <c r="AM12" s="697"/>
      <c r="AN12" s="697"/>
      <c r="AO12" s="697"/>
      <c r="AP12" s="697"/>
      <c r="AQ12" s="697"/>
      <c r="AR12" s="697"/>
      <c r="AS12" s="697"/>
      <c r="AT12" s="697"/>
      <c r="AU12" s="703"/>
      <c r="AV12" s="703"/>
      <c r="AW12" s="703"/>
      <c r="AX12" s="703"/>
      <c r="AY12" s="704"/>
      <c r="AZ12" s="56"/>
      <c r="BA12" s="56"/>
      <c r="BB12" s="56"/>
      <c r="BC12" s="56"/>
      <c r="BD12" s="56"/>
      <c r="BE12" s="67"/>
      <c r="BF12" s="67"/>
      <c r="BG12" s="67"/>
      <c r="BH12" s="67"/>
      <c r="BI12" s="67"/>
      <c r="BJ12" s="67"/>
      <c r="BK12" s="67"/>
      <c r="BL12" s="67"/>
      <c r="BM12" s="67"/>
      <c r="BN12" s="67"/>
      <c r="BO12" s="67"/>
      <c r="BP12" s="67"/>
      <c r="BQ12" s="52">
        <v>6</v>
      </c>
      <c r="BR12" s="72"/>
      <c r="BS12" s="693"/>
      <c r="BT12" s="694"/>
      <c r="BU12" s="694"/>
      <c r="BV12" s="694"/>
      <c r="BW12" s="694"/>
      <c r="BX12" s="694"/>
      <c r="BY12" s="694"/>
      <c r="BZ12" s="694"/>
      <c r="CA12" s="694"/>
      <c r="CB12" s="694"/>
      <c r="CC12" s="694"/>
      <c r="CD12" s="694"/>
      <c r="CE12" s="694"/>
      <c r="CF12" s="694"/>
      <c r="CG12" s="695"/>
      <c r="CH12" s="705"/>
      <c r="CI12" s="700"/>
      <c r="CJ12" s="700"/>
      <c r="CK12" s="700"/>
      <c r="CL12" s="706"/>
      <c r="CM12" s="705"/>
      <c r="CN12" s="700"/>
      <c r="CO12" s="700"/>
      <c r="CP12" s="700"/>
      <c r="CQ12" s="706"/>
      <c r="CR12" s="705"/>
      <c r="CS12" s="700"/>
      <c r="CT12" s="700"/>
      <c r="CU12" s="700"/>
      <c r="CV12" s="706"/>
      <c r="CW12" s="705"/>
      <c r="CX12" s="700"/>
      <c r="CY12" s="700"/>
      <c r="CZ12" s="700"/>
      <c r="DA12" s="706"/>
      <c r="DB12" s="705"/>
      <c r="DC12" s="700"/>
      <c r="DD12" s="700"/>
      <c r="DE12" s="700"/>
      <c r="DF12" s="706"/>
      <c r="DG12" s="705"/>
      <c r="DH12" s="700"/>
      <c r="DI12" s="700"/>
      <c r="DJ12" s="700"/>
      <c r="DK12" s="706"/>
      <c r="DL12" s="705"/>
      <c r="DM12" s="700"/>
      <c r="DN12" s="700"/>
      <c r="DO12" s="700"/>
      <c r="DP12" s="706"/>
      <c r="DQ12" s="705"/>
      <c r="DR12" s="700"/>
      <c r="DS12" s="700"/>
      <c r="DT12" s="700"/>
      <c r="DU12" s="706"/>
      <c r="DV12" s="693"/>
      <c r="DW12" s="694"/>
      <c r="DX12" s="694"/>
      <c r="DY12" s="694"/>
      <c r="DZ12" s="707"/>
      <c r="EA12" s="67"/>
    </row>
    <row r="13" spans="1:131" s="47" customFormat="1" ht="26.25" customHeight="1" x14ac:dyDescent="0.2">
      <c r="A13" s="52">
        <v>7</v>
      </c>
      <c r="B13" s="693"/>
      <c r="C13" s="694"/>
      <c r="D13" s="694"/>
      <c r="E13" s="694"/>
      <c r="F13" s="694"/>
      <c r="G13" s="694"/>
      <c r="H13" s="694"/>
      <c r="I13" s="694"/>
      <c r="J13" s="694"/>
      <c r="K13" s="694"/>
      <c r="L13" s="694"/>
      <c r="M13" s="694"/>
      <c r="N13" s="694"/>
      <c r="O13" s="694"/>
      <c r="P13" s="695"/>
      <c r="Q13" s="696"/>
      <c r="R13" s="697"/>
      <c r="S13" s="697"/>
      <c r="T13" s="697"/>
      <c r="U13" s="697"/>
      <c r="V13" s="697"/>
      <c r="W13" s="697"/>
      <c r="X13" s="697"/>
      <c r="Y13" s="697"/>
      <c r="Z13" s="697"/>
      <c r="AA13" s="697"/>
      <c r="AB13" s="697"/>
      <c r="AC13" s="697"/>
      <c r="AD13" s="697"/>
      <c r="AE13" s="698"/>
      <c r="AF13" s="699"/>
      <c r="AG13" s="700"/>
      <c r="AH13" s="700"/>
      <c r="AI13" s="700"/>
      <c r="AJ13" s="701"/>
      <c r="AK13" s="702"/>
      <c r="AL13" s="697"/>
      <c r="AM13" s="697"/>
      <c r="AN13" s="697"/>
      <c r="AO13" s="697"/>
      <c r="AP13" s="697"/>
      <c r="AQ13" s="697"/>
      <c r="AR13" s="697"/>
      <c r="AS13" s="697"/>
      <c r="AT13" s="697"/>
      <c r="AU13" s="703"/>
      <c r="AV13" s="703"/>
      <c r="AW13" s="703"/>
      <c r="AX13" s="703"/>
      <c r="AY13" s="704"/>
      <c r="AZ13" s="56"/>
      <c r="BA13" s="56"/>
      <c r="BB13" s="56"/>
      <c r="BC13" s="56"/>
      <c r="BD13" s="56"/>
      <c r="BE13" s="67"/>
      <c r="BF13" s="67"/>
      <c r="BG13" s="67"/>
      <c r="BH13" s="67"/>
      <c r="BI13" s="67"/>
      <c r="BJ13" s="67"/>
      <c r="BK13" s="67"/>
      <c r="BL13" s="67"/>
      <c r="BM13" s="67"/>
      <c r="BN13" s="67"/>
      <c r="BO13" s="67"/>
      <c r="BP13" s="67"/>
      <c r="BQ13" s="52">
        <v>7</v>
      </c>
      <c r="BR13" s="72"/>
      <c r="BS13" s="693"/>
      <c r="BT13" s="694"/>
      <c r="BU13" s="694"/>
      <c r="BV13" s="694"/>
      <c r="BW13" s="694"/>
      <c r="BX13" s="694"/>
      <c r="BY13" s="694"/>
      <c r="BZ13" s="694"/>
      <c r="CA13" s="694"/>
      <c r="CB13" s="694"/>
      <c r="CC13" s="694"/>
      <c r="CD13" s="694"/>
      <c r="CE13" s="694"/>
      <c r="CF13" s="694"/>
      <c r="CG13" s="695"/>
      <c r="CH13" s="705"/>
      <c r="CI13" s="700"/>
      <c r="CJ13" s="700"/>
      <c r="CK13" s="700"/>
      <c r="CL13" s="706"/>
      <c r="CM13" s="705"/>
      <c r="CN13" s="700"/>
      <c r="CO13" s="700"/>
      <c r="CP13" s="700"/>
      <c r="CQ13" s="706"/>
      <c r="CR13" s="705"/>
      <c r="CS13" s="700"/>
      <c r="CT13" s="700"/>
      <c r="CU13" s="700"/>
      <c r="CV13" s="706"/>
      <c r="CW13" s="705"/>
      <c r="CX13" s="700"/>
      <c r="CY13" s="700"/>
      <c r="CZ13" s="700"/>
      <c r="DA13" s="706"/>
      <c r="DB13" s="705"/>
      <c r="DC13" s="700"/>
      <c r="DD13" s="700"/>
      <c r="DE13" s="700"/>
      <c r="DF13" s="706"/>
      <c r="DG13" s="705"/>
      <c r="DH13" s="700"/>
      <c r="DI13" s="700"/>
      <c r="DJ13" s="700"/>
      <c r="DK13" s="706"/>
      <c r="DL13" s="705"/>
      <c r="DM13" s="700"/>
      <c r="DN13" s="700"/>
      <c r="DO13" s="700"/>
      <c r="DP13" s="706"/>
      <c r="DQ13" s="705"/>
      <c r="DR13" s="700"/>
      <c r="DS13" s="700"/>
      <c r="DT13" s="700"/>
      <c r="DU13" s="706"/>
      <c r="DV13" s="693"/>
      <c r="DW13" s="694"/>
      <c r="DX13" s="694"/>
      <c r="DY13" s="694"/>
      <c r="DZ13" s="707"/>
      <c r="EA13" s="67"/>
    </row>
    <row r="14" spans="1:131" s="47" customFormat="1" ht="26.25" customHeight="1" x14ac:dyDescent="0.2">
      <c r="A14" s="52">
        <v>8</v>
      </c>
      <c r="B14" s="693"/>
      <c r="C14" s="694"/>
      <c r="D14" s="694"/>
      <c r="E14" s="694"/>
      <c r="F14" s="694"/>
      <c r="G14" s="694"/>
      <c r="H14" s="694"/>
      <c r="I14" s="694"/>
      <c r="J14" s="694"/>
      <c r="K14" s="694"/>
      <c r="L14" s="694"/>
      <c r="M14" s="694"/>
      <c r="N14" s="694"/>
      <c r="O14" s="694"/>
      <c r="P14" s="695"/>
      <c r="Q14" s="696"/>
      <c r="R14" s="697"/>
      <c r="S14" s="697"/>
      <c r="T14" s="697"/>
      <c r="U14" s="697"/>
      <c r="V14" s="697"/>
      <c r="W14" s="697"/>
      <c r="X14" s="697"/>
      <c r="Y14" s="697"/>
      <c r="Z14" s="697"/>
      <c r="AA14" s="697"/>
      <c r="AB14" s="697"/>
      <c r="AC14" s="697"/>
      <c r="AD14" s="697"/>
      <c r="AE14" s="698"/>
      <c r="AF14" s="699"/>
      <c r="AG14" s="700"/>
      <c r="AH14" s="700"/>
      <c r="AI14" s="700"/>
      <c r="AJ14" s="701"/>
      <c r="AK14" s="702"/>
      <c r="AL14" s="697"/>
      <c r="AM14" s="697"/>
      <c r="AN14" s="697"/>
      <c r="AO14" s="697"/>
      <c r="AP14" s="697"/>
      <c r="AQ14" s="697"/>
      <c r="AR14" s="697"/>
      <c r="AS14" s="697"/>
      <c r="AT14" s="697"/>
      <c r="AU14" s="703"/>
      <c r="AV14" s="703"/>
      <c r="AW14" s="703"/>
      <c r="AX14" s="703"/>
      <c r="AY14" s="704"/>
      <c r="AZ14" s="56"/>
      <c r="BA14" s="56"/>
      <c r="BB14" s="56"/>
      <c r="BC14" s="56"/>
      <c r="BD14" s="56"/>
      <c r="BE14" s="67"/>
      <c r="BF14" s="67"/>
      <c r="BG14" s="67"/>
      <c r="BH14" s="67"/>
      <c r="BI14" s="67"/>
      <c r="BJ14" s="67"/>
      <c r="BK14" s="67"/>
      <c r="BL14" s="67"/>
      <c r="BM14" s="67"/>
      <c r="BN14" s="67"/>
      <c r="BO14" s="67"/>
      <c r="BP14" s="67"/>
      <c r="BQ14" s="52">
        <v>8</v>
      </c>
      <c r="BR14" s="72"/>
      <c r="BS14" s="693"/>
      <c r="BT14" s="694"/>
      <c r="BU14" s="694"/>
      <c r="BV14" s="694"/>
      <c r="BW14" s="694"/>
      <c r="BX14" s="694"/>
      <c r="BY14" s="694"/>
      <c r="BZ14" s="694"/>
      <c r="CA14" s="694"/>
      <c r="CB14" s="694"/>
      <c r="CC14" s="694"/>
      <c r="CD14" s="694"/>
      <c r="CE14" s="694"/>
      <c r="CF14" s="694"/>
      <c r="CG14" s="695"/>
      <c r="CH14" s="705"/>
      <c r="CI14" s="700"/>
      <c r="CJ14" s="700"/>
      <c r="CK14" s="700"/>
      <c r="CL14" s="706"/>
      <c r="CM14" s="705"/>
      <c r="CN14" s="700"/>
      <c r="CO14" s="700"/>
      <c r="CP14" s="700"/>
      <c r="CQ14" s="706"/>
      <c r="CR14" s="705"/>
      <c r="CS14" s="700"/>
      <c r="CT14" s="700"/>
      <c r="CU14" s="700"/>
      <c r="CV14" s="706"/>
      <c r="CW14" s="705"/>
      <c r="CX14" s="700"/>
      <c r="CY14" s="700"/>
      <c r="CZ14" s="700"/>
      <c r="DA14" s="706"/>
      <c r="DB14" s="705"/>
      <c r="DC14" s="700"/>
      <c r="DD14" s="700"/>
      <c r="DE14" s="700"/>
      <c r="DF14" s="706"/>
      <c r="DG14" s="705"/>
      <c r="DH14" s="700"/>
      <c r="DI14" s="700"/>
      <c r="DJ14" s="700"/>
      <c r="DK14" s="706"/>
      <c r="DL14" s="705"/>
      <c r="DM14" s="700"/>
      <c r="DN14" s="700"/>
      <c r="DO14" s="700"/>
      <c r="DP14" s="706"/>
      <c r="DQ14" s="705"/>
      <c r="DR14" s="700"/>
      <c r="DS14" s="700"/>
      <c r="DT14" s="700"/>
      <c r="DU14" s="706"/>
      <c r="DV14" s="693"/>
      <c r="DW14" s="694"/>
      <c r="DX14" s="694"/>
      <c r="DY14" s="694"/>
      <c r="DZ14" s="707"/>
      <c r="EA14" s="67"/>
    </row>
    <row r="15" spans="1:131" s="47" customFormat="1" ht="26.25" customHeight="1" x14ac:dyDescent="0.2">
      <c r="A15" s="52">
        <v>9</v>
      </c>
      <c r="B15" s="693"/>
      <c r="C15" s="694"/>
      <c r="D15" s="694"/>
      <c r="E15" s="694"/>
      <c r="F15" s="694"/>
      <c r="G15" s="694"/>
      <c r="H15" s="694"/>
      <c r="I15" s="694"/>
      <c r="J15" s="694"/>
      <c r="K15" s="694"/>
      <c r="L15" s="694"/>
      <c r="M15" s="694"/>
      <c r="N15" s="694"/>
      <c r="O15" s="694"/>
      <c r="P15" s="695"/>
      <c r="Q15" s="696"/>
      <c r="R15" s="697"/>
      <c r="S15" s="697"/>
      <c r="T15" s="697"/>
      <c r="U15" s="697"/>
      <c r="V15" s="697"/>
      <c r="W15" s="697"/>
      <c r="X15" s="697"/>
      <c r="Y15" s="697"/>
      <c r="Z15" s="697"/>
      <c r="AA15" s="697"/>
      <c r="AB15" s="697"/>
      <c r="AC15" s="697"/>
      <c r="AD15" s="697"/>
      <c r="AE15" s="698"/>
      <c r="AF15" s="699"/>
      <c r="AG15" s="700"/>
      <c r="AH15" s="700"/>
      <c r="AI15" s="700"/>
      <c r="AJ15" s="701"/>
      <c r="AK15" s="702"/>
      <c r="AL15" s="697"/>
      <c r="AM15" s="697"/>
      <c r="AN15" s="697"/>
      <c r="AO15" s="697"/>
      <c r="AP15" s="697"/>
      <c r="AQ15" s="697"/>
      <c r="AR15" s="697"/>
      <c r="AS15" s="697"/>
      <c r="AT15" s="697"/>
      <c r="AU15" s="703"/>
      <c r="AV15" s="703"/>
      <c r="AW15" s="703"/>
      <c r="AX15" s="703"/>
      <c r="AY15" s="704"/>
      <c r="AZ15" s="56"/>
      <c r="BA15" s="56"/>
      <c r="BB15" s="56"/>
      <c r="BC15" s="56"/>
      <c r="BD15" s="56"/>
      <c r="BE15" s="67"/>
      <c r="BF15" s="67"/>
      <c r="BG15" s="67"/>
      <c r="BH15" s="67"/>
      <c r="BI15" s="67"/>
      <c r="BJ15" s="67"/>
      <c r="BK15" s="67"/>
      <c r="BL15" s="67"/>
      <c r="BM15" s="67"/>
      <c r="BN15" s="67"/>
      <c r="BO15" s="67"/>
      <c r="BP15" s="67"/>
      <c r="BQ15" s="52">
        <v>9</v>
      </c>
      <c r="BR15" s="72"/>
      <c r="BS15" s="693"/>
      <c r="BT15" s="694"/>
      <c r="BU15" s="694"/>
      <c r="BV15" s="694"/>
      <c r="BW15" s="694"/>
      <c r="BX15" s="694"/>
      <c r="BY15" s="694"/>
      <c r="BZ15" s="694"/>
      <c r="CA15" s="694"/>
      <c r="CB15" s="694"/>
      <c r="CC15" s="694"/>
      <c r="CD15" s="694"/>
      <c r="CE15" s="694"/>
      <c r="CF15" s="694"/>
      <c r="CG15" s="695"/>
      <c r="CH15" s="705"/>
      <c r="CI15" s="700"/>
      <c r="CJ15" s="700"/>
      <c r="CK15" s="700"/>
      <c r="CL15" s="706"/>
      <c r="CM15" s="705"/>
      <c r="CN15" s="700"/>
      <c r="CO15" s="700"/>
      <c r="CP15" s="700"/>
      <c r="CQ15" s="706"/>
      <c r="CR15" s="705"/>
      <c r="CS15" s="700"/>
      <c r="CT15" s="700"/>
      <c r="CU15" s="700"/>
      <c r="CV15" s="706"/>
      <c r="CW15" s="705"/>
      <c r="CX15" s="700"/>
      <c r="CY15" s="700"/>
      <c r="CZ15" s="700"/>
      <c r="DA15" s="706"/>
      <c r="DB15" s="705"/>
      <c r="DC15" s="700"/>
      <c r="DD15" s="700"/>
      <c r="DE15" s="700"/>
      <c r="DF15" s="706"/>
      <c r="DG15" s="705"/>
      <c r="DH15" s="700"/>
      <c r="DI15" s="700"/>
      <c r="DJ15" s="700"/>
      <c r="DK15" s="706"/>
      <c r="DL15" s="705"/>
      <c r="DM15" s="700"/>
      <c r="DN15" s="700"/>
      <c r="DO15" s="700"/>
      <c r="DP15" s="706"/>
      <c r="DQ15" s="705"/>
      <c r="DR15" s="700"/>
      <c r="DS15" s="700"/>
      <c r="DT15" s="700"/>
      <c r="DU15" s="706"/>
      <c r="DV15" s="693"/>
      <c r="DW15" s="694"/>
      <c r="DX15" s="694"/>
      <c r="DY15" s="694"/>
      <c r="DZ15" s="707"/>
      <c r="EA15" s="67"/>
    </row>
    <row r="16" spans="1:131" s="47" customFormat="1" ht="26.25" customHeight="1" x14ac:dyDescent="0.2">
      <c r="A16" s="52">
        <v>10</v>
      </c>
      <c r="B16" s="693"/>
      <c r="C16" s="694"/>
      <c r="D16" s="694"/>
      <c r="E16" s="694"/>
      <c r="F16" s="694"/>
      <c r="G16" s="694"/>
      <c r="H16" s="694"/>
      <c r="I16" s="694"/>
      <c r="J16" s="694"/>
      <c r="K16" s="694"/>
      <c r="L16" s="694"/>
      <c r="M16" s="694"/>
      <c r="N16" s="694"/>
      <c r="O16" s="694"/>
      <c r="P16" s="695"/>
      <c r="Q16" s="696"/>
      <c r="R16" s="697"/>
      <c r="S16" s="697"/>
      <c r="T16" s="697"/>
      <c r="U16" s="697"/>
      <c r="V16" s="697"/>
      <c r="W16" s="697"/>
      <c r="X16" s="697"/>
      <c r="Y16" s="697"/>
      <c r="Z16" s="697"/>
      <c r="AA16" s="697"/>
      <c r="AB16" s="697"/>
      <c r="AC16" s="697"/>
      <c r="AD16" s="697"/>
      <c r="AE16" s="698"/>
      <c r="AF16" s="699"/>
      <c r="AG16" s="700"/>
      <c r="AH16" s="700"/>
      <c r="AI16" s="700"/>
      <c r="AJ16" s="701"/>
      <c r="AK16" s="702"/>
      <c r="AL16" s="697"/>
      <c r="AM16" s="697"/>
      <c r="AN16" s="697"/>
      <c r="AO16" s="697"/>
      <c r="AP16" s="697"/>
      <c r="AQ16" s="697"/>
      <c r="AR16" s="697"/>
      <c r="AS16" s="697"/>
      <c r="AT16" s="697"/>
      <c r="AU16" s="703"/>
      <c r="AV16" s="703"/>
      <c r="AW16" s="703"/>
      <c r="AX16" s="703"/>
      <c r="AY16" s="704"/>
      <c r="AZ16" s="56"/>
      <c r="BA16" s="56"/>
      <c r="BB16" s="56"/>
      <c r="BC16" s="56"/>
      <c r="BD16" s="56"/>
      <c r="BE16" s="67"/>
      <c r="BF16" s="67"/>
      <c r="BG16" s="67"/>
      <c r="BH16" s="67"/>
      <c r="BI16" s="67"/>
      <c r="BJ16" s="67"/>
      <c r="BK16" s="67"/>
      <c r="BL16" s="67"/>
      <c r="BM16" s="67"/>
      <c r="BN16" s="67"/>
      <c r="BO16" s="67"/>
      <c r="BP16" s="67"/>
      <c r="BQ16" s="52">
        <v>10</v>
      </c>
      <c r="BR16" s="72"/>
      <c r="BS16" s="693"/>
      <c r="BT16" s="694"/>
      <c r="BU16" s="694"/>
      <c r="BV16" s="694"/>
      <c r="BW16" s="694"/>
      <c r="BX16" s="694"/>
      <c r="BY16" s="694"/>
      <c r="BZ16" s="694"/>
      <c r="CA16" s="694"/>
      <c r="CB16" s="694"/>
      <c r="CC16" s="694"/>
      <c r="CD16" s="694"/>
      <c r="CE16" s="694"/>
      <c r="CF16" s="694"/>
      <c r="CG16" s="695"/>
      <c r="CH16" s="705"/>
      <c r="CI16" s="700"/>
      <c r="CJ16" s="700"/>
      <c r="CK16" s="700"/>
      <c r="CL16" s="706"/>
      <c r="CM16" s="705"/>
      <c r="CN16" s="700"/>
      <c r="CO16" s="700"/>
      <c r="CP16" s="700"/>
      <c r="CQ16" s="706"/>
      <c r="CR16" s="705"/>
      <c r="CS16" s="700"/>
      <c r="CT16" s="700"/>
      <c r="CU16" s="700"/>
      <c r="CV16" s="706"/>
      <c r="CW16" s="705"/>
      <c r="CX16" s="700"/>
      <c r="CY16" s="700"/>
      <c r="CZ16" s="700"/>
      <c r="DA16" s="706"/>
      <c r="DB16" s="705"/>
      <c r="DC16" s="700"/>
      <c r="DD16" s="700"/>
      <c r="DE16" s="700"/>
      <c r="DF16" s="706"/>
      <c r="DG16" s="705"/>
      <c r="DH16" s="700"/>
      <c r="DI16" s="700"/>
      <c r="DJ16" s="700"/>
      <c r="DK16" s="706"/>
      <c r="DL16" s="705"/>
      <c r="DM16" s="700"/>
      <c r="DN16" s="700"/>
      <c r="DO16" s="700"/>
      <c r="DP16" s="706"/>
      <c r="DQ16" s="705"/>
      <c r="DR16" s="700"/>
      <c r="DS16" s="700"/>
      <c r="DT16" s="700"/>
      <c r="DU16" s="706"/>
      <c r="DV16" s="693"/>
      <c r="DW16" s="694"/>
      <c r="DX16" s="694"/>
      <c r="DY16" s="694"/>
      <c r="DZ16" s="707"/>
      <c r="EA16" s="67"/>
    </row>
    <row r="17" spans="1:131" s="47" customFormat="1" ht="26.25" customHeight="1" x14ac:dyDescent="0.2">
      <c r="A17" s="52">
        <v>11</v>
      </c>
      <c r="B17" s="693"/>
      <c r="C17" s="694"/>
      <c r="D17" s="694"/>
      <c r="E17" s="694"/>
      <c r="F17" s="694"/>
      <c r="G17" s="694"/>
      <c r="H17" s="694"/>
      <c r="I17" s="694"/>
      <c r="J17" s="694"/>
      <c r="K17" s="694"/>
      <c r="L17" s="694"/>
      <c r="M17" s="694"/>
      <c r="N17" s="694"/>
      <c r="O17" s="694"/>
      <c r="P17" s="695"/>
      <c r="Q17" s="696"/>
      <c r="R17" s="697"/>
      <c r="S17" s="697"/>
      <c r="T17" s="697"/>
      <c r="U17" s="697"/>
      <c r="V17" s="697"/>
      <c r="W17" s="697"/>
      <c r="X17" s="697"/>
      <c r="Y17" s="697"/>
      <c r="Z17" s="697"/>
      <c r="AA17" s="697"/>
      <c r="AB17" s="697"/>
      <c r="AC17" s="697"/>
      <c r="AD17" s="697"/>
      <c r="AE17" s="698"/>
      <c r="AF17" s="699"/>
      <c r="AG17" s="700"/>
      <c r="AH17" s="700"/>
      <c r="AI17" s="700"/>
      <c r="AJ17" s="701"/>
      <c r="AK17" s="702"/>
      <c r="AL17" s="697"/>
      <c r="AM17" s="697"/>
      <c r="AN17" s="697"/>
      <c r="AO17" s="697"/>
      <c r="AP17" s="697"/>
      <c r="AQ17" s="697"/>
      <c r="AR17" s="697"/>
      <c r="AS17" s="697"/>
      <c r="AT17" s="697"/>
      <c r="AU17" s="703"/>
      <c r="AV17" s="703"/>
      <c r="AW17" s="703"/>
      <c r="AX17" s="703"/>
      <c r="AY17" s="704"/>
      <c r="AZ17" s="56"/>
      <c r="BA17" s="56"/>
      <c r="BB17" s="56"/>
      <c r="BC17" s="56"/>
      <c r="BD17" s="56"/>
      <c r="BE17" s="67"/>
      <c r="BF17" s="67"/>
      <c r="BG17" s="67"/>
      <c r="BH17" s="67"/>
      <c r="BI17" s="67"/>
      <c r="BJ17" s="67"/>
      <c r="BK17" s="67"/>
      <c r="BL17" s="67"/>
      <c r="BM17" s="67"/>
      <c r="BN17" s="67"/>
      <c r="BO17" s="67"/>
      <c r="BP17" s="67"/>
      <c r="BQ17" s="52">
        <v>11</v>
      </c>
      <c r="BR17" s="72"/>
      <c r="BS17" s="693"/>
      <c r="BT17" s="694"/>
      <c r="BU17" s="694"/>
      <c r="BV17" s="694"/>
      <c r="BW17" s="694"/>
      <c r="BX17" s="694"/>
      <c r="BY17" s="694"/>
      <c r="BZ17" s="694"/>
      <c r="CA17" s="694"/>
      <c r="CB17" s="694"/>
      <c r="CC17" s="694"/>
      <c r="CD17" s="694"/>
      <c r="CE17" s="694"/>
      <c r="CF17" s="694"/>
      <c r="CG17" s="695"/>
      <c r="CH17" s="705"/>
      <c r="CI17" s="700"/>
      <c r="CJ17" s="700"/>
      <c r="CK17" s="700"/>
      <c r="CL17" s="706"/>
      <c r="CM17" s="705"/>
      <c r="CN17" s="700"/>
      <c r="CO17" s="700"/>
      <c r="CP17" s="700"/>
      <c r="CQ17" s="706"/>
      <c r="CR17" s="705"/>
      <c r="CS17" s="700"/>
      <c r="CT17" s="700"/>
      <c r="CU17" s="700"/>
      <c r="CV17" s="706"/>
      <c r="CW17" s="705"/>
      <c r="CX17" s="700"/>
      <c r="CY17" s="700"/>
      <c r="CZ17" s="700"/>
      <c r="DA17" s="706"/>
      <c r="DB17" s="705"/>
      <c r="DC17" s="700"/>
      <c r="DD17" s="700"/>
      <c r="DE17" s="700"/>
      <c r="DF17" s="706"/>
      <c r="DG17" s="705"/>
      <c r="DH17" s="700"/>
      <c r="DI17" s="700"/>
      <c r="DJ17" s="700"/>
      <c r="DK17" s="706"/>
      <c r="DL17" s="705"/>
      <c r="DM17" s="700"/>
      <c r="DN17" s="700"/>
      <c r="DO17" s="700"/>
      <c r="DP17" s="706"/>
      <c r="DQ17" s="705"/>
      <c r="DR17" s="700"/>
      <c r="DS17" s="700"/>
      <c r="DT17" s="700"/>
      <c r="DU17" s="706"/>
      <c r="DV17" s="693"/>
      <c r="DW17" s="694"/>
      <c r="DX17" s="694"/>
      <c r="DY17" s="694"/>
      <c r="DZ17" s="707"/>
      <c r="EA17" s="67"/>
    </row>
    <row r="18" spans="1:131" s="47" customFormat="1" ht="26.25" customHeight="1" x14ac:dyDescent="0.2">
      <c r="A18" s="52">
        <v>12</v>
      </c>
      <c r="B18" s="693"/>
      <c r="C18" s="694"/>
      <c r="D18" s="694"/>
      <c r="E18" s="694"/>
      <c r="F18" s="694"/>
      <c r="G18" s="694"/>
      <c r="H18" s="694"/>
      <c r="I18" s="694"/>
      <c r="J18" s="694"/>
      <c r="K18" s="694"/>
      <c r="L18" s="694"/>
      <c r="M18" s="694"/>
      <c r="N18" s="694"/>
      <c r="O18" s="694"/>
      <c r="P18" s="695"/>
      <c r="Q18" s="696"/>
      <c r="R18" s="697"/>
      <c r="S18" s="697"/>
      <c r="T18" s="697"/>
      <c r="U18" s="697"/>
      <c r="V18" s="697"/>
      <c r="W18" s="697"/>
      <c r="X18" s="697"/>
      <c r="Y18" s="697"/>
      <c r="Z18" s="697"/>
      <c r="AA18" s="697"/>
      <c r="AB18" s="697"/>
      <c r="AC18" s="697"/>
      <c r="AD18" s="697"/>
      <c r="AE18" s="698"/>
      <c r="AF18" s="699"/>
      <c r="AG18" s="700"/>
      <c r="AH18" s="700"/>
      <c r="AI18" s="700"/>
      <c r="AJ18" s="701"/>
      <c r="AK18" s="702"/>
      <c r="AL18" s="697"/>
      <c r="AM18" s="697"/>
      <c r="AN18" s="697"/>
      <c r="AO18" s="697"/>
      <c r="AP18" s="697"/>
      <c r="AQ18" s="697"/>
      <c r="AR18" s="697"/>
      <c r="AS18" s="697"/>
      <c r="AT18" s="697"/>
      <c r="AU18" s="703"/>
      <c r="AV18" s="703"/>
      <c r="AW18" s="703"/>
      <c r="AX18" s="703"/>
      <c r="AY18" s="704"/>
      <c r="AZ18" s="56"/>
      <c r="BA18" s="56"/>
      <c r="BB18" s="56"/>
      <c r="BC18" s="56"/>
      <c r="BD18" s="56"/>
      <c r="BE18" s="67"/>
      <c r="BF18" s="67"/>
      <c r="BG18" s="67"/>
      <c r="BH18" s="67"/>
      <c r="BI18" s="67"/>
      <c r="BJ18" s="67"/>
      <c r="BK18" s="67"/>
      <c r="BL18" s="67"/>
      <c r="BM18" s="67"/>
      <c r="BN18" s="67"/>
      <c r="BO18" s="67"/>
      <c r="BP18" s="67"/>
      <c r="BQ18" s="52">
        <v>12</v>
      </c>
      <c r="BR18" s="72"/>
      <c r="BS18" s="693"/>
      <c r="BT18" s="694"/>
      <c r="BU18" s="694"/>
      <c r="BV18" s="694"/>
      <c r="BW18" s="694"/>
      <c r="BX18" s="694"/>
      <c r="BY18" s="694"/>
      <c r="BZ18" s="694"/>
      <c r="CA18" s="694"/>
      <c r="CB18" s="694"/>
      <c r="CC18" s="694"/>
      <c r="CD18" s="694"/>
      <c r="CE18" s="694"/>
      <c r="CF18" s="694"/>
      <c r="CG18" s="695"/>
      <c r="CH18" s="705"/>
      <c r="CI18" s="700"/>
      <c r="CJ18" s="700"/>
      <c r="CK18" s="700"/>
      <c r="CL18" s="706"/>
      <c r="CM18" s="705"/>
      <c r="CN18" s="700"/>
      <c r="CO18" s="700"/>
      <c r="CP18" s="700"/>
      <c r="CQ18" s="706"/>
      <c r="CR18" s="705"/>
      <c r="CS18" s="700"/>
      <c r="CT18" s="700"/>
      <c r="CU18" s="700"/>
      <c r="CV18" s="706"/>
      <c r="CW18" s="705"/>
      <c r="CX18" s="700"/>
      <c r="CY18" s="700"/>
      <c r="CZ18" s="700"/>
      <c r="DA18" s="706"/>
      <c r="DB18" s="705"/>
      <c r="DC18" s="700"/>
      <c r="DD18" s="700"/>
      <c r="DE18" s="700"/>
      <c r="DF18" s="706"/>
      <c r="DG18" s="705"/>
      <c r="DH18" s="700"/>
      <c r="DI18" s="700"/>
      <c r="DJ18" s="700"/>
      <c r="DK18" s="706"/>
      <c r="DL18" s="705"/>
      <c r="DM18" s="700"/>
      <c r="DN18" s="700"/>
      <c r="DO18" s="700"/>
      <c r="DP18" s="706"/>
      <c r="DQ18" s="705"/>
      <c r="DR18" s="700"/>
      <c r="DS18" s="700"/>
      <c r="DT18" s="700"/>
      <c r="DU18" s="706"/>
      <c r="DV18" s="693"/>
      <c r="DW18" s="694"/>
      <c r="DX18" s="694"/>
      <c r="DY18" s="694"/>
      <c r="DZ18" s="707"/>
      <c r="EA18" s="67"/>
    </row>
    <row r="19" spans="1:131" s="47" customFormat="1" ht="26.25" customHeight="1" x14ac:dyDescent="0.2">
      <c r="A19" s="52">
        <v>13</v>
      </c>
      <c r="B19" s="693"/>
      <c r="C19" s="694"/>
      <c r="D19" s="694"/>
      <c r="E19" s="694"/>
      <c r="F19" s="694"/>
      <c r="G19" s="694"/>
      <c r="H19" s="694"/>
      <c r="I19" s="694"/>
      <c r="J19" s="694"/>
      <c r="K19" s="694"/>
      <c r="L19" s="694"/>
      <c r="M19" s="694"/>
      <c r="N19" s="694"/>
      <c r="O19" s="694"/>
      <c r="P19" s="695"/>
      <c r="Q19" s="696"/>
      <c r="R19" s="697"/>
      <c r="S19" s="697"/>
      <c r="T19" s="697"/>
      <c r="U19" s="697"/>
      <c r="V19" s="697"/>
      <c r="W19" s="697"/>
      <c r="X19" s="697"/>
      <c r="Y19" s="697"/>
      <c r="Z19" s="697"/>
      <c r="AA19" s="697"/>
      <c r="AB19" s="697"/>
      <c r="AC19" s="697"/>
      <c r="AD19" s="697"/>
      <c r="AE19" s="698"/>
      <c r="AF19" s="699"/>
      <c r="AG19" s="700"/>
      <c r="AH19" s="700"/>
      <c r="AI19" s="700"/>
      <c r="AJ19" s="701"/>
      <c r="AK19" s="702"/>
      <c r="AL19" s="697"/>
      <c r="AM19" s="697"/>
      <c r="AN19" s="697"/>
      <c r="AO19" s="697"/>
      <c r="AP19" s="697"/>
      <c r="AQ19" s="697"/>
      <c r="AR19" s="697"/>
      <c r="AS19" s="697"/>
      <c r="AT19" s="697"/>
      <c r="AU19" s="703"/>
      <c r="AV19" s="703"/>
      <c r="AW19" s="703"/>
      <c r="AX19" s="703"/>
      <c r="AY19" s="704"/>
      <c r="AZ19" s="56"/>
      <c r="BA19" s="56"/>
      <c r="BB19" s="56"/>
      <c r="BC19" s="56"/>
      <c r="BD19" s="56"/>
      <c r="BE19" s="67"/>
      <c r="BF19" s="67"/>
      <c r="BG19" s="67"/>
      <c r="BH19" s="67"/>
      <c r="BI19" s="67"/>
      <c r="BJ19" s="67"/>
      <c r="BK19" s="67"/>
      <c r="BL19" s="67"/>
      <c r="BM19" s="67"/>
      <c r="BN19" s="67"/>
      <c r="BO19" s="67"/>
      <c r="BP19" s="67"/>
      <c r="BQ19" s="52">
        <v>13</v>
      </c>
      <c r="BR19" s="72"/>
      <c r="BS19" s="693"/>
      <c r="BT19" s="694"/>
      <c r="BU19" s="694"/>
      <c r="BV19" s="694"/>
      <c r="BW19" s="694"/>
      <c r="BX19" s="694"/>
      <c r="BY19" s="694"/>
      <c r="BZ19" s="694"/>
      <c r="CA19" s="694"/>
      <c r="CB19" s="694"/>
      <c r="CC19" s="694"/>
      <c r="CD19" s="694"/>
      <c r="CE19" s="694"/>
      <c r="CF19" s="694"/>
      <c r="CG19" s="695"/>
      <c r="CH19" s="705"/>
      <c r="CI19" s="700"/>
      <c r="CJ19" s="700"/>
      <c r="CK19" s="700"/>
      <c r="CL19" s="706"/>
      <c r="CM19" s="705"/>
      <c r="CN19" s="700"/>
      <c r="CO19" s="700"/>
      <c r="CP19" s="700"/>
      <c r="CQ19" s="706"/>
      <c r="CR19" s="705"/>
      <c r="CS19" s="700"/>
      <c r="CT19" s="700"/>
      <c r="CU19" s="700"/>
      <c r="CV19" s="706"/>
      <c r="CW19" s="705"/>
      <c r="CX19" s="700"/>
      <c r="CY19" s="700"/>
      <c r="CZ19" s="700"/>
      <c r="DA19" s="706"/>
      <c r="DB19" s="705"/>
      <c r="DC19" s="700"/>
      <c r="DD19" s="700"/>
      <c r="DE19" s="700"/>
      <c r="DF19" s="706"/>
      <c r="DG19" s="705"/>
      <c r="DH19" s="700"/>
      <c r="DI19" s="700"/>
      <c r="DJ19" s="700"/>
      <c r="DK19" s="706"/>
      <c r="DL19" s="705"/>
      <c r="DM19" s="700"/>
      <c r="DN19" s="700"/>
      <c r="DO19" s="700"/>
      <c r="DP19" s="706"/>
      <c r="DQ19" s="705"/>
      <c r="DR19" s="700"/>
      <c r="DS19" s="700"/>
      <c r="DT19" s="700"/>
      <c r="DU19" s="706"/>
      <c r="DV19" s="693"/>
      <c r="DW19" s="694"/>
      <c r="DX19" s="694"/>
      <c r="DY19" s="694"/>
      <c r="DZ19" s="707"/>
      <c r="EA19" s="67"/>
    </row>
    <row r="20" spans="1:131" s="47" customFormat="1" ht="26.25" customHeight="1" x14ac:dyDescent="0.2">
      <c r="A20" s="52">
        <v>14</v>
      </c>
      <c r="B20" s="693"/>
      <c r="C20" s="694"/>
      <c r="D20" s="694"/>
      <c r="E20" s="694"/>
      <c r="F20" s="694"/>
      <c r="G20" s="694"/>
      <c r="H20" s="694"/>
      <c r="I20" s="694"/>
      <c r="J20" s="694"/>
      <c r="K20" s="694"/>
      <c r="L20" s="694"/>
      <c r="M20" s="694"/>
      <c r="N20" s="694"/>
      <c r="O20" s="694"/>
      <c r="P20" s="695"/>
      <c r="Q20" s="696"/>
      <c r="R20" s="697"/>
      <c r="S20" s="697"/>
      <c r="T20" s="697"/>
      <c r="U20" s="697"/>
      <c r="V20" s="697"/>
      <c r="W20" s="697"/>
      <c r="X20" s="697"/>
      <c r="Y20" s="697"/>
      <c r="Z20" s="697"/>
      <c r="AA20" s="697"/>
      <c r="AB20" s="697"/>
      <c r="AC20" s="697"/>
      <c r="AD20" s="697"/>
      <c r="AE20" s="698"/>
      <c r="AF20" s="699"/>
      <c r="AG20" s="700"/>
      <c r="AH20" s="700"/>
      <c r="AI20" s="700"/>
      <c r="AJ20" s="701"/>
      <c r="AK20" s="702"/>
      <c r="AL20" s="697"/>
      <c r="AM20" s="697"/>
      <c r="AN20" s="697"/>
      <c r="AO20" s="697"/>
      <c r="AP20" s="697"/>
      <c r="AQ20" s="697"/>
      <c r="AR20" s="697"/>
      <c r="AS20" s="697"/>
      <c r="AT20" s="697"/>
      <c r="AU20" s="703"/>
      <c r="AV20" s="703"/>
      <c r="AW20" s="703"/>
      <c r="AX20" s="703"/>
      <c r="AY20" s="704"/>
      <c r="AZ20" s="56"/>
      <c r="BA20" s="56"/>
      <c r="BB20" s="56"/>
      <c r="BC20" s="56"/>
      <c r="BD20" s="56"/>
      <c r="BE20" s="67"/>
      <c r="BF20" s="67"/>
      <c r="BG20" s="67"/>
      <c r="BH20" s="67"/>
      <c r="BI20" s="67"/>
      <c r="BJ20" s="67"/>
      <c r="BK20" s="67"/>
      <c r="BL20" s="67"/>
      <c r="BM20" s="67"/>
      <c r="BN20" s="67"/>
      <c r="BO20" s="67"/>
      <c r="BP20" s="67"/>
      <c r="BQ20" s="52">
        <v>14</v>
      </c>
      <c r="BR20" s="72"/>
      <c r="BS20" s="693"/>
      <c r="BT20" s="694"/>
      <c r="BU20" s="694"/>
      <c r="BV20" s="694"/>
      <c r="BW20" s="694"/>
      <c r="BX20" s="694"/>
      <c r="BY20" s="694"/>
      <c r="BZ20" s="694"/>
      <c r="CA20" s="694"/>
      <c r="CB20" s="694"/>
      <c r="CC20" s="694"/>
      <c r="CD20" s="694"/>
      <c r="CE20" s="694"/>
      <c r="CF20" s="694"/>
      <c r="CG20" s="695"/>
      <c r="CH20" s="705"/>
      <c r="CI20" s="700"/>
      <c r="CJ20" s="700"/>
      <c r="CK20" s="700"/>
      <c r="CL20" s="706"/>
      <c r="CM20" s="705"/>
      <c r="CN20" s="700"/>
      <c r="CO20" s="700"/>
      <c r="CP20" s="700"/>
      <c r="CQ20" s="706"/>
      <c r="CR20" s="705"/>
      <c r="CS20" s="700"/>
      <c r="CT20" s="700"/>
      <c r="CU20" s="700"/>
      <c r="CV20" s="706"/>
      <c r="CW20" s="705"/>
      <c r="CX20" s="700"/>
      <c r="CY20" s="700"/>
      <c r="CZ20" s="700"/>
      <c r="DA20" s="706"/>
      <c r="DB20" s="705"/>
      <c r="DC20" s="700"/>
      <c r="DD20" s="700"/>
      <c r="DE20" s="700"/>
      <c r="DF20" s="706"/>
      <c r="DG20" s="705"/>
      <c r="DH20" s="700"/>
      <c r="DI20" s="700"/>
      <c r="DJ20" s="700"/>
      <c r="DK20" s="706"/>
      <c r="DL20" s="705"/>
      <c r="DM20" s="700"/>
      <c r="DN20" s="700"/>
      <c r="DO20" s="700"/>
      <c r="DP20" s="706"/>
      <c r="DQ20" s="705"/>
      <c r="DR20" s="700"/>
      <c r="DS20" s="700"/>
      <c r="DT20" s="700"/>
      <c r="DU20" s="706"/>
      <c r="DV20" s="693"/>
      <c r="DW20" s="694"/>
      <c r="DX20" s="694"/>
      <c r="DY20" s="694"/>
      <c r="DZ20" s="707"/>
      <c r="EA20" s="67"/>
    </row>
    <row r="21" spans="1:131" s="47" customFormat="1" ht="26.25" customHeight="1" x14ac:dyDescent="0.2">
      <c r="A21" s="52">
        <v>15</v>
      </c>
      <c r="B21" s="693"/>
      <c r="C21" s="694"/>
      <c r="D21" s="694"/>
      <c r="E21" s="694"/>
      <c r="F21" s="694"/>
      <c r="G21" s="694"/>
      <c r="H21" s="694"/>
      <c r="I21" s="694"/>
      <c r="J21" s="694"/>
      <c r="K21" s="694"/>
      <c r="L21" s="694"/>
      <c r="M21" s="694"/>
      <c r="N21" s="694"/>
      <c r="O21" s="694"/>
      <c r="P21" s="695"/>
      <c r="Q21" s="696"/>
      <c r="R21" s="697"/>
      <c r="S21" s="697"/>
      <c r="T21" s="697"/>
      <c r="U21" s="697"/>
      <c r="V21" s="697"/>
      <c r="W21" s="697"/>
      <c r="X21" s="697"/>
      <c r="Y21" s="697"/>
      <c r="Z21" s="697"/>
      <c r="AA21" s="697"/>
      <c r="AB21" s="697"/>
      <c r="AC21" s="697"/>
      <c r="AD21" s="697"/>
      <c r="AE21" s="698"/>
      <c r="AF21" s="699"/>
      <c r="AG21" s="700"/>
      <c r="AH21" s="700"/>
      <c r="AI21" s="700"/>
      <c r="AJ21" s="701"/>
      <c r="AK21" s="702"/>
      <c r="AL21" s="697"/>
      <c r="AM21" s="697"/>
      <c r="AN21" s="697"/>
      <c r="AO21" s="697"/>
      <c r="AP21" s="697"/>
      <c r="AQ21" s="697"/>
      <c r="AR21" s="697"/>
      <c r="AS21" s="697"/>
      <c r="AT21" s="697"/>
      <c r="AU21" s="703"/>
      <c r="AV21" s="703"/>
      <c r="AW21" s="703"/>
      <c r="AX21" s="703"/>
      <c r="AY21" s="704"/>
      <c r="AZ21" s="56"/>
      <c r="BA21" s="56"/>
      <c r="BB21" s="56"/>
      <c r="BC21" s="56"/>
      <c r="BD21" s="56"/>
      <c r="BE21" s="67"/>
      <c r="BF21" s="67"/>
      <c r="BG21" s="67"/>
      <c r="BH21" s="67"/>
      <c r="BI21" s="67"/>
      <c r="BJ21" s="67"/>
      <c r="BK21" s="67"/>
      <c r="BL21" s="67"/>
      <c r="BM21" s="67"/>
      <c r="BN21" s="67"/>
      <c r="BO21" s="67"/>
      <c r="BP21" s="67"/>
      <c r="BQ21" s="52">
        <v>15</v>
      </c>
      <c r="BR21" s="72"/>
      <c r="BS21" s="693"/>
      <c r="BT21" s="694"/>
      <c r="BU21" s="694"/>
      <c r="BV21" s="694"/>
      <c r="BW21" s="694"/>
      <c r="BX21" s="694"/>
      <c r="BY21" s="694"/>
      <c r="BZ21" s="694"/>
      <c r="CA21" s="694"/>
      <c r="CB21" s="694"/>
      <c r="CC21" s="694"/>
      <c r="CD21" s="694"/>
      <c r="CE21" s="694"/>
      <c r="CF21" s="694"/>
      <c r="CG21" s="695"/>
      <c r="CH21" s="705"/>
      <c r="CI21" s="700"/>
      <c r="CJ21" s="700"/>
      <c r="CK21" s="700"/>
      <c r="CL21" s="706"/>
      <c r="CM21" s="705"/>
      <c r="CN21" s="700"/>
      <c r="CO21" s="700"/>
      <c r="CP21" s="700"/>
      <c r="CQ21" s="706"/>
      <c r="CR21" s="705"/>
      <c r="CS21" s="700"/>
      <c r="CT21" s="700"/>
      <c r="CU21" s="700"/>
      <c r="CV21" s="706"/>
      <c r="CW21" s="705"/>
      <c r="CX21" s="700"/>
      <c r="CY21" s="700"/>
      <c r="CZ21" s="700"/>
      <c r="DA21" s="706"/>
      <c r="DB21" s="705"/>
      <c r="DC21" s="700"/>
      <c r="DD21" s="700"/>
      <c r="DE21" s="700"/>
      <c r="DF21" s="706"/>
      <c r="DG21" s="705"/>
      <c r="DH21" s="700"/>
      <c r="DI21" s="700"/>
      <c r="DJ21" s="700"/>
      <c r="DK21" s="706"/>
      <c r="DL21" s="705"/>
      <c r="DM21" s="700"/>
      <c r="DN21" s="700"/>
      <c r="DO21" s="700"/>
      <c r="DP21" s="706"/>
      <c r="DQ21" s="705"/>
      <c r="DR21" s="700"/>
      <c r="DS21" s="700"/>
      <c r="DT21" s="700"/>
      <c r="DU21" s="706"/>
      <c r="DV21" s="693"/>
      <c r="DW21" s="694"/>
      <c r="DX21" s="694"/>
      <c r="DY21" s="694"/>
      <c r="DZ21" s="707"/>
      <c r="EA21" s="67"/>
    </row>
    <row r="22" spans="1:131" s="47" customFormat="1" ht="26.25" customHeight="1" x14ac:dyDescent="0.2">
      <c r="A22" s="52">
        <v>16</v>
      </c>
      <c r="B22" s="693"/>
      <c r="C22" s="694"/>
      <c r="D22" s="694"/>
      <c r="E22" s="694"/>
      <c r="F22" s="694"/>
      <c r="G22" s="694"/>
      <c r="H22" s="694"/>
      <c r="I22" s="694"/>
      <c r="J22" s="694"/>
      <c r="K22" s="694"/>
      <c r="L22" s="694"/>
      <c r="M22" s="694"/>
      <c r="N22" s="694"/>
      <c r="O22" s="694"/>
      <c r="P22" s="695"/>
      <c r="Q22" s="725"/>
      <c r="R22" s="726"/>
      <c r="S22" s="726"/>
      <c r="T22" s="726"/>
      <c r="U22" s="726"/>
      <c r="V22" s="726"/>
      <c r="W22" s="726"/>
      <c r="X22" s="726"/>
      <c r="Y22" s="726"/>
      <c r="Z22" s="726"/>
      <c r="AA22" s="726"/>
      <c r="AB22" s="726"/>
      <c r="AC22" s="726"/>
      <c r="AD22" s="726"/>
      <c r="AE22" s="727"/>
      <c r="AF22" s="699"/>
      <c r="AG22" s="700"/>
      <c r="AH22" s="700"/>
      <c r="AI22" s="700"/>
      <c r="AJ22" s="701"/>
      <c r="AK22" s="728"/>
      <c r="AL22" s="726"/>
      <c r="AM22" s="726"/>
      <c r="AN22" s="726"/>
      <c r="AO22" s="726"/>
      <c r="AP22" s="726"/>
      <c r="AQ22" s="726"/>
      <c r="AR22" s="726"/>
      <c r="AS22" s="726"/>
      <c r="AT22" s="726"/>
      <c r="AU22" s="729"/>
      <c r="AV22" s="729"/>
      <c r="AW22" s="729"/>
      <c r="AX22" s="729"/>
      <c r="AY22" s="730"/>
      <c r="AZ22" s="708" t="s">
        <v>457</v>
      </c>
      <c r="BA22" s="708"/>
      <c r="BB22" s="708"/>
      <c r="BC22" s="708"/>
      <c r="BD22" s="709"/>
      <c r="BE22" s="67"/>
      <c r="BF22" s="67"/>
      <c r="BG22" s="67"/>
      <c r="BH22" s="67"/>
      <c r="BI22" s="67"/>
      <c r="BJ22" s="67"/>
      <c r="BK22" s="67"/>
      <c r="BL22" s="67"/>
      <c r="BM22" s="67"/>
      <c r="BN22" s="67"/>
      <c r="BO22" s="67"/>
      <c r="BP22" s="67"/>
      <c r="BQ22" s="52">
        <v>16</v>
      </c>
      <c r="BR22" s="72"/>
      <c r="BS22" s="693"/>
      <c r="BT22" s="694"/>
      <c r="BU22" s="694"/>
      <c r="BV22" s="694"/>
      <c r="BW22" s="694"/>
      <c r="BX22" s="694"/>
      <c r="BY22" s="694"/>
      <c r="BZ22" s="694"/>
      <c r="CA22" s="694"/>
      <c r="CB22" s="694"/>
      <c r="CC22" s="694"/>
      <c r="CD22" s="694"/>
      <c r="CE22" s="694"/>
      <c r="CF22" s="694"/>
      <c r="CG22" s="695"/>
      <c r="CH22" s="705"/>
      <c r="CI22" s="700"/>
      <c r="CJ22" s="700"/>
      <c r="CK22" s="700"/>
      <c r="CL22" s="706"/>
      <c r="CM22" s="705"/>
      <c r="CN22" s="700"/>
      <c r="CO22" s="700"/>
      <c r="CP22" s="700"/>
      <c r="CQ22" s="706"/>
      <c r="CR22" s="705"/>
      <c r="CS22" s="700"/>
      <c r="CT22" s="700"/>
      <c r="CU22" s="700"/>
      <c r="CV22" s="706"/>
      <c r="CW22" s="705"/>
      <c r="CX22" s="700"/>
      <c r="CY22" s="700"/>
      <c r="CZ22" s="700"/>
      <c r="DA22" s="706"/>
      <c r="DB22" s="705"/>
      <c r="DC22" s="700"/>
      <c r="DD22" s="700"/>
      <c r="DE22" s="700"/>
      <c r="DF22" s="706"/>
      <c r="DG22" s="705"/>
      <c r="DH22" s="700"/>
      <c r="DI22" s="700"/>
      <c r="DJ22" s="700"/>
      <c r="DK22" s="706"/>
      <c r="DL22" s="705"/>
      <c r="DM22" s="700"/>
      <c r="DN22" s="700"/>
      <c r="DO22" s="700"/>
      <c r="DP22" s="706"/>
      <c r="DQ22" s="705"/>
      <c r="DR22" s="700"/>
      <c r="DS22" s="700"/>
      <c r="DT22" s="700"/>
      <c r="DU22" s="706"/>
      <c r="DV22" s="693"/>
      <c r="DW22" s="694"/>
      <c r="DX22" s="694"/>
      <c r="DY22" s="694"/>
      <c r="DZ22" s="707"/>
      <c r="EA22" s="67"/>
    </row>
    <row r="23" spans="1:131" s="47" customFormat="1" ht="26.25" customHeight="1" x14ac:dyDescent="0.2">
      <c r="A23" s="53" t="s">
        <v>257</v>
      </c>
      <c r="B23" s="710" t="s">
        <v>311</v>
      </c>
      <c r="C23" s="711"/>
      <c r="D23" s="711"/>
      <c r="E23" s="711"/>
      <c r="F23" s="711"/>
      <c r="G23" s="711"/>
      <c r="H23" s="711"/>
      <c r="I23" s="711"/>
      <c r="J23" s="711"/>
      <c r="K23" s="711"/>
      <c r="L23" s="711"/>
      <c r="M23" s="711"/>
      <c r="N23" s="711"/>
      <c r="O23" s="711"/>
      <c r="P23" s="712"/>
      <c r="Q23" s="713">
        <v>2630</v>
      </c>
      <c r="R23" s="714"/>
      <c r="S23" s="714"/>
      <c r="T23" s="714"/>
      <c r="U23" s="714"/>
      <c r="V23" s="714">
        <v>2378</v>
      </c>
      <c r="W23" s="714"/>
      <c r="X23" s="714"/>
      <c r="Y23" s="714"/>
      <c r="Z23" s="714"/>
      <c r="AA23" s="714">
        <v>252</v>
      </c>
      <c r="AB23" s="714"/>
      <c r="AC23" s="714"/>
      <c r="AD23" s="714"/>
      <c r="AE23" s="715"/>
      <c r="AF23" s="716">
        <v>192</v>
      </c>
      <c r="AG23" s="714"/>
      <c r="AH23" s="714"/>
      <c r="AI23" s="714"/>
      <c r="AJ23" s="717"/>
      <c r="AK23" s="718"/>
      <c r="AL23" s="719"/>
      <c r="AM23" s="719"/>
      <c r="AN23" s="719"/>
      <c r="AO23" s="719"/>
      <c r="AP23" s="714">
        <v>1811</v>
      </c>
      <c r="AQ23" s="714"/>
      <c r="AR23" s="714"/>
      <c r="AS23" s="714"/>
      <c r="AT23" s="714"/>
      <c r="AU23" s="720"/>
      <c r="AV23" s="720"/>
      <c r="AW23" s="720"/>
      <c r="AX23" s="720"/>
      <c r="AY23" s="721"/>
      <c r="AZ23" s="722" t="s">
        <v>207</v>
      </c>
      <c r="BA23" s="723"/>
      <c r="BB23" s="723"/>
      <c r="BC23" s="723"/>
      <c r="BD23" s="724"/>
      <c r="BE23" s="67"/>
      <c r="BF23" s="67"/>
      <c r="BG23" s="67"/>
      <c r="BH23" s="67"/>
      <c r="BI23" s="67"/>
      <c r="BJ23" s="67"/>
      <c r="BK23" s="67"/>
      <c r="BL23" s="67"/>
      <c r="BM23" s="67"/>
      <c r="BN23" s="67"/>
      <c r="BO23" s="67"/>
      <c r="BP23" s="67"/>
      <c r="BQ23" s="52">
        <v>17</v>
      </c>
      <c r="BR23" s="72"/>
      <c r="BS23" s="693"/>
      <c r="BT23" s="694"/>
      <c r="BU23" s="694"/>
      <c r="BV23" s="694"/>
      <c r="BW23" s="694"/>
      <c r="BX23" s="694"/>
      <c r="BY23" s="694"/>
      <c r="BZ23" s="694"/>
      <c r="CA23" s="694"/>
      <c r="CB23" s="694"/>
      <c r="CC23" s="694"/>
      <c r="CD23" s="694"/>
      <c r="CE23" s="694"/>
      <c r="CF23" s="694"/>
      <c r="CG23" s="695"/>
      <c r="CH23" s="705"/>
      <c r="CI23" s="700"/>
      <c r="CJ23" s="700"/>
      <c r="CK23" s="700"/>
      <c r="CL23" s="706"/>
      <c r="CM23" s="705"/>
      <c r="CN23" s="700"/>
      <c r="CO23" s="700"/>
      <c r="CP23" s="700"/>
      <c r="CQ23" s="706"/>
      <c r="CR23" s="705"/>
      <c r="CS23" s="700"/>
      <c r="CT23" s="700"/>
      <c r="CU23" s="700"/>
      <c r="CV23" s="706"/>
      <c r="CW23" s="705"/>
      <c r="CX23" s="700"/>
      <c r="CY23" s="700"/>
      <c r="CZ23" s="700"/>
      <c r="DA23" s="706"/>
      <c r="DB23" s="705"/>
      <c r="DC23" s="700"/>
      <c r="DD23" s="700"/>
      <c r="DE23" s="700"/>
      <c r="DF23" s="706"/>
      <c r="DG23" s="705"/>
      <c r="DH23" s="700"/>
      <c r="DI23" s="700"/>
      <c r="DJ23" s="700"/>
      <c r="DK23" s="706"/>
      <c r="DL23" s="705"/>
      <c r="DM23" s="700"/>
      <c r="DN23" s="700"/>
      <c r="DO23" s="700"/>
      <c r="DP23" s="706"/>
      <c r="DQ23" s="705"/>
      <c r="DR23" s="700"/>
      <c r="DS23" s="700"/>
      <c r="DT23" s="700"/>
      <c r="DU23" s="706"/>
      <c r="DV23" s="693"/>
      <c r="DW23" s="694"/>
      <c r="DX23" s="694"/>
      <c r="DY23" s="694"/>
      <c r="DZ23" s="707"/>
      <c r="EA23" s="67"/>
    </row>
    <row r="24" spans="1:131" s="47" customFormat="1" ht="26.25" customHeight="1" x14ac:dyDescent="0.2">
      <c r="A24" s="731" t="s">
        <v>386</v>
      </c>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c r="AW24" s="731"/>
      <c r="AX24" s="731"/>
      <c r="AY24" s="731"/>
      <c r="AZ24" s="56"/>
      <c r="BA24" s="56"/>
      <c r="BB24" s="56"/>
      <c r="BC24" s="56"/>
      <c r="BD24" s="56"/>
      <c r="BE24" s="67"/>
      <c r="BF24" s="67"/>
      <c r="BG24" s="67"/>
      <c r="BH24" s="67"/>
      <c r="BI24" s="67"/>
      <c r="BJ24" s="67"/>
      <c r="BK24" s="67"/>
      <c r="BL24" s="67"/>
      <c r="BM24" s="67"/>
      <c r="BN24" s="67"/>
      <c r="BO24" s="67"/>
      <c r="BP24" s="67"/>
      <c r="BQ24" s="52">
        <v>18</v>
      </c>
      <c r="BR24" s="72"/>
      <c r="BS24" s="693"/>
      <c r="BT24" s="694"/>
      <c r="BU24" s="694"/>
      <c r="BV24" s="694"/>
      <c r="BW24" s="694"/>
      <c r="BX24" s="694"/>
      <c r="BY24" s="694"/>
      <c r="BZ24" s="694"/>
      <c r="CA24" s="694"/>
      <c r="CB24" s="694"/>
      <c r="CC24" s="694"/>
      <c r="CD24" s="694"/>
      <c r="CE24" s="694"/>
      <c r="CF24" s="694"/>
      <c r="CG24" s="695"/>
      <c r="CH24" s="705"/>
      <c r="CI24" s="700"/>
      <c r="CJ24" s="700"/>
      <c r="CK24" s="700"/>
      <c r="CL24" s="706"/>
      <c r="CM24" s="705"/>
      <c r="CN24" s="700"/>
      <c r="CO24" s="700"/>
      <c r="CP24" s="700"/>
      <c r="CQ24" s="706"/>
      <c r="CR24" s="705"/>
      <c r="CS24" s="700"/>
      <c r="CT24" s="700"/>
      <c r="CU24" s="700"/>
      <c r="CV24" s="706"/>
      <c r="CW24" s="705"/>
      <c r="CX24" s="700"/>
      <c r="CY24" s="700"/>
      <c r="CZ24" s="700"/>
      <c r="DA24" s="706"/>
      <c r="DB24" s="705"/>
      <c r="DC24" s="700"/>
      <c r="DD24" s="700"/>
      <c r="DE24" s="700"/>
      <c r="DF24" s="706"/>
      <c r="DG24" s="705"/>
      <c r="DH24" s="700"/>
      <c r="DI24" s="700"/>
      <c r="DJ24" s="700"/>
      <c r="DK24" s="706"/>
      <c r="DL24" s="705"/>
      <c r="DM24" s="700"/>
      <c r="DN24" s="700"/>
      <c r="DO24" s="700"/>
      <c r="DP24" s="706"/>
      <c r="DQ24" s="705"/>
      <c r="DR24" s="700"/>
      <c r="DS24" s="700"/>
      <c r="DT24" s="700"/>
      <c r="DU24" s="706"/>
      <c r="DV24" s="693"/>
      <c r="DW24" s="694"/>
      <c r="DX24" s="694"/>
      <c r="DY24" s="694"/>
      <c r="DZ24" s="707"/>
      <c r="EA24" s="67"/>
    </row>
    <row r="25" spans="1:131" ht="26.25" customHeight="1" x14ac:dyDescent="0.2">
      <c r="A25" s="655" t="s">
        <v>423</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93"/>
      <c r="BT25" s="694"/>
      <c r="BU25" s="694"/>
      <c r="BV25" s="694"/>
      <c r="BW25" s="694"/>
      <c r="BX25" s="694"/>
      <c r="BY25" s="694"/>
      <c r="BZ25" s="694"/>
      <c r="CA25" s="694"/>
      <c r="CB25" s="694"/>
      <c r="CC25" s="694"/>
      <c r="CD25" s="694"/>
      <c r="CE25" s="694"/>
      <c r="CF25" s="694"/>
      <c r="CG25" s="695"/>
      <c r="CH25" s="705"/>
      <c r="CI25" s="700"/>
      <c r="CJ25" s="700"/>
      <c r="CK25" s="700"/>
      <c r="CL25" s="706"/>
      <c r="CM25" s="705"/>
      <c r="CN25" s="700"/>
      <c r="CO25" s="700"/>
      <c r="CP25" s="700"/>
      <c r="CQ25" s="706"/>
      <c r="CR25" s="705"/>
      <c r="CS25" s="700"/>
      <c r="CT25" s="700"/>
      <c r="CU25" s="700"/>
      <c r="CV25" s="706"/>
      <c r="CW25" s="705"/>
      <c r="CX25" s="700"/>
      <c r="CY25" s="700"/>
      <c r="CZ25" s="700"/>
      <c r="DA25" s="706"/>
      <c r="DB25" s="705"/>
      <c r="DC25" s="700"/>
      <c r="DD25" s="700"/>
      <c r="DE25" s="700"/>
      <c r="DF25" s="706"/>
      <c r="DG25" s="705"/>
      <c r="DH25" s="700"/>
      <c r="DI25" s="700"/>
      <c r="DJ25" s="700"/>
      <c r="DK25" s="706"/>
      <c r="DL25" s="705"/>
      <c r="DM25" s="700"/>
      <c r="DN25" s="700"/>
      <c r="DO25" s="700"/>
      <c r="DP25" s="706"/>
      <c r="DQ25" s="705"/>
      <c r="DR25" s="700"/>
      <c r="DS25" s="700"/>
      <c r="DT25" s="700"/>
      <c r="DU25" s="706"/>
      <c r="DV25" s="693"/>
      <c r="DW25" s="694"/>
      <c r="DX25" s="694"/>
      <c r="DY25" s="694"/>
      <c r="DZ25" s="707"/>
      <c r="EA25" s="48"/>
    </row>
    <row r="26" spans="1:131" ht="26.25" customHeight="1" x14ac:dyDescent="0.2">
      <c r="A26" s="679" t="s">
        <v>445</v>
      </c>
      <c r="B26" s="680"/>
      <c r="C26" s="680"/>
      <c r="D26" s="680"/>
      <c r="E26" s="680"/>
      <c r="F26" s="680"/>
      <c r="G26" s="680"/>
      <c r="H26" s="680"/>
      <c r="I26" s="680"/>
      <c r="J26" s="680"/>
      <c r="K26" s="680"/>
      <c r="L26" s="680"/>
      <c r="M26" s="680"/>
      <c r="N26" s="680"/>
      <c r="O26" s="680"/>
      <c r="P26" s="681"/>
      <c r="Q26" s="673" t="s">
        <v>459</v>
      </c>
      <c r="R26" s="674"/>
      <c r="S26" s="674"/>
      <c r="T26" s="674"/>
      <c r="U26" s="685"/>
      <c r="V26" s="673" t="s">
        <v>460</v>
      </c>
      <c r="W26" s="674"/>
      <c r="X26" s="674"/>
      <c r="Y26" s="674"/>
      <c r="Z26" s="685"/>
      <c r="AA26" s="673" t="s">
        <v>461</v>
      </c>
      <c r="AB26" s="674"/>
      <c r="AC26" s="674"/>
      <c r="AD26" s="674"/>
      <c r="AE26" s="674"/>
      <c r="AF26" s="978" t="s">
        <v>253</v>
      </c>
      <c r="AG26" s="979"/>
      <c r="AH26" s="979"/>
      <c r="AI26" s="979"/>
      <c r="AJ26" s="980"/>
      <c r="AK26" s="674" t="s">
        <v>390</v>
      </c>
      <c r="AL26" s="674"/>
      <c r="AM26" s="674"/>
      <c r="AN26" s="674"/>
      <c r="AO26" s="685"/>
      <c r="AP26" s="673" t="s">
        <v>363</v>
      </c>
      <c r="AQ26" s="674"/>
      <c r="AR26" s="674"/>
      <c r="AS26" s="674"/>
      <c r="AT26" s="685"/>
      <c r="AU26" s="673" t="s">
        <v>462</v>
      </c>
      <c r="AV26" s="674"/>
      <c r="AW26" s="674"/>
      <c r="AX26" s="674"/>
      <c r="AY26" s="685"/>
      <c r="AZ26" s="673" t="s">
        <v>463</v>
      </c>
      <c r="BA26" s="674"/>
      <c r="BB26" s="674"/>
      <c r="BC26" s="674"/>
      <c r="BD26" s="685"/>
      <c r="BE26" s="673" t="s">
        <v>452</v>
      </c>
      <c r="BF26" s="674"/>
      <c r="BG26" s="674"/>
      <c r="BH26" s="674"/>
      <c r="BI26" s="675"/>
      <c r="BJ26" s="56"/>
      <c r="BK26" s="56"/>
      <c r="BL26" s="56"/>
      <c r="BM26" s="56"/>
      <c r="BN26" s="56"/>
      <c r="BO26" s="55"/>
      <c r="BP26" s="55"/>
      <c r="BQ26" s="52">
        <v>20</v>
      </c>
      <c r="BR26" s="72"/>
      <c r="BS26" s="693"/>
      <c r="BT26" s="694"/>
      <c r="BU26" s="694"/>
      <c r="BV26" s="694"/>
      <c r="BW26" s="694"/>
      <c r="BX26" s="694"/>
      <c r="BY26" s="694"/>
      <c r="BZ26" s="694"/>
      <c r="CA26" s="694"/>
      <c r="CB26" s="694"/>
      <c r="CC26" s="694"/>
      <c r="CD26" s="694"/>
      <c r="CE26" s="694"/>
      <c r="CF26" s="694"/>
      <c r="CG26" s="695"/>
      <c r="CH26" s="705"/>
      <c r="CI26" s="700"/>
      <c r="CJ26" s="700"/>
      <c r="CK26" s="700"/>
      <c r="CL26" s="706"/>
      <c r="CM26" s="705"/>
      <c r="CN26" s="700"/>
      <c r="CO26" s="700"/>
      <c r="CP26" s="700"/>
      <c r="CQ26" s="706"/>
      <c r="CR26" s="705"/>
      <c r="CS26" s="700"/>
      <c r="CT26" s="700"/>
      <c r="CU26" s="700"/>
      <c r="CV26" s="706"/>
      <c r="CW26" s="705"/>
      <c r="CX26" s="700"/>
      <c r="CY26" s="700"/>
      <c r="CZ26" s="700"/>
      <c r="DA26" s="706"/>
      <c r="DB26" s="705"/>
      <c r="DC26" s="700"/>
      <c r="DD26" s="700"/>
      <c r="DE26" s="700"/>
      <c r="DF26" s="706"/>
      <c r="DG26" s="705"/>
      <c r="DH26" s="700"/>
      <c r="DI26" s="700"/>
      <c r="DJ26" s="700"/>
      <c r="DK26" s="706"/>
      <c r="DL26" s="705"/>
      <c r="DM26" s="700"/>
      <c r="DN26" s="700"/>
      <c r="DO26" s="700"/>
      <c r="DP26" s="706"/>
      <c r="DQ26" s="705"/>
      <c r="DR26" s="700"/>
      <c r="DS26" s="700"/>
      <c r="DT26" s="700"/>
      <c r="DU26" s="706"/>
      <c r="DV26" s="693"/>
      <c r="DW26" s="694"/>
      <c r="DX26" s="694"/>
      <c r="DY26" s="694"/>
      <c r="DZ26" s="707"/>
      <c r="EA26" s="48"/>
    </row>
    <row r="27" spans="1:131" ht="26.25" customHeight="1" x14ac:dyDescent="0.2">
      <c r="A27" s="682"/>
      <c r="B27" s="683"/>
      <c r="C27" s="683"/>
      <c r="D27" s="683"/>
      <c r="E27" s="683"/>
      <c r="F27" s="683"/>
      <c r="G27" s="683"/>
      <c r="H27" s="683"/>
      <c r="I27" s="683"/>
      <c r="J27" s="683"/>
      <c r="K27" s="683"/>
      <c r="L27" s="683"/>
      <c r="M27" s="683"/>
      <c r="N27" s="683"/>
      <c r="O27" s="683"/>
      <c r="P27" s="684"/>
      <c r="Q27" s="676"/>
      <c r="R27" s="677"/>
      <c r="S27" s="677"/>
      <c r="T27" s="677"/>
      <c r="U27" s="686"/>
      <c r="V27" s="676"/>
      <c r="W27" s="677"/>
      <c r="X27" s="677"/>
      <c r="Y27" s="677"/>
      <c r="Z27" s="686"/>
      <c r="AA27" s="676"/>
      <c r="AB27" s="677"/>
      <c r="AC27" s="677"/>
      <c r="AD27" s="677"/>
      <c r="AE27" s="677"/>
      <c r="AF27" s="981"/>
      <c r="AG27" s="982"/>
      <c r="AH27" s="982"/>
      <c r="AI27" s="982"/>
      <c r="AJ27" s="983"/>
      <c r="AK27" s="677"/>
      <c r="AL27" s="677"/>
      <c r="AM27" s="677"/>
      <c r="AN27" s="677"/>
      <c r="AO27" s="686"/>
      <c r="AP27" s="676"/>
      <c r="AQ27" s="677"/>
      <c r="AR27" s="677"/>
      <c r="AS27" s="677"/>
      <c r="AT27" s="686"/>
      <c r="AU27" s="676"/>
      <c r="AV27" s="677"/>
      <c r="AW27" s="677"/>
      <c r="AX27" s="677"/>
      <c r="AY27" s="686"/>
      <c r="AZ27" s="676"/>
      <c r="BA27" s="677"/>
      <c r="BB27" s="677"/>
      <c r="BC27" s="677"/>
      <c r="BD27" s="686"/>
      <c r="BE27" s="676"/>
      <c r="BF27" s="677"/>
      <c r="BG27" s="677"/>
      <c r="BH27" s="677"/>
      <c r="BI27" s="678"/>
      <c r="BJ27" s="56"/>
      <c r="BK27" s="56"/>
      <c r="BL27" s="56"/>
      <c r="BM27" s="56"/>
      <c r="BN27" s="56"/>
      <c r="BO27" s="55"/>
      <c r="BP27" s="55"/>
      <c r="BQ27" s="52">
        <v>21</v>
      </c>
      <c r="BR27" s="72"/>
      <c r="BS27" s="693"/>
      <c r="BT27" s="694"/>
      <c r="BU27" s="694"/>
      <c r="BV27" s="694"/>
      <c r="BW27" s="694"/>
      <c r="BX27" s="694"/>
      <c r="BY27" s="694"/>
      <c r="BZ27" s="694"/>
      <c r="CA27" s="694"/>
      <c r="CB27" s="694"/>
      <c r="CC27" s="694"/>
      <c r="CD27" s="694"/>
      <c r="CE27" s="694"/>
      <c r="CF27" s="694"/>
      <c r="CG27" s="695"/>
      <c r="CH27" s="705"/>
      <c r="CI27" s="700"/>
      <c r="CJ27" s="700"/>
      <c r="CK27" s="700"/>
      <c r="CL27" s="706"/>
      <c r="CM27" s="705"/>
      <c r="CN27" s="700"/>
      <c r="CO27" s="700"/>
      <c r="CP27" s="700"/>
      <c r="CQ27" s="706"/>
      <c r="CR27" s="705"/>
      <c r="CS27" s="700"/>
      <c r="CT27" s="700"/>
      <c r="CU27" s="700"/>
      <c r="CV27" s="706"/>
      <c r="CW27" s="705"/>
      <c r="CX27" s="700"/>
      <c r="CY27" s="700"/>
      <c r="CZ27" s="700"/>
      <c r="DA27" s="706"/>
      <c r="DB27" s="705"/>
      <c r="DC27" s="700"/>
      <c r="DD27" s="700"/>
      <c r="DE27" s="700"/>
      <c r="DF27" s="706"/>
      <c r="DG27" s="705"/>
      <c r="DH27" s="700"/>
      <c r="DI27" s="700"/>
      <c r="DJ27" s="700"/>
      <c r="DK27" s="706"/>
      <c r="DL27" s="705"/>
      <c r="DM27" s="700"/>
      <c r="DN27" s="700"/>
      <c r="DO27" s="700"/>
      <c r="DP27" s="706"/>
      <c r="DQ27" s="705"/>
      <c r="DR27" s="700"/>
      <c r="DS27" s="700"/>
      <c r="DT27" s="700"/>
      <c r="DU27" s="706"/>
      <c r="DV27" s="693"/>
      <c r="DW27" s="694"/>
      <c r="DX27" s="694"/>
      <c r="DY27" s="694"/>
      <c r="DZ27" s="707"/>
      <c r="EA27" s="48"/>
    </row>
    <row r="28" spans="1:131" ht="26.25" customHeight="1" x14ac:dyDescent="0.2">
      <c r="A28" s="54">
        <v>1</v>
      </c>
      <c r="B28" s="657" t="s">
        <v>464</v>
      </c>
      <c r="C28" s="658"/>
      <c r="D28" s="658"/>
      <c r="E28" s="658"/>
      <c r="F28" s="658"/>
      <c r="G28" s="658"/>
      <c r="H28" s="658"/>
      <c r="I28" s="658"/>
      <c r="J28" s="658"/>
      <c r="K28" s="658"/>
      <c r="L28" s="658"/>
      <c r="M28" s="658"/>
      <c r="N28" s="658"/>
      <c r="O28" s="658"/>
      <c r="P28" s="659"/>
      <c r="Q28" s="732">
        <v>267</v>
      </c>
      <c r="R28" s="733"/>
      <c r="S28" s="733"/>
      <c r="T28" s="733"/>
      <c r="U28" s="733"/>
      <c r="V28" s="733">
        <v>260</v>
      </c>
      <c r="W28" s="733"/>
      <c r="X28" s="733"/>
      <c r="Y28" s="733"/>
      <c r="Z28" s="733"/>
      <c r="AA28" s="733">
        <v>7</v>
      </c>
      <c r="AB28" s="733"/>
      <c r="AC28" s="733"/>
      <c r="AD28" s="733"/>
      <c r="AE28" s="734"/>
      <c r="AF28" s="735">
        <v>7</v>
      </c>
      <c r="AG28" s="733"/>
      <c r="AH28" s="733"/>
      <c r="AI28" s="733"/>
      <c r="AJ28" s="736"/>
      <c r="AK28" s="737">
        <v>18</v>
      </c>
      <c r="AL28" s="733"/>
      <c r="AM28" s="733"/>
      <c r="AN28" s="733"/>
      <c r="AO28" s="733"/>
      <c r="AP28" s="733" t="s">
        <v>207</v>
      </c>
      <c r="AQ28" s="733"/>
      <c r="AR28" s="733"/>
      <c r="AS28" s="733"/>
      <c r="AT28" s="733"/>
      <c r="AU28" s="733" t="s">
        <v>207</v>
      </c>
      <c r="AV28" s="733"/>
      <c r="AW28" s="733"/>
      <c r="AX28" s="733"/>
      <c r="AY28" s="733"/>
      <c r="AZ28" s="738" t="s">
        <v>207</v>
      </c>
      <c r="BA28" s="738"/>
      <c r="BB28" s="738"/>
      <c r="BC28" s="738"/>
      <c r="BD28" s="738"/>
      <c r="BE28" s="739"/>
      <c r="BF28" s="739"/>
      <c r="BG28" s="739"/>
      <c r="BH28" s="739"/>
      <c r="BI28" s="740"/>
      <c r="BJ28" s="56"/>
      <c r="BK28" s="56"/>
      <c r="BL28" s="56"/>
      <c r="BM28" s="56"/>
      <c r="BN28" s="56"/>
      <c r="BO28" s="55"/>
      <c r="BP28" s="55"/>
      <c r="BQ28" s="52">
        <v>22</v>
      </c>
      <c r="BR28" s="72"/>
      <c r="BS28" s="693"/>
      <c r="BT28" s="694"/>
      <c r="BU28" s="694"/>
      <c r="BV28" s="694"/>
      <c r="BW28" s="694"/>
      <c r="BX28" s="694"/>
      <c r="BY28" s="694"/>
      <c r="BZ28" s="694"/>
      <c r="CA28" s="694"/>
      <c r="CB28" s="694"/>
      <c r="CC28" s="694"/>
      <c r="CD28" s="694"/>
      <c r="CE28" s="694"/>
      <c r="CF28" s="694"/>
      <c r="CG28" s="695"/>
      <c r="CH28" s="705"/>
      <c r="CI28" s="700"/>
      <c r="CJ28" s="700"/>
      <c r="CK28" s="700"/>
      <c r="CL28" s="706"/>
      <c r="CM28" s="705"/>
      <c r="CN28" s="700"/>
      <c r="CO28" s="700"/>
      <c r="CP28" s="700"/>
      <c r="CQ28" s="706"/>
      <c r="CR28" s="705"/>
      <c r="CS28" s="700"/>
      <c r="CT28" s="700"/>
      <c r="CU28" s="700"/>
      <c r="CV28" s="706"/>
      <c r="CW28" s="705"/>
      <c r="CX28" s="700"/>
      <c r="CY28" s="700"/>
      <c r="CZ28" s="700"/>
      <c r="DA28" s="706"/>
      <c r="DB28" s="705"/>
      <c r="DC28" s="700"/>
      <c r="DD28" s="700"/>
      <c r="DE28" s="700"/>
      <c r="DF28" s="706"/>
      <c r="DG28" s="705"/>
      <c r="DH28" s="700"/>
      <c r="DI28" s="700"/>
      <c r="DJ28" s="700"/>
      <c r="DK28" s="706"/>
      <c r="DL28" s="705"/>
      <c r="DM28" s="700"/>
      <c r="DN28" s="700"/>
      <c r="DO28" s="700"/>
      <c r="DP28" s="706"/>
      <c r="DQ28" s="705"/>
      <c r="DR28" s="700"/>
      <c r="DS28" s="700"/>
      <c r="DT28" s="700"/>
      <c r="DU28" s="706"/>
      <c r="DV28" s="693"/>
      <c r="DW28" s="694"/>
      <c r="DX28" s="694"/>
      <c r="DY28" s="694"/>
      <c r="DZ28" s="707"/>
      <c r="EA28" s="48"/>
    </row>
    <row r="29" spans="1:131" ht="26.25" customHeight="1" x14ac:dyDescent="0.2">
      <c r="A29" s="54">
        <v>2</v>
      </c>
      <c r="B29" s="693" t="s">
        <v>29</v>
      </c>
      <c r="C29" s="694"/>
      <c r="D29" s="694"/>
      <c r="E29" s="694"/>
      <c r="F29" s="694"/>
      <c r="G29" s="694"/>
      <c r="H29" s="694"/>
      <c r="I29" s="694"/>
      <c r="J29" s="694"/>
      <c r="K29" s="694"/>
      <c r="L29" s="694"/>
      <c r="M29" s="694"/>
      <c r="N29" s="694"/>
      <c r="O29" s="694"/>
      <c r="P29" s="695"/>
      <c r="Q29" s="696">
        <v>617</v>
      </c>
      <c r="R29" s="697"/>
      <c r="S29" s="697"/>
      <c r="T29" s="697"/>
      <c r="U29" s="697"/>
      <c r="V29" s="697">
        <v>608</v>
      </c>
      <c r="W29" s="697"/>
      <c r="X29" s="697"/>
      <c r="Y29" s="697"/>
      <c r="Z29" s="697"/>
      <c r="AA29" s="697">
        <v>8</v>
      </c>
      <c r="AB29" s="697"/>
      <c r="AC29" s="697"/>
      <c r="AD29" s="697"/>
      <c r="AE29" s="698"/>
      <c r="AF29" s="699">
        <v>8</v>
      </c>
      <c r="AG29" s="700"/>
      <c r="AH29" s="700"/>
      <c r="AI29" s="700"/>
      <c r="AJ29" s="701"/>
      <c r="AK29" s="702">
        <v>83</v>
      </c>
      <c r="AL29" s="697"/>
      <c r="AM29" s="697"/>
      <c r="AN29" s="697"/>
      <c r="AO29" s="697"/>
      <c r="AP29" s="697" t="s">
        <v>207</v>
      </c>
      <c r="AQ29" s="697"/>
      <c r="AR29" s="697"/>
      <c r="AS29" s="697"/>
      <c r="AT29" s="697"/>
      <c r="AU29" s="697" t="s">
        <v>207</v>
      </c>
      <c r="AV29" s="697"/>
      <c r="AW29" s="697"/>
      <c r="AX29" s="697"/>
      <c r="AY29" s="697"/>
      <c r="AZ29" s="741" t="s">
        <v>207</v>
      </c>
      <c r="BA29" s="741"/>
      <c r="BB29" s="741"/>
      <c r="BC29" s="741"/>
      <c r="BD29" s="741"/>
      <c r="BE29" s="703"/>
      <c r="BF29" s="703"/>
      <c r="BG29" s="703"/>
      <c r="BH29" s="703"/>
      <c r="BI29" s="704"/>
      <c r="BJ29" s="56"/>
      <c r="BK29" s="56"/>
      <c r="BL29" s="56"/>
      <c r="BM29" s="56"/>
      <c r="BN29" s="56"/>
      <c r="BO29" s="55"/>
      <c r="BP29" s="55"/>
      <c r="BQ29" s="52">
        <v>23</v>
      </c>
      <c r="BR29" s="72"/>
      <c r="BS29" s="693"/>
      <c r="BT29" s="694"/>
      <c r="BU29" s="694"/>
      <c r="BV29" s="694"/>
      <c r="BW29" s="694"/>
      <c r="BX29" s="694"/>
      <c r="BY29" s="694"/>
      <c r="BZ29" s="694"/>
      <c r="CA29" s="694"/>
      <c r="CB29" s="694"/>
      <c r="CC29" s="694"/>
      <c r="CD29" s="694"/>
      <c r="CE29" s="694"/>
      <c r="CF29" s="694"/>
      <c r="CG29" s="695"/>
      <c r="CH29" s="705"/>
      <c r="CI29" s="700"/>
      <c r="CJ29" s="700"/>
      <c r="CK29" s="700"/>
      <c r="CL29" s="706"/>
      <c r="CM29" s="705"/>
      <c r="CN29" s="700"/>
      <c r="CO29" s="700"/>
      <c r="CP29" s="700"/>
      <c r="CQ29" s="706"/>
      <c r="CR29" s="705"/>
      <c r="CS29" s="700"/>
      <c r="CT29" s="700"/>
      <c r="CU29" s="700"/>
      <c r="CV29" s="706"/>
      <c r="CW29" s="705"/>
      <c r="CX29" s="700"/>
      <c r="CY29" s="700"/>
      <c r="CZ29" s="700"/>
      <c r="DA29" s="706"/>
      <c r="DB29" s="705"/>
      <c r="DC29" s="700"/>
      <c r="DD29" s="700"/>
      <c r="DE29" s="700"/>
      <c r="DF29" s="706"/>
      <c r="DG29" s="705"/>
      <c r="DH29" s="700"/>
      <c r="DI29" s="700"/>
      <c r="DJ29" s="700"/>
      <c r="DK29" s="706"/>
      <c r="DL29" s="705"/>
      <c r="DM29" s="700"/>
      <c r="DN29" s="700"/>
      <c r="DO29" s="700"/>
      <c r="DP29" s="706"/>
      <c r="DQ29" s="705"/>
      <c r="DR29" s="700"/>
      <c r="DS29" s="700"/>
      <c r="DT29" s="700"/>
      <c r="DU29" s="706"/>
      <c r="DV29" s="693"/>
      <c r="DW29" s="694"/>
      <c r="DX29" s="694"/>
      <c r="DY29" s="694"/>
      <c r="DZ29" s="707"/>
      <c r="EA29" s="48"/>
    </row>
    <row r="30" spans="1:131" ht="26.25" customHeight="1" x14ac:dyDescent="0.2">
      <c r="A30" s="54">
        <v>3</v>
      </c>
      <c r="B30" s="693" t="s">
        <v>230</v>
      </c>
      <c r="C30" s="694"/>
      <c r="D30" s="694"/>
      <c r="E30" s="694"/>
      <c r="F30" s="694"/>
      <c r="G30" s="694"/>
      <c r="H30" s="694"/>
      <c r="I30" s="694"/>
      <c r="J30" s="694"/>
      <c r="K30" s="694"/>
      <c r="L30" s="694"/>
      <c r="M30" s="694"/>
      <c r="N30" s="694"/>
      <c r="O30" s="694"/>
      <c r="P30" s="695"/>
      <c r="Q30" s="696">
        <v>45</v>
      </c>
      <c r="R30" s="697"/>
      <c r="S30" s="697"/>
      <c r="T30" s="697"/>
      <c r="U30" s="697"/>
      <c r="V30" s="697">
        <v>45</v>
      </c>
      <c r="W30" s="697"/>
      <c r="X30" s="697"/>
      <c r="Y30" s="697"/>
      <c r="Z30" s="697"/>
      <c r="AA30" s="697">
        <v>0</v>
      </c>
      <c r="AB30" s="697"/>
      <c r="AC30" s="697"/>
      <c r="AD30" s="697"/>
      <c r="AE30" s="698"/>
      <c r="AF30" s="699">
        <v>0</v>
      </c>
      <c r="AG30" s="700"/>
      <c r="AH30" s="700"/>
      <c r="AI30" s="700"/>
      <c r="AJ30" s="701"/>
      <c r="AK30" s="702">
        <v>20</v>
      </c>
      <c r="AL30" s="697"/>
      <c r="AM30" s="697"/>
      <c r="AN30" s="697"/>
      <c r="AO30" s="697"/>
      <c r="AP30" s="697" t="s">
        <v>207</v>
      </c>
      <c r="AQ30" s="697"/>
      <c r="AR30" s="697"/>
      <c r="AS30" s="697"/>
      <c r="AT30" s="697"/>
      <c r="AU30" s="697" t="s">
        <v>207</v>
      </c>
      <c r="AV30" s="697"/>
      <c r="AW30" s="697"/>
      <c r="AX30" s="697"/>
      <c r="AY30" s="697"/>
      <c r="AZ30" s="741" t="s">
        <v>207</v>
      </c>
      <c r="BA30" s="741"/>
      <c r="BB30" s="741"/>
      <c r="BC30" s="741"/>
      <c r="BD30" s="741"/>
      <c r="BE30" s="703"/>
      <c r="BF30" s="703"/>
      <c r="BG30" s="703"/>
      <c r="BH30" s="703"/>
      <c r="BI30" s="704"/>
      <c r="BJ30" s="56"/>
      <c r="BK30" s="56"/>
      <c r="BL30" s="56"/>
      <c r="BM30" s="56"/>
      <c r="BN30" s="56"/>
      <c r="BO30" s="55"/>
      <c r="BP30" s="55"/>
      <c r="BQ30" s="52">
        <v>24</v>
      </c>
      <c r="BR30" s="72"/>
      <c r="BS30" s="693"/>
      <c r="BT30" s="694"/>
      <c r="BU30" s="694"/>
      <c r="BV30" s="694"/>
      <c r="BW30" s="694"/>
      <c r="BX30" s="694"/>
      <c r="BY30" s="694"/>
      <c r="BZ30" s="694"/>
      <c r="CA30" s="694"/>
      <c r="CB30" s="694"/>
      <c r="CC30" s="694"/>
      <c r="CD30" s="694"/>
      <c r="CE30" s="694"/>
      <c r="CF30" s="694"/>
      <c r="CG30" s="695"/>
      <c r="CH30" s="705"/>
      <c r="CI30" s="700"/>
      <c r="CJ30" s="700"/>
      <c r="CK30" s="700"/>
      <c r="CL30" s="706"/>
      <c r="CM30" s="705"/>
      <c r="CN30" s="700"/>
      <c r="CO30" s="700"/>
      <c r="CP30" s="700"/>
      <c r="CQ30" s="706"/>
      <c r="CR30" s="705"/>
      <c r="CS30" s="700"/>
      <c r="CT30" s="700"/>
      <c r="CU30" s="700"/>
      <c r="CV30" s="706"/>
      <c r="CW30" s="705"/>
      <c r="CX30" s="700"/>
      <c r="CY30" s="700"/>
      <c r="CZ30" s="700"/>
      <c r="DA30" s="706"/>
      <c r="DB30" s="705"/>
      <c r="DC30" s="700"/>
      <c r="DD30" s="700"/>
      <c r="DE30" s="700"/>
      <c r="DF30" s="706"/>
      <c r="DG30" s="705"/>
      <c r="DH30" s="700"/>
      <c r="DI30" s="700"/>
      <c r="DJ30" s="700"/>
      <c r="DK30" s="706"/>
      <c r="DL30" s="705"/>
      <c r="DM30" s="700"/>
      <c r="DN30" s="700"/>
      <c r="DO30" s="700"/>
      <c r="DP30" s="706"/>
      <c r="DQ30" s="705"/>
      <c r="DR30" s="700"/>
      <c r="DS30" s="700"/>
      <c r="DT30" s="700"/>
      <c r="DU30" s="706"/>
      <c r="DV30" s="693"/>
      <c r="DW30" s="694"/>
      <c r="DX30" s="694"/>
      <c r="DY30" s="694"/>
      <c r="DZ30" s="707"/>
      <c r="EA30" s="48"/>
    </row>
    <row r="31" spans="1:131" ht="26.25" customHeight="1" x14ac:dyDescent="0.2">
      <c r="A31" s="54">
        <v>4</v>
      </c>
      <c r="B31" s="693" t="s">
        <v>155</v>
      </c>
      <c r="C31" s="694"/>
      <c r="D31" s="694"/>
      <c r="E31" s="694"/>
      <c r="F31" s="694"/>
      <c r="G31" s="694"/>
      <c r="H31" s="694"/>
      <c r="I31" s="694"/>
      <c r="J31" s="694"/>
      <c r="K31" s="694"/>
      <c r="L31" s="694"/>
      <c r="M31" s="694"/>
      <c r="N31" s="694"/>
      <c r="O31" s="694"/>
      <c r="P31" s="695"/>
      <c r="Q31" s="696">
        <v>36</v>
      </c>
      <c r="R31" s="697"/>
      <c r="S31" s="697"/>
      <c r="T31" s="697"/>
      <c r="U31" s="697"/>
      <c r="V31" s="697">
        <v>36</v>
      </c>
      <c r="W31" s="697"/>
      <c r="X31" s="697"/>
      <c r="Y31" s="697"/>
      <c r="Z31" s="697"/>
      <c r="AA31" s="697">
        <v>0</v>
      </c>
      <c r="AB31" s="697"/>
      <c r="AC31" s="697"/>
      <c r="AD31" s="697"/>
      <c r="AE31" s="698"/>
      <c r="AF31" s="699">
        <v>0</v>
      </c>
      <c r="AG31" s="700"/>
      <c r="AH31" s="700"/>
      <c r="AI31" s="700"/>
      <c r="AJ31" s="701"/>
      <c r="AK31" s="702">
        <v>5</v>
      </c>
      <c r="AL31" s="697"/>
      <c r="AM31" s="697"/>
      <c r="AN31" s="697"/>
      <c r="AO31" s="697"/>
      <c r="AP31" s="697">
        <v>8</v>
      </c>
      <c r="AQ31" s="697"/>
      <c r="AR31" s="697"/>
      <c r="AS31" s="697"/>
      <c r="AT31" s="697"/>
      <c r="AU31" s="697">
        <v>5</v>
      </c>
      <c r="AV31" s="697"/>
      <c r="AW31" s="697"/>
      <c r="AX31" s="697"/>
      <c r="AY31" s="697"/>
      <c r="AZ31" s="741" t="s">
        <v>207</v>
      </c>
      <c r="BA31" s="741"/>
      <c r="BB31" s="741"/>
      <c r="BC31" s="741"/>
      <c r="BD31" s="741"/>
      <c r="BE31" s="703" t="s">
        <v>26</v>
      </c>
      <c r="BF31" s="703"/>
      <c r="BG31" s="703"/>
      <c r="BH31" s="703"/>
      <c r="BI31" s="704"/>
      <c r="BJ31" s="56"/>
      <c r="BK31" s="56"/>
      <c r="BL31" s="56"/>
      <c r="BM31" s="56"/>
      <c r="BN31" s="56"/>
      <c r="BO31" s="55"/>
      <c r="BP31" s="55"/>
      <c r="BQ31" s="52">
        <v>25</v>
      </c>
      <c r="BR31" s="72"/>
      <c r="BS31" s="693"/>
      <c r="BT31" s="694"/>
      <c r="BU31" s="694"/>
      <c r="BV31" s="694"/>
      <c r="BW31" s="694"/>
      <c r="BX31" s="694"/>
      <c r="BY31" s="694"/>
      <c r="BZ31" s="694"/>
      <c r="CA31" s="694"/>
      <c r="CB31" s="694"/>
      <c r="CC31" s="694"/>
      <c r="CD31" s="694"/>
      <c r="CE31" s="694"/>
      <c r="CF31" s="694"/>
      <c r="CG31" s="695"/>
      <c r="CH31" s="705"/>
      <c r="CI31" s="700"/>
      <c r="CJ31" s="700"/>
      <c r="CK31" s="700"/>
      <c r="CL31" s="706"/>
      <c r="CM31" s="705"/>
      <c r="CN31" s="700"/>
      <c r="CO31" s="700"/>
      <c r="CP31" s="700"/>
      <c r="CQ31" s="706"/>
      <c r="CR31" s="705"/>
      <c r="CS31" s="700"/>
      <c r="CT31" s="700"/>
      <c r="CU31" s="700"/>
      <c r="CV31" s="706"/>
      <c r="CW31" s="705"/>
      <c r="CX31" s="700"/>
      <c r="CY31" s="700"/>
      <c r="CZ31" s="700"/>
      <c r="DA31" s="706"/>
      <c r="DB31" s="705"/>
      <c r="DC31" s="700"/>
      <c r="DD31" s="700"/>
      <c r="DE31" s="700"/>
      <c r="DF31" s="706"/>
      <c r="DG31" s="705"/>
      <c r="DH31" s="700"/>
      <c r="DI31" s="700"/>
      <c r="DJ31" s="700"/>
      <c r="DK31" s="706"/>
      <c r="DL31" s="705"/>
      <c r="DM31" s="700"/>
      <c r="DN31" s="700"/>
      <c r="DO31" s="700"/>
      <c r="DP31" s="706"/>
      <c r="DQ31" s="705"/>
      <c r="DR31" s="700"/>
      <c r="DS31" s="700"/>
      <c r="DT31" s="700"/>
      <c r="DU31" s="706"/>
      <c r="DV31" s="693"/>
      <c r="DW31" s="694"/>
      <c r="DX31" s="694"/>
      <c r="DY31" s="694"/>
      <c r="DZ31" s="707"/>
      <c r="EA31" s="48"/>
    </row>
    <row r="32" spans="1:131" ht="26.25" customHeight="1" x14ac:dyDescent="0.2">
      <c r="A32" s="54">
        <v>5</v>
      </c>
      <c r="B32" s="693" t="s">
        <v>408</v>
      </c>
      <c r="C32" s="694"/>
      <c r="D32" s="694"/>
      <c r="E32" s="694"/>
      <c r="F32" s="694"/>
      <c r="G32" s="694"/>
      <c r="H32" s="694"/>
      <c r="I32" s="694"/>
      <c r="J32" s="694"/>
      <c r="K32" s="694"/>
      <c r="L32" s="694"/>
      <c r="M32" s="694"/>
      <c r="N32" s="694"/>
      <c r="O32" s="694"/>
      <c r="P32" s="695"/>
      <c r="Q32" s="696">
        <v>27</v>
      </c>
      <c r="R32" s="697"/>
      <c r="S32" s="697"/>
      <c r="T32" s="697"/>
      <c r="U32" s="697"/>
      <c r="V32" s="697">
        <v>27</v>
      </c>
      <c r="W32" s="697"/>
      <c r="X32" s="697"/>
      <c r="Y32" s="697"/>
      <c r="Z32" s="697"/>
      <c r="AA32" s="697" t="s">
        <v>207</v>
      </c>
      <c r="AB32" s="697"/>
      <c r="AC32" s="697"/>
      <c r="AD32" s="697"/>
      <c r="AE32" s="698"/>
      <c r="AF32" s="699" t="s">
        <v>207</v>
      </c>
      <c r="AG32" s="700"/>
      <c r="AH32" s="700"/>
      <c r="AI32" s="700"/>
      <c r="AJ32" s="701"/>
      <c r="AK32" s="702">
        <v>8</v>
      </c>
      <c r="AL32" s="697"/>
      <c r="AM32" s="697"/>
      <c r="AN32" s="697"/>
      <c r="AO32" s="697"/>
      <c r="AP32" s="697">
        <v>39</v>
      </c>
      <c r="AQ32" s="697"/>
      <c r="AR32" s="697"/>
      <c r="AS32" s="697"/>
      <c r="AT32" s="697"/>
      <c r="AU32" s="697">
        <v>19</v>
      </c>
      <c r="AV32" s="697"/>
      <c r="AW32" s="697"/>
      <c r="AX32" s="697"/>
      <c r="AY32" s="697"/>
      <c r="AZ32" s="741" t="s">
        <v>207</v>
      </c>
      <c r="BA32" s="741"/>
      <c r="BB32" s="741"/>
      <c r="BC32" s="741"/>
      <c r="BD32" s="741"/>
      <c r="BE32" s="703" t="s">
        <v>26</v>
      </c>
      <c r="BF32" s="703"/>
      <c r="BG32" s="703"/>
      <c r="BH32" s="703"/>
      <c r="BI32" s="704"/>
      <c r="BJ32" s="56"/>
      <c r="BK32" s="56"/>
      <c r="BL32" s="56"/>
      <c r="BM32" s="56"/>
      <c r="BN32" s="56"/>
      <c r="BO32" s="55"/>
      <c r="BP32" s="55"/>
      <c r="BQ32" s="52">
        <v>26</v>
      </c>
      <c r="BR32" s="72"/>
      <c r="BS32" s="693"/>
      <c r="BT32" s="694"/>
      <c r="BU32" s="694"/>
      <c r="BV32" s="694"/>
      <c r="BW32" s="694"/>
      <c r="BX32" s="694"/>
      <c r="BY32" s="694"/>
      <c r="BZ32" s="694"/>
      <c r="CA32" s="694"/>
      <c r="CB32" s="694"/>
      <c r="CC32" s="694"/>
      <c r="CD32" s="694"/>
      <c r="CE32" s="694"/>
      <c r="CF32" s="694"/>
      <c r="CG32" s="695"/>
      <c r="CH32" s="705"/>
      <c r="CI32" s="700"/>
      <c r="CJ32" s="700"/>
      <c r="CK32" s="700"/>
      <c r="CL32" s="706"/>
      <c r="CM32" s="705"/>
      <c r="CN32" s="700"/>
      <c r="CO32" s="700"/>
      <c r="CP32" s="700"/>
      <c r="CQ32" s="706"/>
      <c r="CR32" s="705"/>
      <c r="CS32" s="700"/>
      <c r="CT32" s="700"/>
      <c r="CU32" s="700"/>
      <c r="CV32" s="706"/>
      <c r="CW32" s="705"/>
      <c r="CX32" s="700"/>
      <c r="CY32" s="700"/>
      <c r="CZ32" s="700"/>
      <c r="DA32" s="706"/>
      <c r="DB32" s="705"/>
      <c r="DC32" s="700"/>
      <c r="DD32" s="700"/>
      <c r="DE32" s="700"/>
      <c r="DF32" s="706"/>
      <c r="DG32" s="705"/>
      <c r="DH32" s="700"/>
      <c r="DI32" s="700"/>
      <c r="DJ32" s="700"/>
      <c r="DK32" s="706"/>
      <c r="DL32" s="705"/>
      <c r="DM32" s="700"/>
      <c r="DN32" s="700"/>
      <c r="DO32" s="700"/>
      <c r="DP32" s="706"/>
      <c r="DQ32" s="705"/>
      <c r="DR32" s="700"/>
      <c r="DS32" s="700"/>
      <c r="DT32" s="700"/>
      <c r="DU32" s="706"/>
      <c r="DV32" s="693"/>
      <c r="DW32" s="694"/>
      <c r="DX32" s="694"/>
      <c r="DY32" s="694"/>
      <c r="DZ32" s="707"/>
      <c r="EA32" s="48"/>
    </row>
    <row r="33" spans="1:131" ht="26.25" customHeight="1" x14ac:dyDescent="0.2">
      <c r="A33" s="54">
        <v>6</v>
      </c>
      <c r="B33" s="693" t="s">
        <v>25</v>
      </c>
      <c r="C33" s="694"/>
      <c r="D33" s="694"/>
      <c r="E33" s="694"/>
      <c r="F33" s="694"/>
      <c r="G33" s="694"/>
      <c r="H33" s="694"/>
      <c r="I33" s="694"/>
      <c r="J33" s="694"/>
      <c r="K33" s="694"/>
      <c r="L33" s="694"/>
      <c r="M33" s="694"/>
      <c r="N33" s="694"/>
      <c r="O33" s="694"/>
      <c r="P33" s="695"/>
      <c r="Q33" s="696">
        <v>2</v>
      </c>
      <c r="R33" s="697"/>
      <c r="S33" s="697"/>
      <c r="T33" s="697"/>
      <c r="U33" s="697"/>
      <c r="V33" s="697">
        <v>2</v>
      </c>
      <c r="W33" s="697"/>
      <c r="X33" s="697"/>
      <c r="Y33" s="697"/>
      <c r="Z33" s="697"/>
      <c r="AA33" s="697" t="s">
        <v>207</v>
      </c>
      <c r="AB33" s="697"/>
      <c r="AC33" s="697"/>
      <c r="AD33" s="697"/>
      <c r="AE33" s="698"/>
      <c r="AF33" s="699" t="s">
        <v>207</v>
      </c>
      <c r="AG33" s="700"/>
      <c r="AH33" s="700"/>
      <c r="AI33" s="700"/>
      <c r="AJ33" s="701"/>
      <c r="AK33" s="702">
        <v>2</v>
      </c>
      <c r="AL33" s="697"/>
      <c r="AM33" s="697"/>
      <c r="AN33" s="697"/>
      <c r="AO33" s="697"/>
      <c r="AP33" s="697" t="s">
        <v>207</v>
      </c>
      <c r="AQ33" s="697"/>
      <c r="AR33" s="697"/>
      <c r="AS33" s="697"/>
      <c r="AT33" s="697"/>
      <c r="AU33" s="697" t="s">
        <v>207</v>
      </c>
      <c r="AV33" s="697"/>
      <c r="AW33" s="697"/>
      <c r="AX33" s="697"/>
      <c r="AY33" s="697"/>
      <c r="AZ33" s="741" t="s">
        <v>207</v>
      </c>
      <c r="BA33" s="741"/>
      <c r="BB33" s="741"/>
      <c r="BC33" s="741"/>
      <c r="BD33" s="741"/>
      <c r="BE33" s="703" t="s">
        <v>26</v>
      </c>
      <c r="BF33" s="703"/>
      <c r="BG33" s="703"/>
      <c r="BH33" s="703"/>
      <c r="BI33" s="704"/>
      <c r="BJ33" s="56"/>
      <c r="BK33" s="56"/>
      <c r="BL33" s="56"/>
      <c r="BM33" s="56"/>
      <c r="BN33" s="56"/>
      <c r="BO33" s="55"/>
      <c r="BP33" s="55"/>
      <c r="BQ33" s="52">
        <v>27</v>
      </c>
      <c r="BR33" s="72"/>
      <c r="BS33" s="693"/>
      <c r="BT33" s="694"/>
      <c r="BU33" s="694"/>
      <c r="BV33" s="694"/>
      <c r="BW33" s="694"/>
      <c r="BX33" s="694"/>
      <c r="BY33" s="694"/>
      <c r="BZ33" s="694"/>
      <c r="CA33" s="694"/>
      <c r="CB33" s="694"/>
      <c r="CC33" s="694"/>
      <c r="CD33" s="694"/>
      <c r="CE33" s="694"/>
      <c r="CF33" s="694"/>
      <c r="CG33" s="695"/>
      <c r="CH33" s="705"/>
      <c r="CI33" s="700"/>
      <c r="CJ33" s="700"/>
      <c r="CK33" s="700"/>
      <c r="CL33" s="706"/>
      <c r="CM33" s="705"/>
      <c r="CN33" s="700"/>
      <c r="CO33" s="700"/>
      <c r="CP33" s="700"/>
      <c r="CQ33" s="706"/>
      <c r="CR33" s="705"/>
      <c r="CS33" s="700"/>
      <c r="CT33" s="700"/>
      <c r="CU33" s="700"/>
      <c r="CV33" s="706"/>
      <c r="CW33" s="705"/>
      <c r="CX33" s="700"/>
      <c r="CY33" s="700"/>
      <c r="CZ33" s="700"/>
      <c r="DA33" s="706"/>
      <c r="DB33" s="705"/>
      <c r="DC33" s="700"/>
      <c r="DD33" s="700"/>
      <c r="DE33" s="700"/>
      <c r="DF33" s="706"/>
      <c r="DG33" s="705"/>
      <c r="DH33" s="700"/>
      <c r="DI33" s="700"/>
      <c r="DJ33" s="700"/>
      <c r="DK33" s="706"/>
      <c r="DL33" s="705"/>
      <c r="DM33" s="700"/>
      <c r="DN33" s="700"/>
      <c r="DO33" s="700"/>
      <c r="DP33" s="706"/>
      <c r="DQ33" s="705"/>
      <c r="DR33" s="700"/>
      <c r="DS33" s="700"/>
      <c r="DT33" s="700"/>
      <c r="DU33" s="706"/>
      <c r="DV33" s="693"/>
      <c r="DW33" s="694"/>
      <c r="DX33" s="694"/>
      <c r="DY33" s="694"/>
      <c r="DZ33" s="707"/>
      <c r="EA33" s="48"/>
    </row>
    <row r="34" spans="1:131" ht="26.25" customHeight="1" x14ac:dyDescent="0.2">
      <c r="A34" s="54">
        <v>7</v>
      </c>
      <c r="B34" s="693"/>
      <c r="C34" s="694"/>
      <c r="D34" s="694"/>
      <c r="E34" s="694"/>
      <c r="F34" s="694"/>
      <c r="G34" s="694"/>
      <c r="H34" s="694"/>
      <c r="I34" s="694"/>
      <c r="J34" s="694"/>
      <c r="K34" s="694"/>
      <c r="L34" s="694"/>
      <c r="M34" s="694"/>
      <c r="N34" s="694"/>
      <c r="O34" s="694"/>
      <c r="P34" s="695"/>
      <c r="Q34" s="696"/>
      <c r="R34" s="697"/>
      <c r="S34" s="697"/>
      <c r="T34" s="697"/>
      <c r="U34" s="697"/>
      <c r="V34" s="697"/>
      <c r="W34" s="697"/>
      <c r="X34" s="697"/>
      <c r="Y34" s="697"/>
      <c r="Z34" s="697"/>
      <c r="AA34" s="697"/>
      <c r="AB34" s="697"/>
      <c r="AC34" s="697"/>
      <c r="AD34" s="697"/>
      <c r="AE34" s="698"/>
      <c r="AF34" s="699"/>
      <c r="AG34" s="700"/>
      <c r="AH34" s="700"/>
      <c r="AI34" s="700"/>
      <c r="AJ34" s="701"/>
      <c r="AK34" s="702"/>
      <c r="AL34" s="697"/>
      <c r="AM34" s="697"/>
      <c r="AN34" s="697"/>
      <c r="AO34" s="697"/>
      <c r="AP34" s="697"/>
      <c r="AQ34" s="697"/>
      <c r="AR34" s="697"/>
      <c r="AS34" s="697"/>
      <c r="AT34" s="697"/>
      <c r="AU34" s="697"/>
      <c r="AV34" s="697"/>
      <c r="AW34" s="697"/>
      <c r="AX34" s="697"/>
      <c r="AY34" s="697"/>
      <c r="AZ34" s="741"/>
      <c r="BA34" s="741"/>
      <c r="BB34" s="741"/>
      <c r="BC34" s="741"/>
      <c r="BD34" s="741"/>
      <c r="BE34" s="703"/>
      <c r="BF34" s="703"/>
      <c r="BG34" s="703"/>
      <c r="BH34" s="703"/>
      <c r="BI34" s="704"/>
      <c r="BJ34" s="56"/>
      <c r="BK34" s="56"/>
      <c r="BL34" s="56"/>
      <c r="BM34" s="56"/>
      <c r="BN34" s="56"/>
      <c r="BO34" s="55"/>
      <c r="BP34" s="55"/>
      <c r="BQ34" s="52">
        <v>28</v>
      </c>
      <c r="BR34" s="72"/>
      <c r="BS34" s="693"/>
      <c r="BT34" s="694"/>
      <c r="BU34" s="694"/>
      <c r="BV34" s="694"/>
      <c r="BW34" s="694"/>
      <c r="BX34" s="694"/>
      <c r="BY34" s="694"/>
      <c r="BZ34" s="694"/>
      <c r="CA34" s="694"/>
      <c r="CB34" s="694"/>
      <c r="CC34" s="694"/>
      <c r="CD34" s="694"/>
      <c r="CE34" s="694"/>
      <c r="CF34" s="694"/>
      <c r="CG34" s="695"/>
      <c r="CH34" s="705"/>
      <c r="CI34" s="700"/>
      <c r="CJ34" s="700"/>
      <c r="CK34" s="700"/>
      <c r="CL34" s="706"/>
      <c r="CM34" s="705"/>
      <c r="CN34" s="700"/>
      <c r="CO34" s="700"/>
      <c r="CP34" s="700"/>
      <c r="CQ34" s="706"/>
      <c r="CR34" s="705"/>
      <c r="CS34" s="700"/>
      <c r="CT34" s="700"/>
      <c r="CU34" s="700"/>
      <c r="CV34" s="706"/>
      <c r="CW34" s="705"/>
      <c r="CX34" s="700"/>
      <c r="CY34" s="700"/>
      <c r="CZ34" s="700"/>
      <c r="DA34" s="706"/>
      <c r="DB34" s="705"/>
      <c r="DC34" s="700"/>
      <c r="DD34" s="700"/>
      <c r="DE34" s="700"/>
      <c r="DF34" s="706"/>
      <c r="DG34" s="705"/>
      <c r="DH34" s="700"/>
      <c r="DI34" s="700"/>
      <c r="DJ34" s="700"/>
      <c r="DK34" s="706"/>
      <c r="DL34" s="705"/>
      <c r="DM34" s="700"/>
      <c r="DN34" s="700"/>
      <c r="DO34" s="700"/>
      <c r="DP34" s="706"/>
      <c r="DQ34" s="705"/>
      <c r="DR34" s="700"/>
      <c r="DS34" s="700"/>
      <c r="DT34" s="700"/>
      <c r="DU34" s="706"/>
      <c r="DV34" s="693"/>
      <c r="DW34" s="694"/>
      <c r="DX34" s="694"/>
      <c r="DY34" s="694"/>
      <c r="DZ34" s="707"/>
      <c r="EA34" s="48"/>
    </row>
    <row r="35" spans="1:131" ht="26.25" customHeight="1" x14ac:dyDescent="0.2">
      <c r="A35" s="54">
        <v>8</v>
      </c>
      <c r="B35" s="693"/>
      <c r="C35" s="694"/>
      <c r="D35" s="694"/>
      <c r="E35" s="694"/>
      <c r="F35" s="694"/>
      <c r="G35" s="694"/>
      <c r="H35" s="694"/>
      <c r="I35" s="694"/>
      <c r="J35" s="694"/>
      <c r="K35" s="694"/>
      <c r="L35" s="694"/>
      <c r="M35" s="694"/>
      <c r="N35" s="694"/>
      <c r="O35" s="694"/>
      <c r="P35" s="695"/>
      <c r="Q35" s="696"/>
      <c r="R35" s="697"/>
      <c r="S35" s="697"/>
      <c r="T35" s="697"/>
      <c r="U35" s="697"/>
      <c r="V35" s="697"/>
      <c r="W35" s="697"/>
      <c r="X35" s="697"/>
      <c r="Y35" s="697"/>
      <c r="Z35" s="697"/>
      <c r="AA35" s="697"/>
      <c r="AB35" s="697"/>
      <c r="AC35" s="697"/>
      <c r="AD35" s="697"/>
      <c r="AE35" s="698"/>
      <c r="AF35" s="699"/>
      <c r="AG35" s="700"/>
      <c r="AH35" s="700"/>
      <c r="AI35" s="700"/>
      <c r="AJ35" s="701"/>
      <c r="AK35" s="702"/>
      <c r="AL35" s="697"/>
      <c r="AM35" s="697"/>
      <c r="AN35" s="697"/>
      <c r="AO35" s="697"/>
      <c r="AP35" s="697"/>
      <c r="AQ35" s="697"/>
      <c r="AR35" s="697"/>
      <c r="AS35" s="697"/>
      <c r="AT35" s="697"/>
      <c r="AU35" s="697"/>
      <c r="AV35" s="697"/>
      <c r="AW35" s="697"/>
      <c r="AX35" s="697"/>
      <c r="AY35" s="697"/>
      <c r="AZ35" s="741"/>
      <c r="BA35" s="741"/>
      <c r="BB35" s="741"/>
      <c r="BC35" s="741"/>
      <c r="BD35" s="741"/>
      <c r="BE35" s="703"/>
      <c r="BF35" s="703"/>
      <c r="BG35" s="703"/>
      <c r="BH35" s="703"/>
      <c r="BI35" s="704"/>
      <c r="BJ35" s="56"/>
      <c r="BK35" s="56"/>
      <c r="BL35" s="56"/>
      <c r="BM35" s="56"/>
      <c r="BN35" s="56"/>
      <c r="BO35" s="55"/>
      <c r="BP35" s="55"/>
      <c r="BQ35" s="52">
        <v>29</v>
      </c>
      <c r="BR35" s="72"/>
      <c r="BS35" s="693"/>
      <c r="BT35" s="694"/>
      <c r="BU35" s="694"/>
      <c r="BV35" s="694"/>
      <c r="BW35" s="694"/>
      <c r="BX35" s="694"/>
      <c r="BY35" s="694"/>
      <c r="BZ35" s="694"/>
      <c r="CA35" s="694"/>
      <c r="CB35" s="694"/>
      <c r="CC35" s="694"/>
      <c r="CD35" s="694"/>
      <c r="CE35" s="694"/>
      <c r="CF35" s="694"/>
      <c r="CG35" s="695"/>
      <c r="CH35" s="705"/>
      <c r="CI35" s="700"/>
      <c r="CJ35" s="700"/>
      <c r="CK35" s="700"/>
      <c r="CL35" s="706"/>
      <c r="CM35" s="705"/>
      <c r="CN35" s="700"/>
      <c r="CO35" s="700"/>
      <c r="CP35" s="700"/>
      <c r="CQ35" s="706"/>
      <c r="CR35" s="705"/>
      <c r="CS35" s="700"/>
      <c r="CT35" s="700"/>
      <c r="CU35" s="700"/>
      <c r="CV35" s="706"/>
      <c r="CW35" s="705"/>
      <c r="CX35" s="700"/>
      <c r="CY35" s="700"/>
      <c r="CZ35" s="700"/>
      <c r="DA35" s="706"/>
      <c r="DB35" s="705"/>
      <c r="DC35" s="700"/>
      <c r="DD35" s="700"/>
      <c r="DE35" s="700"/>
      <c r="DF35" s="706"/>
      <c r="DG35" s="705"/>
      <c r="DH35" s="700"/>
      <c r="DI35" s="700"/>
      <c r="DJ35" s="700"/>
      <c r="DK35" s="706"/>
      <c r="DL35" s="705"/>
      <c r="DM35" s="700"/>
      <c r="DN35" s="700"/>
      <c r="DO35" s="700"/>
      <c r="DP35" s="706"/>
      <c r="DQ35" s="705"/>
      <c r="DR35" s="700"/>
      <c r="DS35" s="700"/>
      <c r="DT35" s="700"/>
      <c r="DU35" s="706"/>
      <c r="DV35" s="693"/>
      <c r="DW35" s="694"/>
      <c r="DX35" s="694"/>
      <c r="DY35" s="694"/>
      <c r="DZ35" s="707"/>
      <c r="EA35" s="48"/>
    </row>
    <row r="36" spans="1:131" ht="26.25" customHeight="1" x14ac:dyDescent="0.2">
      <c r="A36" s="54">
        <v>9</v>
      </c>
      <c r="B36" s="693"/>
      <c r="C36" s="694"/>
      <c r="D36" s="694"/>
      <c r="E36" s="694"/>
      <c r="F36" s="694"/>
      <c r="G36" s="694"/>
      <c r="H36" s="694"/>
      <c r="I36" s="694"/>
      <c r="J36" s="694"/>
      <c r="K36" s="694"/>
      <c r="L36" s="694"/>
      <c r="M36" s="694"/>
      <c r="N36" s="694"/>
      <c r="O36" s="694"/>
      <c r="P36" s="695"/>
      <c r="Q36" s="696"/>
      <c r="R36" s="697"/>
      <c r="S36" s="697"/>
      <c r="T36" s="697"/>
      <c r="U36" s="697"/>
      <c r="V36" s="697"/>
      <c r="W36" s="697"/>
      <c r="X36" s="697"/>
      <c r="Y36" s="697"/>
      <c r="Z36" s="697"/>
      <c r="AA36" s="697"/>
      <c r="AB36" s="697"/>
      <c r="AC36" s="697"/>
      <c r="AD36" s="697"/>
      <c r="AE36" s="698"/>
      <c r="AF36" s="699"/>
      <c r="AG36" s="700"/>
      <c r="AH36" s="700"/>
      <c r="AI36" s="700"/>
      <c r="AJ36" s="701"/>
      <c r="AK36" s="702"/>
      <c r="AL36" s="697"/>
      <c r="AM36" s="697"/>
      <c r="AN36" s="697"/>
      <c r="AO36" s="697"/>
      <c r="AP36" s="697"/>
      <c r="AQ36" s="697"/>
      <c r="AR36" s="697"/>
      <c r="AS36" s="697"/>
      <c r="AT36" s="697"/>
      <c r="AU36" s="697"/>
      <c r="AV36" s="697"/>
      <c r="AW36" s="697"/>
      <c r="AX36" s="697"/>
      <c r="AY36" s="697"/>
      <c r="AZ36" s="741"/>
      <c r="BA36" s="741"/>
      <c r="BB36" s="741"/>
      <c r="BC36" s="741"/>
      <c r="BD36" s="741"/>
      <c r="BE36" s="703"/>
      <c r="BF36" s="703"/>
      <c r="BG36" s="703"/>
      <c r="BH36" s="703"/>
      <c r="BI36" s="704"/>
      <c r="BJ36" s="56"/>
      <c r="BK36" s="56"/>
      <c r="BL36" s="56"/>
      <c r="BM36" s="56"/>
      <c r="BN36" s="56"/>
      <c r="BO36" s="55"/>
      <c r="BP36" s="55"/>
      <c r="BQ36" s="52">
        <v>30</v>
      </c>
      <c r="BR36" s="72"/>
      <c r="BS36" s="693"/>
      <c r="BT36" s="694"/>
      <c r="BU36" s="694"/>
      <c r="BV36" s="694"/>
      <c r="BW36" s="694"/>
      <c r="BX36" s="694"/>
      <c r="BY36" s="694"/>
      <c r="BZ36" s="694"/>
      <c r="CA36" s="694"/>
      <c r="CB36" s="694"/>
      <c r="CC36" s="694"/>
      <c r="CD36" s="694"/>
      <c r="CE36" s="694"/>
      <c r="CF36" s="694"/>
      <c r="CG36" s="695"/>
      <c r="CH36" s="705"/>
      <c r="CI36" s="700"/>
      <c r="CJ36" s="700"/>
      <c r="CK36" s="700"/>
      <c r="CL36" s="706"/>
      <c r="CM36" s="705"/>
      <c r="CN36" s="700"/>
      <c r="CO36" s="700"/>
      <c r="CP36" s="700"/>
      <c r="CQ36" s="706"/>
      <c r="CR36" s="705"/>
      <c r="CS36" s="700"/>
      <c r="CT36" s="700"/>
      <c r="CU36" s="700"/>
      <c r="CV36" s="706"/>
      <c r="CW36" s="705"/>
      <c r="CX36" s="700"/>
      <c r="CY36" s="700"/>
      <c r="CZ36" s="700"/>
      <c r="DA36" s="706"/>
      <c r="DB36" s="705"/>
      <c r="DC36" s="700"/>
      <c r="DD36" s="700"/>
      <c r="DE36" s="700"/>
      <c r="DF36" s="706"/>
      <c r="DG36" s="705"/>
      <c r="DH36" s="700"/>
      <c r="DI36" s="700"/>
      <c r="DJ36" s="700"/>
      <c r="DK36" s="706"/>
      <c r="DL36" s="705"/>
      <c r="DM36" s="700"/>
      <c r="DN36" s="700"/>
      <c r="DO36" s="700"/>
      <c r="DP36" s="706"/>
      <c r="DQ36" s="705"/>
      <c r="DR36" s="700"/>
      <c r="DS36" s="700"/>
      <c r="DT36" s="700"/>
      <c r="DU36" s="706"/>
      <c r="DV36" s="693"/>
      <c r="DW36" s="694"/>
      <c r="DX36" s="694"/>
      <c r="DY36" s="694"/>
      <c r="DZ36" s="707"/>
      <c r="EA36" s="48"/>
    </row>
    <row r="37" spans="1:131" ht="26.25" customHeight="1" x14ac:dyDescent="0.2">
      <c r="A37" s="54">
        <v>10</v>
      </c>
      <c r="B37" s="693"/>
      <c r="C37" s="694"/>
      <c r="D37" s="694"/>
      <c r="E37" s="694"/>
      <c r="F37" s="694"/>
      <c r="G37" s="694"/>
      <c r="H37" s="694"/>
      <c r="I37" s="694"/>
      <c r="J37" s="694"/>
      <c r="K37" s="694"/>
      <c r="L37" s="694"/>
      <c r="M37" s="694"/>
      <c r="N37" s="694"/>
      <c r="O37" s="694"/>
      <c r="P37" s="695"/>
      <c r="Q37" s="696"/>
      <c r="R37" s="697"/>
      <c r="S37" s="697"/>
      <c r="T37" s="697"/>
      <c r="U37" s="697"/>
      <c r="V37" s="697"/>
      <c r="W37" s="697"/>
      <c r="X37" s="697"/>
      <c r="Y37" s="697"/>
      <c r="Z37" s="697"/>
      <c r="AA37" s="697"/>
      <c r="AB37" s="697"/>
      <c r="AC37" s="697"/>
      <c r="AD37" s="697"/>
      <c r="AE37" s="698"/>
      <c r="AF37" s="699"/>
      <c r="AG37" s="700"/>
      <c r="AH37" s="700"/>
      <c r="AI37" s="700"/>
      <c r="AJ37" s="701"/>
      <c r="AK37" s="702"/>
      <c r="AL37" s="697"/>
      <c r="AM37" s="697"/>
      <c r="AN37" s="697"/>
      <c r="AO37" s="697"/>
      <c r="AP37" s="697"/>
      <c r="AQ37" s="697"/>
      <c r="AR37" s="697"/>
      <c r="AS37" s="697"/>
      <c r="AT37" s="697"/>
      <c r="AU37" s="697"/>
      <c r="AV37" s="697"/>
      <c r="AW37" s="697"/>
      <c r="AX37" s="697"/>
      <c r="AY37" s="697"/>
      <c r="AZ37" s="741"/>
      <c r="BA37" s="741"/>
      <c r="BB37" s="741"/>
      <c r="BC37" s="741"/>
      <c r="BD37" s="741"/>
      <c r="BE37" s="703"/>
      <c r="BF37" s="703"/>
      <c r="BG37" s="703"/>
      <c r="BH37" s="703"/>
      <c r="BI37" s="704"/>
      <c r="BJ37" s="56"/>
      <c r="BK37" s="56"/>
      <c r="BL37" s="56"/>
      <c r="BM37" s="56"/>
      <c r="BN37" s="56"/>
      <c r="BO37" s="55"/>
      <c r="BP37" s="55"/>
      <c r="BQ37" s="52">
        <v>31</v>
      </c>
      <c r="BR37" s="72"/>
      <c r="BS37" s="693"/>
      <c r="BT37" s="694"/>
      <c r="BU37" s="694"/>
      <c r="BV37" s="694"/>
      <c r="BW37" s="694"/>
      <c r="BX37" s="694"/>
      <c r="BY37" s="694"/>
      <c r="BZ37" s="694"/>
      <c r="CA37" s="694"/>
      <c r="CB37" s="694"/>
      <c r="CC37" s="694"/>
      <c r="CD37" s="694"/>
      <c r="CE37" s="694"/>
      <c r="CF37" s="694"/>
      <c r="CG37" s="695"/>
      <c r="CH37" s="705"/>
      <c r="CI37" s="700"/>
      <c r="CJ37" s="700"/>
      <c r="CK37" s="700"/>
      <c r="CL37" s="706"/>
      <c r="CM37" s="705"/>
      <c r="CN37" s="700"/>
      <c r="CO37" s="700"/>
      <c r="CP37" s="700"/>
      <c r="CQ37" s="706"/>
      <c r="CR37" s="705"/>
      <c r="CS37" s="700"/>
      <c r="CT37" s="700"/>
      <c r="CU37" s="700"/>
      <c r="CV37" s="706"/>
      <c r="CW37" s="705"/>
      <c r="CX37" s="700"/>
      <c r="CY37" s="700"/>
      <c r="CZ37" s="700"/>
      <c r="DA37" s="706"/>
      <c r="DB37" s="705"/>
      <c r="DC37" s="700"/>
      <c r="DD37" s="700"/>
      <c r="DE37" s="700"/>
      <c r="DF37" s="706"/>
      <c r="DG37" s="705"/>
      <c r="DH37" s="700"/>
      <c r="DI37" s="700"/>
      <c r="DJ37" s="700"/>
      <c r="DK37" s="706"/>
      <c r="DL37" s="705"/>
      <c r="DM37" s="700"/>
      <c r="DN37" s="700"/>
      <c r="DO37" s="700"/>
      <c r="DP37" s="706"/>
      <c r="DQ37" s="705"/>
      <c r="DR37" s="700"/>
      <c r="DS37" s="700"/>
      <c r="DT37" s="700"/>
      <c r="DU37" s="706"/>
      <c r="DV37" s="693"/>
      <c r="DW37" s="694"/>
      <c r="DX37" s="694"/>
      <c r="DY37" s="694"/>
      <c r="DZ37" s="707"/>
      <c r="EA37" s="48"/>
    </row>
    <row r="38" spans="1:131" ht="26.25" customHeight="1" x14ac:dyDescent="0.2">
      <c r="A38" s="54">
        <v>11</v>
      </c>
      <c r="B38" s="693"/>
      <c r="C38" s="694"/>
      <c r="D38" s="694"/>
      <c r="E38" s="694"/>
      <c r="F38" s="694"/>
      <c r="G38" s="694"/>
      <c r="H38" s="694"/>
      <c r="I38" s="694"/>
      <c r="J38" s="694"/>
      <c r="K38" s="694"/>
      <c r="L38" s="694"/>
      <c r="M38" s="694"/>
      <c r="N38" s="694"/>
      <c r="O38" s="694"/>
      <c r="P38" s="695"/>
      <c r="Q38" s="696"/>
      <c r="R38" s="697"/>
      <c r="S38" s="697"/>
      <c r="T38" s="697"/>
      <c r="U38" s="697"/>
      <c r="V38" s="697"/>
      <c r="W38" s="697"/>
      <c r="X38" s="697"/>
      <c r="Y38" s="697"/>
      <c r="Z38" s="697"/>
      <c r="AA38" s="697"/>
      <c r="AB38" s="697"/>
      <c r="AC38" s="697"/>
      <c r="AD38" s="697"/>
      <c r="AE38" s="698"/>
      <c r="AF38" s="699"/>
      <c r="AG38" s="700"/>
      <c r="AH38" s="700"/>
      <c r="AI38" s="700"/>
      <c r="AJ38" s="701"/>
      <c r="AK38" s="702"/>
      <c r="AL38" s="697"/>
      <c r="AM38" s="697"/>
      <c r="AN38" s="697"/>
      <c r="AO38" s="697"/>
      <c r="AP38" s="697"/>
      <c r="AQ38" s="697"/>
      <c r="AR38" s="697"/>
      <c r="AS38" s="697"/>
      <c r="AT38" s="697"/>
      <c r="AU38" s="697"/>
      <c r="AV38" s="697"/>
      <c r="AW38" s="697"/>
      <c r="AX38" s="697"/>
      <c r="AY38" s="697"/>
      <c r="AZ38" s="741"/>
      <c r="BA38" s="741"/>
      <c r="BB38" s="741"/>
      <c r="BC38" s="741"/>
      <c r="BD38" s="741"/>
      <c r="BE38" s="703"/>
      <c r="BF38" s="703"/>
      <c r="BG38" s="703"/>
      <c r="BH38" s="703"/>
      <c r="BI38" s="704"/>
      <c r="BJ38" s="56"/>
      <c r="BK38" s="56"/>
      <c r="BL38" s="56"/>
      <c r="BM38" s="56"/>
      <c r="BN38" s="56"/>
      <c r="BO38" s="55"/>
      <c r="BP38" s="55"/>
      <c r="BQ38" s="52">
        <v>32</v>
      </c>
      <c r="BR38" s="72"/>
      <c r="BS38" s="693"/>
      <c r="BT38" s="694"/>
      <c r="BU38" s="694"/>
      <c r="BV38" s="694"/>
      <c r="BW38" s="694"/>
      <c r="BX38" s="694"/>
      <c r="BY38" s="694"/>
      <c r="BZ38" s="694"/>
      <c r="CA38" s="694"/>
      <c r="CB38" s="694"/>
      <c r="CC38" s="694"/>
      <c r="CD38" s="694"/>
      <c r="CE38" s="694"/>
      <c r="CF38" s="694"/>
      <c r="CG38" s="695"/>
      <c r="CH38" s="705"/>
      <c r="CI38" s="700"/>
      <c r="CJ38" s="700"/>
      <c r="CK38" s="700"/>
      <c r="CL38" s="706"/>
      <c r="CM38" s="705"/>
      <c r="CN38" s="700"/>
      <c r="CO38" s="700"/>
      <c r="CP38" s="700"/>
      <c r="CQ38" s="706"/>
      <c r="CR38" s="705"/>
      <c r="CS38" s="700"/>
      <c r="CT38" s="700"/>
      <c r="CU38" s="700"/>
      <c r="CV38" s="706"/>
      <c r="CW38" s="705"/>
      <c r="CX38" s="700"/>
      <c r="CY38" s="700"/>
      <c r="CZ38" s="700"/>
      <c r="DA38" s="706"/>
      <c r="DB38" s="705"/>
      <c r="DC38" s="700"/>
      <c r="DD38" s="700"/>
      <c r="DE38" s="700"/>
      <c r="DF38" s="706"/>
      <c r="DG38" s="705"/>
      <c r="DH38" s="700"/>
      <c r="DI38" s="700"/>
      <c r="DJ38" s="700"/>
      <c r="DK38" s="706"/>
      <c r="DL38" s="705"/>
      <c r="DM38" s="700"/>
      <c r="DN38" s="700"/>
      <c r="DO38" s="700"/>
      <c r="DP38" s="706"/>
      <c r="DQ38" s="705"/>
      <c r="DR38" s="700"/>
      <c r="DS38" s="700"/>
      <c r="DT38" s="700"/>
      <c r="DU38" s="706"/>
      <c r="DV38" s="693"/>
      <c r="DW38" s="694"/>
      <c r="DX38" s="694"/>
      <c r="DY38" s="694"/>
      <c r="DZ38" s="707"/>
      <c r="EA38" s="48"/>
    </row>
    <row r="39" spans="1:131" ht="26.25" customHeight="1" x14ac:dyDescent="0.2">
      <c r="A39" s="54">
        <v>12</v>
      </c>
      <c r="B39" s="693"/>
      <c r="C39" s="694"/>
      <c r="D39" s="694"/>
      <c r="E39" s="694"/>
      <c r="F39" s="694"/>
      <c r="G39" s="694"/>
      <c r="H39" s="694"/>
      <c r="I39" s="694"/>
      <c r="J39" s="694"/>
      <c r="K39" s="694"/>
      <c r="L39" s="694"/>
      <c r="M39" s="694"/>
      <c r="N39" s="694"/>
      <c r="O39" s="694"/>
      <c r="P39" s="695"/>
      <c r="Q39" s="696"/>
      <c r="R39" s="697"/>
      <c r="S39" s="697"/>
      <c r="T39" s="697"/>
      <c r="U39" s="697"/>
      <c r="V39" s="697"/>
      <c r="W39" s="697"/>
      <c r="X39" s="697"/>
      <c r="Y39" s="697"/>
      <c r="Z39" s="697"/>
      <c r="AA39" s="697"/>
      <c r="AB39" s="697"/>
      <c r="AC39" s="697"/>
      <c r="AD39" s="697"/>
      <c r="AE39" s="698"/>
      <c r="AF39" s="699"/>
      <c r="AG39" s="700"/>
      <c r="AH39" s="700"/>
      <c r="AI39" s="700"/>
      <c r="AJ39" s="701"/>
      <c r="AK39" s="702"/>
      <c r="AL39" s="697"/>
      <c r="AM39" s="697"/>
      <c r="AN39" s="697"/>
      <c r="AO39" s="697"/>
      <c r="AP39" s="697"/>
      <c r="AQ39" s="697"/>
      <c r="AR39" s="697"/>
      <c r="AS39" s="697"/>
      <c r="AT39" s="697"/>
      <c r="AU39" s="697"/>
      <c r="AV39" s="697"/>
      <c r="AW39" s="697"/>
      <c r="AX39" s="697"/>
      <c r="AY39" s="697"/>
      <c r="AZ39" s="741"/>
      <c r="BA39" s="741"/>
      <c r="BB39" s="741"/>
      <c r="BC39" s="741"/>
      <c r="BD39" s="741"/>
      <c r="BE39" s="703"/>
      <c r="BF39" s="703"/>
      <c r="BG39" s="703"/>
      <c r="BH39" s="703"/>
      <c r="BI39" s="704"/>
      <c r="BJ39" s="56"/>
      <c r="BK39" s="56"/>
      <c r="BL39" s="56"/>
      <c r="BM39" s="56"/>
      <c r="BN39" s="56"/>
      <c r="BO39" s="55"/>
      <c r="BP39" s="55"/>
      <c r="BQ39" s="52">
        <v>33</v>
      </c>
      <c r="BR39" s="72"/>
      <c r="BS39" s="693"/>
      <c r="BT39" s="694"/>
      <c r="BU39" s="694"/>
      <c r="BV39" s="694"/>
      <c r="BW39" s="694"/>
      <c r="BX39" s="694"/>
      <c r="BY39" s="694"/>
      <c r="BZ39" s="694"/>
      <c r="CA39" s="694"/>
      <c r="CB39" s="694"/>
      <c r="CC39" s="694"/>
      <c r="CD39" s="694"/>
      <c r="CE39" s="694"/>
      <c r="CF39" s="694"/>
      <c r="CG39" s="695"/>
      <c r="CH39" s="705"/>
      <c r="CI39" s="700"/>
      <c r="CJ39" s="700"/>
      <c r="CK39" s="700"/>
      <c r="CL39" s="706"/>
      <c r="CM39" s="705"/>
      <c r="CN39" s="700"/>
      <c r="CO39" s="700"/>
      <c r="CP39" s="700"/>
      <c r="CQ39" s="706"/>
      <c r="CR39" s="705"/>
      <c r="CS39" s="700"/>
      <c r="CT39" s="700"/>
      <c r="CU39" s="700"/>
      <c r="CV39" s="706"/>
      <c r="CW39" s="705"/>
      <c r="CX39" s="700"/>
      <c r="CY39" s="700"/>
      <c r="CZ39" s="700"/>
      <c r="DA39" s="706"/>
      <c r="DB39" s="705"/>
      <c r="DC39" s="700"/>
      <c r="DD39" s="700"/>
      <c r="DE39" s="700"/>
      <c r="DF39" s="706"/>
      <c r="DG39" s="705"/>
      <c r="DH39" s="700"/>
      <c r="DI39" s="700"/>
      <c r="DJ39" s="700"/>
      <c r="DK39" s="706"/>
      <c r="DL39" s="705"/>
      <c r="DM39" s="700"/>
      <c r="DN39" s="700"/>
      <c r="DO39" s="700"/>
      <c r="DP39" s="706"/>
      <c r="DQ39" s="705"/>
      <c r="DR39" s="700"/>
      <c r="DS39" s="700"/>
      <c r="DT39" s="700"/>
      <c r="DU39" s="706"/>
      <c r="DV39" s="693"/>
      <c r="DW39" s="694"/>
      <c r="DX39" s="694"/>
      <c r="DY39" s="694"/>
      <c r="DZ39" s="707"/>
      <c r="EA39" s="48"/>
    </row>
    <row r="40" spans="1:131" ht="26.25" customHeight="1" x14ac:dyDescent="0.2">
      <c r="A40" s="52">
        <v>13</v>
      </c>
      <c r="B40" s="693"/>
      <c r="C40" s="694"/>
      <c r="D40" s="694"/>
      <c r="E40" s="694"/>
      <c r="F40" s="694"/>
      <c r="G40" s="694"/>
      <c r="H40" s="694"/>
      <c r="I40" s="694"/>
      <c r="J40" s="694"/>
      <c r="K40" s="694"/>
      <c r="L40" s="694"/>
      <c r="M40" s="694"/>
      <c r="N40" s="694"/>
      <c r="O40" s="694"/>
      <c r="P40" s="695"/>
      <c r="Q40" s="696"/>
      <c r="R40" s="697"/>
      <c r="S40" s="697"/>
      <c r="T40" s="697"/>
      <c r="U40" s="697"/>
      <c r="V40" s="697"/>
      <c r="W40" s="697"/>
      <c r="X40" s="697"/>
      <c r="Y40" s="697"/>
      <c r="Z40" s="697"/>
      <c r="AA40" s="697"/>
      <c r="AB40" s="697"/>
      <c r="AC40" s="697"/>
      <c r="AD40" s="697"/>
      <c r="AE40" s="698"/>
      <c r="AF40" s="699"/>
      <c r="AG40" s="700"/>
      <c r="AH40" s="700"/>
      <c r="AI40" s="700"/>
      <c r="AJ40" s="701"/>
      <c r="AK40" s="702"/>
      <c r="AL40" s="697"/>
      <c r="AM40" s="697"/>
      <c r="AN40" s="697"/>
      <c r="AO40" s="697"/>
      <c r="AP40" s="697"/>
      <c r="AQ40" s="697"/>
      <c r="AR40" s="697"/>
      <c r="AS40" s="697"/>
      <c r="AT40" s="697"/>
      <c r="AU40" s="697"/>
      <c r="AV40" s="697"/>
      <c r="AW40" s="697"/>
      <c r="AX40" s="697"/>
      <c r="AY40" s="697"/>
      <c r="AZ40" s="741"/>
      <c r="BA40" s="741"/>
      <c r="BB40" s="741"/>
      <c r="BC40" s="741"/>
      <c r="BD40" s="741"/>
      <c r="BE40" s="703"/>
      <c r="BF40" s="703"/>
      <c r="BG40" s="703"/>
      <c r="BH40" s="703"/>
      <c r="BI40" s="704"/>
      <c r="BJ40" s="56"/>
      <c r="BK40" s="56"/>
      <c r="BL40" s="56"/>
      <c r="BM40" s="56"/>
      <c r="BN40" s="56"/>
      <c r="BO40" s="55"/>
      <c r="BP40" s="55"/>
      <c r="BQ40" s="52">
        <v>34</v>
      </c>
      <c r="BR40" s="72"/>
      <c r="BS40" s="693"/>
      <c r="BT40" s="694"/>
      <c r="BU40" s="694"/>
      <c r="BV40" s="694"/>
      <c r="BW40" s="694"/>
      <c r="BX40" s="694"/>
      <c r="BY40" s="694"/>
      <c r="BZ40" s="694"/>
      <c r="CA40" s="694"/>
      <c r="CB40" s="694"/>
      <c r="CC40" s="694"/>
      <c r="CD40" s="694"/>
      <c r="CE40" s="694"/>
      <c r="CF40" s="694"/>
      <c r="CG40" s="695"/>
      <c r="CH40" s="705"/>
      <c r="CI40" s="700"/>
      <c r="CJ40" s="700"/>
      <c r="CK40" s="700"/>
      <c r="CL40" s="706"/>
      <c r="CM40" s="705"/>
      <c r="CN40" s="700"/>
      <c r="CO40" s="700"/>
      <c r="CP40" s="700"/>
      <c r="CQ40" s="706"/>
      <c r="CR40" s="705"/>
      <c r="CS40" s="700"/>
      <c r="CT40" s="700"/>
      <c r="CU40" s="700"/>
      <c r="CV40" s="706"/>
      <c r="CW40" s="705"/>
      <c r="CX40" s="700"/>
      <c r="CY40" s="700"/>
      <c r="CZ40" s="700"/>
      <c r="DA40" s="706"/>
      <c r="DB40" s="705"/>
      <c r="DC40" s="700"/>
      <c r="DD40" s="700"/>
      <c r="DE40" s="700"/>
      <c r="DF40" s="706"/>
      <c r="DG40" s="705"/>
      <c r="DH40" s="700"/>
      <c r="DI40" s="700"/>
      <c r="DJ40" s="700"/>
      <c r="DK40" s="706"/>
      <c r="DL40" s="705"/>
      <c r="DM40" s="700"/>
      <c r="DN40" s="700"/>
      <c r="DO40" s="700"/>
      <c r="DP40" s="706"/>
      <c r="DQ40" s="705"/>
      <c r="DR40" s="700"/>
      <c r="DS40" s="700"/>
      <c r="DT40" s="700"/>
      <c r="DU40" s="706"/>
      <c r="DV40" s="693"/>
      <c r="DW40" s="694"/>
      <c r="DX40" s="694"/>
      <c r="DY40" s="694"/>
      <c r="DZ40" s="707"/>
      <c r="EA40" s="48"/>
    </row>
    <row r="41" spans="1:131" ht="26.25" customHeight="1" x14ac:dyDescent="0.2">
      <c r="A41" s="52">
        <v>14</v>
      </c>
      <c r="B41" s="693"/>
      <c r="C41" s="694"/>
      <c r="D41" s="694"/>
      <c r="E41" s="694"/>
      <c r="F41" s="694"/>
      <c r="G41" s="694"/>
      <c r="H41" s="694"/>
      <c r="I41" s="694"/>
      <c r="J41" s="694"/>
      <c r="K41" s="694"/>
      <c r="L41" s="694"/>
      <c r="M41" s="694"/>
      <c r="N41" s="694"/>
      <c r="O41" s="694"/>
      <c r="P41" s="695"/>
      <c r="Q41" s="696"/>
      <c r="R41" s="697"/>
      <c r="S41" s="697"/>
      <c r="T41" s="697"/>
      <c r="U41" s="697"/>
      <c r="V41" s="697"/>
      <c r="W41" s="697"/>
      <c r="X41" s="697"/>
      <c r="Y41" s="697"/>
      <c r="Z41" s="697"/>
      <c r="AA41" s="697"/>
      <c r="AB41" s="697"/>
      <c r="AC41" s="697"/>
      <c r="AD41" s="697"/>
      <c r="AE41" s="698"/>
      <c r="AF41" s="699"/>
      <c r="AG41" s="700"/>
      <c r="AH41" s="700"/>
      <c r="AI41" s="700"/>
      <c r="AJ41" s="701"/>
      <c r="AK41" s="702"/>
      <c r="AL41" s="697"/>
      <c r="AM41" s="697"/>
      <c r="AN41" s="697"/>
      <c r="AO41" s="697"/>
      <c r="AP41" s="697"/>
      <c r="AQ41" s="697"/>
      <c r="AR41" s="697"/>
      <c r="AS41" s="697"/>
      <c r="AT41" s="697"/>
      <c r="AU41" s="697"/>
      <c r="AV41" s="697"/>
      <c r="AW41" s="697"/>
      <c r="AX41" s="697"/>
      <c r="AY41" s="697"/>
      <c r="AZ41" s="741"/>
      <c r="BA41" s="741"/>
      <c r="BB41" s="741"/>
      <c r="BC41" s="741"/>
      <c r="BD41" s="741"/>
      <c r="BE41" s="703"/>
      <c r="BF41" s="703"/>
      <c r="BG41" s="703"/>
      <c r="BH41" s="703"/>
      <c r="BI41" s="704"/>
      <c r="BJ41" s="56"/>
      <c r="BK41" s="56"/>
      <c r="BL41" s="56"/>
      <c r="BM41" s="56"/>
      <c r="BN41" s="56"/>
      <c r="BO41" s="55"/>
      <c r="BP41" s="55"/>
      <c r="BQ41" s="52">
        <v>35</v>
      </c>
      <c r="BR41" s="72"/>
      <c r="BS41" s="693"/>
      <c r="BT41" s="694"/>
      <c r="BU41" s="694"/>
      <c r="BV41" s="694"/>
      <c r="BW41" s="694"/>
      <c r="BX41" s="694"/>
      <c r="BY41" s="694"/>
      <c r="BZ41" s="694"/>
      <c r="CA41" s="694"/>
      <c r="CB41" s="694"/>
      <c r="CC41" s="694"/>
      <c r="CD41" s="694"/>
      <c r="CE41" s="694"/>
      <c r="CF41" s="694"/>
      <c r="CG41" s="695"/>
      <c r="CH41" s="705"/>
      <c r="CI41" s="700"/>
      <c r="CJ41" s="700"/>
      <c r="CK41" s="700"/>
      <c r="CL41" s="706"/>
      <c r="CM41" s="705"/>
      <c r="CN41" s="700"/>
      <c r="CO41" s="700"/>
      <c r="CP41" s="700"/>
      <c r="CQ41" s="706"/>
      <c r="CR41" s="705"/>
      <c r="CS41" s="700"/>
      <c r="CT41" s="700"/>
      <c r="CU41" s="700"/>
      <c r="CV41" s="706"/>
      <c r="CW41" s="705"/>
      <c r="CX41" s="700"/>
      <c r="CY41" s="700"/>
      <c r="CZ41" s="700"/>
      <c r="DA41" s="706"/>
      <c r="DB41" s="705"/>
      <c r="DC41" s="700"/>
      <c r="DD41" s="700"/>
      <c r="DE41" s="700"/>
      <c r="DF41" s="706"/>
      <c r="DG41" s="705"/>
      <c r="DH41" s="700"/>
      <c r="DI41" s="700"/>
      <c r="DJ41" s="700"/>
      <c r="DK41" s="706"/>
      <c r="DL41" s="705"/>
      <c r="DM41" s="700"/>
      <c r="DN41" s="700"/>
      <c r="DO41" s="700"/>
      <c r="DP41" s="706"/>
      <c r="DQ41" s="705"/>
      <c r="DR41" s="700"/>
      <c r="DS41" s="700"/>
      <c r="DT41" s="700"/>
      <c r="DU41" s="706"/>
      <c r="DV41" s="693"/>
      <c r="DW41" s="694"/>
      <c r="DX41" s="694"/>
      <c r="DY41" s="694"/>
      <c r="DZ41" s="707"/>
      <c r="EA41" s="48"/>
    </row>
    <row r="42" spans="1:131" ht="26.25" customHeight="1" x14ac:dyDescent="0.2">
      <c r="A42" s="52">
        <v>15</v>
      </c>
      <c r="B42" s="693"/>
      <c r="C42" s="694"/>
      <c r="D42" s="694"/>
      <c r="E42" s="694"/>
      <c r="F42" s="694"/>
      <c r="G42" s="694"/>
      <c r="H42" s="694"/>
      <c r="I42" s="694"/>
      <c r="J42" s="694"/>
      <c r="K42" s="694"/>
      <c r="L42" s="694"/>
      <c r="M42" s="694"/>
      <c r="N42" s="694"/>
      <c r="O42" s="694"/>
      <c r="P42" s="695"/>
      <c r="Q42" s="696"/>
      <c r="R42" s="697"/>
      <c r="S42" s="697"/>
      <c r="T42" s="697"/>
      <c r="U42" s="697"/>
      <c r="V42" s="697"/>
      <c r="W42" s="697"/>
      <c r="X42" s="697"/>
      <c r="Y42" s="697"/>
      <c r="Z42" s="697"/>
      <c r="AA42" s="697"/>
      <c r="AB42" s="697"/>
      <c r="AC42" s="697"/>
      <c r="AD42" s="697"/>
      <c r="AE42" s="698"/>
      <c r="AF42" s="699"/>
      <c r="AG42" s="700"/>
      <c r="AH42" s="700"/>
      <c r="AI42" s="700"/>
      <c r="AJ42" s="701"/>
      <c r="AK42" s="702"/>
      <c r="AL42" s="697"/>
      <c r="AM42" s="697"/>
      <c r="AN42" s="697"/>
      <c r="AO42" s="697"/>
      <c r="AP42" s="697"/>
      <c r="AQ42" s="697"/>
      <c r="AR42" s="697"/>
      <c r="AS42" s="697"/>
      <c r="AT42" s="697"/>
      <c r="AU42" s="697"/>
      <c r="AV42" s="697"/>
      <c r="AW42" s="697"/>
      <c r="AX42" s="697"/>
      <c r="AY42" s="697"/>
      <c r="AZ42" s="741"/>
      <c r="BA42" s="741"/>
      <c r="BB42" s="741"/>
      <c r="BC42" s="741"/>
      <c r="BD42" s="741"/>
      <c r="BE42" s="703"/>
      <c r="BF42" s="703"/>
      <c r="BG42" s="703"/>
      <c r="BH42" s="703"/>
      <c r="BI42" s="704"/>
      <c r="BJ42" s="56"/>
      <c r="BK42" s="56"/>
      <c r="BL42" s="56"/>
      <c r="BM42" s="56"/>
      <c r="BN42" s="56"/>
      <c r="BO42" s="55"/>
      <c r="BP42" s="55"/>
      <c r="BQ42" s="52">
        <v>36</v>
      </c>
      <c r="BR42" s="72"/>
      <c r="BS42" s="693"/>
      <c r="BT42" s="694"/>
      <c r="BU42" s="694"/>
      <c r="BV42" s="694"/>
      <c r="BW42" s="694"/>
      <c r="BX42" s="694"/>
      <c r="BY42" s="694"/>
      <c r="BZ42" s="694"/>
      <c r="CA42" s="694"/>
      <c r="CB42" s="694"/>
      <c r="CC42" s="694"/>
      <c r="CD42" s="694"/>
      <c r="CE42" s="694"/>
      <c r="CF42" s="694"/>
      <c r="CG42" s="695"/>
      <c r="CH42" s="705"/>
      <c r="CI42" s="700"/>
      <c r="CJ42" s="700"/>
      <c r="CK42" s="700"/>
      <c r="CL42" s="706"/>
      <c r="CM42" s="705"/>
      <c r="CN42" s="700"/>
      <c r="CO42" s="700"/>
      <c r="CP42" s="700"/>
      <c r="CQ42" s="706"/>
      <c r="CR42" s="705"/>
      <c r="CS42" s="700"/>
      <c r="CT42" s="700"/>
      <c r="CU42" s="700"/>
      <c r="CV42" s="706"/>
      <c r="CW42" s="705"/>
      <c r="CX42" s="700"/>
      <c r="CY42" s="700"/>
      <c r="CZ42" s="700"/>
      <c r="DA42" s="706"/>
      <c r="DB42" s="705"/>
      <c r="DC42" s="700"/>
      <c r="DD42" s="700"/>
      <c r="DE42" s="700"/>
      <c r="DF42" s="706"/>
      <c r="DG42" s="705"/>
      <c r="DH42" s="700"/>
      <c r="DI42" s="700"/>
      <c r="DJ42" s="700"/>
      <c r="DK42" s="706"/>
      <c r="DL42" s="705"/>
      <c r="DM42" s="700"/>
      <c r="DN42" s="700"/>
      <c r="DO42" s="700"/>
      <c r="DP42" s="706"/>
      <c r="DQ42" s="705"/>
      <c r="DR42" s="700"/>
      <c r="DS42" s="700"/>
      <c r="DT42" s="700"/>
      <c r="DU42" s="706"/>
      <c r="DV42" s="693"/>
      <c r="DW42" s="694"/>
      <c r="DX42" s="694"/>
      <c r="DY42" s="694"/>
      <c r="DZ42" s="707"/>
      <c r="EA42" s="48"/>
    </row>
    <row r="43" spans="1:131" ht="26.25" customHeight="1" x14ac:dyDescent="0.2">
      <c r="A43" s="52">
        <v>16</v>
      </c>
      <c r="B43" s="693"/>
      <c r="C43" s="694"/>
      <c r="D43" s="694"/>
      <c r="E43" s="694"/>
      <c r="F43" s="694"/>
      <c r="G43" s="694"/>
      <c r="H43" s="694"/>
      <c r="I43" s="694"/>
      <c r="J43" s="694"/>
      <c r="K43" s="694"/>
      <c r="L43" s="694"/>
      <c r="M43" s="694"/>
      <c r="N43" s="694"/>
      <c r="O43" s="694"/>
      <c r="P43" s="695"/>
      <c r="Q43" s="696"/>
      <c r="R43" s="697"/>
      <c r="S43" s="697"/>
      <c r="T43" s="697"/>
      <c r="U43" s="697"/>
      <c r="V43" s="697"/>
      <c r="W43" s="697"/>
      <c r="X43" s="697"/>
      <c r="Y43" s="697"/>
      <c r="Z43" s="697"/>
      <c r="AA43" s="697"/>
      <c r="AB43" s="697"/>
      <c r="AC43" s="697"/>
      <c r="AD43" s="697"/>
      <c r="AE43" s="698"/>
      <c r="AF43" s="699"/>
      <c r="AG43" s="700"/>
      <c r="AH43" s="700"/>
      <c r="AI43" s="700"/>
      <c r="AJ43" s="701"/>
      <c r="AK43" s="702"/>
      <c r="AL43" s="697"/>
      <c r="AM43" s="697"/>
      <c r="AN43" s="697"/>
      <c r="AO43" s="697"/>
      <c r="AP43" s="697"/>
      <c r="AQ43" s="697"/>
      <c r="AR43" s="697"/>
      <c r="AS43" s="697"/>
      <c r="AT43" s="697"/>
      <c r="AU43" s="697"/>
      <c r="AV43" s="697"/>
      <c r="AW43" s="697"/>
      <c r="AX43" s="697"/>
      <c r="AY43" s="697"/>
      <c r="AZ43" s="741"/>
      <c r="BA43" s="741"/>
      <c r="BB43" s="741"/>
      <c r="BC43" s="741"/>
      <c r="BD43" s="741"/>
      <c r="BE43" s="703"/>
      <c r="BF43" s="703"/>
      <c r="BG43" s="703"/>
      <c r="BH43" s="703"/>
      <c r="BI43" s="704"/>
      <c r="BJ43" s="56"/>
      <c r="BK43" s="56"/>
      <c r="BL43" s="56"/>
      <c r="BM43" s="56"/>
      <c r="BN43" s="56"/>
      <c r="BO43" s="55"/>
      <c r="BP43" s="55"/>
      <c r="BQ43" s="52">
        <v>37</v>
      </c>
      <c r="BR43" s="72"/>
      <c r="BS43" s="693"/>
      <c r="BT43" s="694"/>
      <c r="BU43" s="694"/>
      <c r="BV43" s="694"/>
      <c r="BW43" s="694"/>
      <c r="BX43" s="694"/>
      <c r="BY43" s="694"/>
      <c r="BZ43" s="694"/>
      <c r="CA43" s="694"/>
      <c r="CB43" s="694"/>
      <c r="CC43" s="694"/>
      <c r="CD43" s="694"/>
      <c r="CE43" s="694"/>
      <c r="CF43" s="694"/>
      <c r="CG43" s="695"/>
      <c r="CH43" s="705"/>
      <c r="CI43" s="700"/>
      <c r="CJ43" s="700"/>
      <c r="CK43" s="700"/>
      <c r="CL43" s="706"/>
      <c r="CM43" s="705"/>
      <c r="CN43" s="700"/>
      <c r="CO43" s="700"/>
      <c r="CP43" s="700"/>
      <c r="CQ43" s="706"/>
      <c r="CR43" s="705"/>
      <c r="CS43" s="700"/>
      <c r="CT43" s="700"/>
      <c r="CU43" s="700"/>
      <c r="CV43" s="706"/>
      <c r="CW43" s="705"/>
      <c r="CX43" s="700"/>
      <c r="CY43" s="700"/>
      <c r="CZ43" s="700"/>
      <c r="DA43" s="706"/>
      <c r="DB43" s="705"/>
      <c r="DC43" s="700"/>
      <c r="DD43" s="700"/>
      <c r="DE43" s="700"/>
      <c r="DF43" s="706"/>
      <c r="DG43" s="705"/>
      <c r="DH43" s="700"/>
      <c r="DI43" s="700"/>
      <c r="DJ43" s="700"/>
      <c r="DK43" s="706"/>
      <c r="DL43" s="705"/>
      <c r="DM43" s="700"/>
      <c r="DN43" s="700"/>
      <c r="DO43" s="700"/>
      <c r="DP43" s="706"/>
      <c r="DQ43" s="705"/>
      <c r="DR43" s="700"/>
      <c r="DS43" s="700"/>
      <c r="DT43" s="700"/>
      <c r="DU43" s="706"/>
      <c r="DV43" s="693"/>
      <c r="DW43" s="694"/>
      <c r="DX43" s="694"/>
      <c r="DY43" s="694"/>
      <c r="DZ43" s="707"/>
      <c r="EA43" s="48"/>
    </row>
    <row r="44" spans="1:131" ht="26.25" customHeight="1" x14ac:dyDescent="0.2">
      <c r="A44" s="52">
        <v>17</v>
      </c>
      <c r="B44" s="693"/>
      <c r="C44" s="694"/>
      <c r="D44" s="694"/>
      <c r="E44" s="694"/>
      <c r="F44" s="694"/>
      <c r="G44" s="694"/>
      <c r="H44" s="694"/>
      <c r="I44" s="694"/>
      <c r="J44" s="694"/>
      <c r="K44" s="694"/>
      <c r="L44" s="694"/>
      <c r="M44" s="694"/>
      <c r="N44" s="694"/>
      <c r="O44" s="694"/>
      <c r="P44" s="695"/>
      <c r="Q44" s="696"/>
      <c r="R44" s="697"/>
      <c r="S44" s="697"/>
      <c r="T44" s="697"/>
      <c r="U44" s="697"/>
      <c r="V44" s="697"/>
      <c r="W44" s="697"/>
      <c r="X44" s="697"/>
      <c r="Y44" s="697"/>
      <c r="Z44" s="697"/>
      <c r="AA44" s="697"/>
      <c r="AB44" s="697"/>
      <c r="AC44" s="697"/>
      <c r="AD44" s="697"/>
      <c r="AE44" s="698"/>
      <c r="AF44" s="699"/>
      <c r="AG44" s="700"/>
      <c r="AH44" s="700"/>
      <c r="AI44" s="700"/>
      <c r="AJ44" s="701"/>
      <c r="AK44" s="702"/>
      <c r="AL44" s="697"/>
      <c r="AM44" s="697"/>
      <c r="AN44" s="697"/>
      <c r="AO44" s="697"/>
      <c r="AP44" s="697"/>
      <c r="AQ44" s="697"/>
      <c r="AR44" s="697"/>
      <c r="AS44" s="697"/>
      <c r="AT44" s="697"/>
      <c r="AU44" s="697"/>
      <c r="AV44" s="697"/>
      <c r="AW44" s="697"/>
      <c r="AX44" s="697"/>
      <c r="AY44" s="697"/>
      <c r="AZ44" s="741"/>
      <c r="BA44" s="741"/>
      <c r="BB44" s="741"/>
      <c r="BC44" s="741"/>
      <c r="BD44" s="741"/>
      <c r="BE44" s="703"/>
      <c r="BF44" s="703"/>
      <c r="BG44" s="703"/>
      <c r="BH44" s="703"/>
      <c r="BI44" s="704"/>
      <c r="BJ44" s="56"/>
      <c r="BK44" s="56"/>
      <c r="BL44" s="56"/>
      <c r="BM44" s="56"/>
      <c r="BN44" s="56"/>
      <c r="BO44" s="55"/>
      <c r="BP44" s="55"/>
      <c r="BQ44" s="52">
        <v>38</v>
      </c>
      <c r="BR44" s="72"/>
      <c r="BS44" s="693"/>
      <c r="BT44" s="694"/>
      <c r="BU44" s="694"/>
      <c r="BV44" s="694"/>
      <c r="BW44" s="694"/>
      <c r="BX44" s="694"/>
      <c r="BY44" s="694"/>
      <c r="BZ44" s="694"/>
      <c r="CA44" s="694"/>
      <c r="CB44" s="694"/>
      <c r="CC44" s="694"/>
      <c r="CD44" s="694"/>
      <c r="CE44" s="694"/>
      <c r="CF44" s="694"/>
      <c r="CG44" s="695"/>
      <c r="CH44" s="705"/>
      <c r="CI44" s="700"/>
      <c r="CJ44" s="700"/>
      <c r="CK44" s="700"/>
      <c r="CL44" s="706"/>
      <c r="CM44" s="705"/>
      <c r="CN44" s="700"/>
      <c r="CO44" s="700"/>
      <c r="CP44" s="700"/>
      <c r="CQ44" s="706"/>
      <c r="CR44" s="705"/>
      <c r="CS44" s="700"/>
      <c r="CT44" s="700"/>
      <c r="CU44" s="700"/>
      <c r="CV44" s="706"/>
      <c r="CW44" s="705"/>
      <c r="CX44" s="700"/>
      <c r="CY44" s="700"/>
      <c r="CZ44" s="700"/>
      <c r="DA44" s="706"/>
      <c r="DB44" s="705"/>
      <c r="DC44" s="700"/>
      <c r="DD44" s="700"/>
      <c r="DE44" s="700"/>
      <c r="DF44" s="706"/>
      <c r="DG44" s="705"/>
      <c r="DH44" s="700"/>
      <c r="DI44" s="700"/>
      <c r="DJ44" s="700"/>
      <c r="DK44" s="706"/>
      <c r="DL44" s="705"/>
      <c r="DM44" s="700"/>
      <c r="DN44" s="700"/>
      <c r="DO44" s="700"/>
      <c r="DP44" s="706"/>
      <c r="DQ44" s="705"/>
      <c r="DR44" s="700"/>
      <c r="DS44" s="700"/>
      <c r="DT44" s="700"/>
      <c r="DU44" s="706"/>
      <c r="DV44" s="693"/>
      <c r="DW44" s="694"/>
      <c r="DX44" s="694"/>
      <c r="DY44" s="694"/>
      <c r="DZ44" s="707"/>
      <c r="EA44" s="48"/>
    </row>
    <row r="45" spans="1:131" ht="26.25" customHeight="1" x14ac:dyDescent="0.2">
      <c r="A45" s="52">
        <v>18</v>
      </c>
      <c r="B45" s="693"/>
      <c r="C45" s="694"/>
      <c r="D45" s="694"/>
      <c r="E45" s="694"/>
      <c r="F45" s="694"/>
      <c r="G45" s="694"/>
      <c r="H45" s="694"/>
      <c r="I45" s="694"/>
      <c r="J45" s="694"/>
      <c r="K45" s="694"/>
      <c r="L45" s="694"/>
      <c r="M45" s="694"/>
      <c r="N45" s="694"/>
      <c r="O45" s="694"/>
      <c r="P45" s="695"/>
      <c r="Q45" s="696"/>
      <c r="R45" s="697"/>
      <c r="S45" s="697"/>
      <c r="T45" s="697"/>
      <c r="U45" s="697"/>
      <c r="V45" s="697"/>
      <c r="W45" s="697"/>
      <c r="X45" s="697"/>
      <c r="Y45" s="697"/>
      <c r="Z45" s="697"/>
      <c r="AA45" s="697"/>
      <c r="AB45" s="697"/>
      <c r="AC45" s="697"/>
      <c r="AD45" s="697"/>
      <c r="AE45" s="698"/>
      <c r="AF45" s="699"/>
      <c r="AG45" s="700"/>
      <c r="AH45" s="700"/>
      <c r="AI45" s="700"/>
      <c r="AJ45" s="701"/>
      <c r="AK45" s="702"/>
      <c r="AL45" s="697"/>
      <c r="AM45" s="697"/>
      <c r="AN45" s="697"/>
      <c r="AO45" s="697"/>
      <c r="AP45" s="697"/>
      <c r="AQ45" s="697"/>
      <c r="AR45" s="697"/>
      <c r="AS45" s="697"/>
      <c r="AT45" s="697"/>
      <c r="AU45" s="697"/>
      <c r="AV45" s="697"/>
      <c r="AW45" s="697"/>
      <c r="AX45" s="697"/>
      <c r="AY45" s="697"/>
      <c r="AZ45" s="741"/>
      <c r="BA45" s="741"/>
      <c r="BB45" s="741"/>
      <c r="BC45" s="741"/>
      <c r="BD45" s="741"/>
      <c r="BE45" s="703"/>
      <c r="BF45" s="703"/>
      <c r="BG45" s="703"/>
      <c r="BH45" s="703"/>
      <c r="BI45" s="704"/>
      <c r="BJ45" s="56"/>
      <c r="BK45" s="56"/>
      <c r="BL45" s="56"/>
      <c r="BM45" s="56"/>
      <c r="BN45" s="56"/>
      <c r="BO45" s="55"/>
      <c r="BP45" s="55"/>
      <c r="BQ45" s="52">
        <v>39</v>
      </c>
      <c r="BR45" s="72"/>
      <c r="BS45" s="693"/>
      <c r="BT45" s="694"/>
      <c r="BU45" s="694"/>
      <c r="BV45" s="694"/>
      <c r="BW45" s="694"/>
      <c r="BX45" s="694"/>
      <c r="BY45" s="694"/>
      <c r="BZ45" s="694"/>
      <c r="CA45" s="694"/>
      <c r="CB45" s="694"/>
      <c r="CC45" s="694"/>
      <c r="CD45" s="694"/>
      <c r="CE45" s="694"/>
      <c r="CF45" s="694"/>
      <c r="CG45" s="695"/>
      <c r="CH45" s="705"/>
      <c r="CI45" s="700"/>
      <c r="CJ45" s="700"/>
      <c r="CK45" s="700"/>
      <c r="CL45" s="706"/>
      <c r="CM45" s="705"/>
      <c r="CN45" s="700"/>
      <c r="CO45" s="700"/>
      <c r="CP45" s="700"/>
      <c r="CQ45" s="706"/>
      <c r="CR45" s="705"/>
      <c r="CS45" s="700"/>
      <c r="CT45" s="700"/>
      <c r="CU45" s="700"/>
      <c r="CV45" s="706"/>
      <c r="CW45" s="705"/>
      <c r="CX45" s="700"/>
      <c r="CY45" s="700"/>
      <c r="CZ45" s="700"/>
      <c r="DA45" s="706"/>
      <c r="DB45" s="705"/>
      <c r="DC45" s="700"/>
      <c r="DD45" s="700"/>
      <c r="DE45" s="700"/>
      <c r="DF45" s="706"/>
      <c r="DG45" s="705"/>
      <c r="DH45" s="700"/>
      <c r="DI45" s="700"/>
      <c r="DJ45" s="700"/>
      <c r="DK45" s="706"/>
      <c r="DL45" s="705"/>
      <c r="DM45" s="700"/>
      <c r="DN45" s="700"/>
      <c r="DO45" s="700"/>
      <c r="DP45" s="706"/>
      <c r="DQ45" s="705"/>
      <c r="DR45" s="700"/>
      <c r="DS45" s="700"/>
      <c r="DT45" s="700"/>
      <c r="DU45" s="706"/>
      <c r="DV45" s="693"/>
      <c r="DW45" s="694"/>
      <c r="DX45" s="694"/>
      <c r="DY45" s="694"/>
      <c r="DZ45" s="707"/>
      <c r="EA45" s="48"/>
    </row>
    <row r="46" spans="1:131" ht="26.25" customHeight="1" x14ac:dyDescent="0.2">
      <c r="A46" s="52">
        <v>19</v>
      </c>
      <c r="B46" s="693"/>
      <c r="C46" s="694"/>
      <c r="D46" s="694"/>
      <c r="E46" s="694"/>
      <c r="F46" s="694"/>
      <c r="G46" s="694"/>
      <c r="H46" s="694"/>
      <c r="I46" s="694"/>
      <c r="J46" s="694"/>
      <c r="K46" s="694"/>
      <c r="L46" s="694"/>
      <c r="M46" s="694"/>
      <c r="N46" s="694"/>
      <c r="O46" s="694"/>
      <c r="P46" s="695"/>
      <c r="Q46" s="696"/>
      <c r="R46" s="697"/>
      <c r="S46" s="697"/>
      <c r="T46" s="697"/>
      <c r="U46" s="697"/>
      <c r="V46" s="697"/>
      <c r="W46" s="697"/>
      <c r="X46" s="697"/>
      <c r="Y46" s="697"/>
      <c r="Z46" s="697"/>
      <c r="AA46" s="697"/>
      <c r="AB46" s="697"/>
      <c r="AC46" s="697"/>
      <c r="AD46" s="697"/>
      <c r="AE46" s="698"/>
      <c r="AF46" s="699"/>
      <c r="AG46" s="700"/>
      <c r="AH46" s="700"/>
      <c r="AI46" s="700"/>
      <c r="AJ46" s="701"/>
      <c r="AK46" s="702"/>
      <c r="AL46" s="697"/>
      <c r="AM46" s="697"/>
      <c r="AN46" s="697"/>
      <c r="AO46" s="697"/>
      <c r="AP46" s="697"/>
      <c r="AQ46" s="697"/>
      <c r="AR46" s="697"/>
      <c r="AS46" s="697"/>
      <c r="AT46" s="697"/>
      <c r="AU46" s="697"/>
      <c r="AV46" s="697"/>
      <c r="AW46" s="697"/>
      <c r="AX46" s="697"/>
      <c r="AY46" s="697"/>
      <c r="AZ46" s="741"/>
      <c r="BA46" s="741"/>
      <c r="BB46" s="741"/>
      <c r="BC46" s="741"/>
      <c r="BD46" s="741"/>
      <c r="BE46" s="703"/>
      <c r="BF46" s="703"/>
      <c r="BG46" s="703"/>
      <c r="BH46" s="703"/>
      <c r="BI46" s="704"/>
      <c r="BJ46" s="56"/>
      <c r="BK46" s="56"/>
      <c r="BL46" s="56"/>
      <c r="BM46" s="56"/>
      <c r="BN46" s="56"/>
      <c r="BO46" s="55"/>
      <c r="BP46" s="55"/>
      <c r="BQ46" s="52">
        <v>40</v>
      </c>
      <c r="BR46" s="72"/>
      <c r="BS46" s="693"/>
      <c r="BT46" s="694"/>
      <c r="BU46" s="694"/>
      <c r="BV46" s="694"/>
      <c r="BW46" s="694"/>
      <c r="BX46" s="694"/>
      <c r="BY46" s="694"/>
      <c r="BZ46" s="694"/>
      <c r="CA46" s="694"/>
      <c r="CB46" s="694"/>
      <c r="CC46" s="694"/>
      <c r="CD46" s="694"/>
      <c r="CE46" s="694"/>
      <c r="CF46" s="694"/>
      <c r="CG46" s="695"/>
      <c r="CH46" s="705"/>
      <c r="CI46" s="700"/>
      <c r="CJ46" s="700"/>
      <c r="CK46" s="700"/>
      <c r="CL46" s="706"/>
      <c r="CM46" s="705"/>
      <c r="CN46" s="700"/>
      <c r="CO46" s="700"/>
      <c r="CP46" s="700"/>
      <c r="CQ46" s="706"/>
      <c r="CR46" s="705"/>
      <c r="CS46" s="700"/>
      <c r="CT46" s="700"/>
      <c r="CU46" s="700"/>
      <c r="CV46" s="706"/>
      <c r="CW46" s="705"/>
      <c r="CX46" s="700"/>
      <c r="CY46" s="700"/>
      <c r="CZ46" s="700"/>
      <c r="DA46" s="706"/>
      <c r="DB46" s="705"/>
      <c r="DC46" s="700"/>
      <c r="DD46" s="700"/>
      <c r="DE46" s="700"/>
      <c r="DF46" s="706"/>
      <c r="DG46" s="705"/>
      <c r="DH46" s="700"/>
      <c r="DI46" s="700"/>
      <c r="DJ46" s="700"/>
      <c r="DK46" s="706"/>
      <c r="DL46" s="705"/>
      <c r="DM46" s="700"/>
      <c r="DN46" s="700"/>
      <c r="DO46" s="700"/>
      <c r="DP46" s="706"/>
      <c r="DQ46" s="705"/>
      <c r="DR46" s="700"/>
      <c r="DS46" s="700"/>
      <c r="DT46" s="700"/>
      <c r="DU46" s="706"/>
      <c r="DV46" s="693"/>
      <c r="DW46" s="694"/>
      <c r="DX46" s="694"/>
      <c r="DY46" s="694"/>
      <c r="DZ46" s="707"/>
      <c r="EA46" s="48"/>
    </row>
    <row r="47" spans="1:131" ht="26.25" customHeight="1" x14ac:dyDescent="0.2">
      <c r="A47" s="52">
        <v>20</v>
      </c>
      <c r="B47" s="693"/>
      <c r="C47" s="694"/>
      <c r="D47" s="694"/>
      <c r="E47" s="694"/>
      <c r="F47" s="694"/>
      <c r="G47" s="694"/>
      <c r="H47" s="694"/>
      <c r="I47" s="694"/>
      <c r="J47" s="694"/>
      <c r="K47" s="694"/>
      <c r="L47" s="694"/>
      <c r="M47" s="694"/>
      <c r="N47" s="694"/>
      <c r="O47" s="694"/>
      <c r="P47" s="695"/>
      <c r="Q47" s="696"/>
      <c r="R47" s="697"/>
      <c r="S47" s="697"/>
      <c r="T47" s="697"/>
      <c r="U47" s="697"/>
      <c r="V47" s="697"/>
      <c r="W47" s="697"/>
      <c r="X47" s="697"/>
      <c r="Y47" s="697"/>
      <c r="Z47" s="697"/>
      <c r="AA47" s="697"/>
      <c r="AB47" s="697"/>
      <c r="AC47" s="697"/>
      <c r="AD47" s="697"/>
      <c r="AE47" s="698"/>
      <c r="AF47" s="699"/>
      <c r="AG47" s="700"/>
      <c r="AH47" s="700"/>
      <c r="AI47" s="700"/>
      <c r="AJ47" s="701"/>
      <c r="AK47" s="702"/>
      <c r="AL47" s="697"/>
      <c r="AM47" s="697"/>
      <c r="AN47" s="697"/>
      <c r="AO47" s="697"/>
      <c r="AP47" s="697"/>
      <c r="AQ47" s="697"/>
      <c r="AR47" s="697"/>
      <c r="AS47" s="697"/>
      <c r="AT47" s="697"/>
      <c r="AU47" s="697"/>
      <c r="AV47" s="697"/>
      <c r="AW47" s="697"/>
      <c r="AX47" s="697"/>
      <c r="AY47" s="697"/>
      <c r="AZ47" s="741"/>
      <c r="BA47" s="741"/>
      <c r="BB47" s="741"/>
      <c r="BC47" s="741"/>
      <c r="BD47" s="741"/>
      <c r="BE47" s="703"/>
      <c r="BF47" s="703"/>
      <c r="BG47" s="703"/>
      <c r="BH47" s="703"/>
      <c r="BI47" s="704"/>
      <c r="BJ47" s="56"/>
      <c r="BK47" s="56"/>
      <c r="BL47" s="56"/>
      <c r="BM47" s="56"/>
      <c r="BN47" s="56"/>
      <c r="BO47" s="55"/>
      <c r="BP47" s="55"/>
      <c r="BQ47" s="52">
        <v>41</v>
      </c>
      <c r="BR47" s="72"/>
      <c r="BS47" s="693"/>
      <c r="BT47" s="694"/>
      <c r="BU47" s="694"/>
      <c r="BV47" s="694"/>
      <c r="BW47" s="694"/>
      <c r="BX47" s="694"/>
      <c r="BY47" s="694"/>
      <c r="BZ47" s="694"/>
      <c r="CA47" s="694"/>
      <c r="CB47" s="694"/>
      <c r="CC47" s="694"/>
      <c r="CD47" s="694"/>
      <c r="CE47" s="694"/>
      <c r="CF47" s="694"/>
      <c r="CG47" s="695"/>
      <c r="CH47" s="705"/>
      <c r="CI47" s="700"/>
      <c r="CJ47" s="700"/>
      <c r="CK47" s="700"/>
      <c r="CL47" s="706"/>
      <c r="CM47" s="705"/>
      <c r="CN47" s="700"/>
      <c r="CO47" s="700"/>
      <c r="CP47" s="700"/>
      <c r="CQ47" s="706"/>
      <c r="CR47" s="705"/>
      <c r="CS47" s="700"/>
      <c r="CT47" s="700"/>
      <c r="CU47" s="700"/>
      <c r="CV47" s="706"/>
      <c r="CW47" s="705"/>
      <c r="CX47" s="700"/>
      <c r="CY47" s="700"/>
      <c r="CZ47" s="700"/>
      <c r="DA47" s="706"/>
      <c r="DB47" s="705"/>
      <c r="DC47" s="700"/>
      <c r="DD47" s="700"/>
      <c r="DE47" s="700"/>
      <c r="DF47" s="706"/>
      <c r="DG47" s="705"/>
      <c r="DH47" s="700"/>
      <c r="DI47" s="700"/>
      <c r="DJ47" s="700"/>
      <c r="DK47" s="706"/>
      <c r="DL47" s="705"/>
      <c r="DM47" s="700"/>
      <c r="DN47" s="700"/>
      <c r="DO47" s="700"/>
      <c r="DP47" s="706"/>
      <c r="DQ47" s="705"/>
      <c r="DR47" s="700"/>
      <c r="DS47" s="700"/>
      <c r="DT47" s="700"/>
      <c r="DU47" s="706"/>
      <c r="DV47" s="693"/>
      <c r="DW47" s="694"/>
      <c r="DX47" s="694"/>
      <c r="DY47" s="694"/>
      <c r="DZ47" s="707"/>
      <c r="EA47" s="48"/>
    </row>
    <row r="48" spans="1:131" ht="26.25" customHeight="1" x14ac:dyDescent="0.2">
      <c r="A48" s="52">
        <v>21</v>
      </c>
      <c r="B48" s="693"/>
      <c r="C48" s="694"/>
      <c r="D48" s="694"/>
      <c r="E48" s="694"/>
      <c r="F48" s="694"/>
      <c r="G48" s="694"/>
      <c r="H48" s="694"/>
      <c r="I48" s="694"/>
      <c r="J48" s="694"/>
      <c r="K48" s="694"/>
      <c r="L48" s="694"/>
      <c r="M48" s="694"/>
      <c r="N48" s="694"/>
      <c r="O48" s="694"/>
      <c r="P48" s="695"/>
      <c r="Q48" s="696"/>
      <c r="R48" s="697"/>
      <c r="S48" s="697"/>
      <c r="T48" s="697"/>
      <c r="U48" s="697"/>
      <c r="V48" s="697"/>
      <c r="W48" s="697"/>
      <c r="X48" s="697"/>
      <c r="Y48" s="697"/>
      <c r="Z48" s="697"/>
      <c r="AA48" s="697"/>
      <c r="AB48" s="697"/>
      <c r="AC48" s="697"/>
      <c r="AD48" s="697"/>
      <c r="AE48" s="698"/>
      <c r="AF48" s="699"/>
      <c r="AG48" s="700"/>
      <c r="AH48" s="700"/>
      <c r="AI48" s="700"/>
      <c r="AJ48" s="701"/>
      <c r="AK48" s="702"/>
      <c r="AL48" s="697"/>
      <c r="AM48" s="697"/>
      <c r="AN48" s="697"/>
      <c r="AO48" s="697"/>
      <c r="AP48" s="697"/>
      <c r="AQ48" s="697"/>
      <c r="AR48" s="697"/>
      <c r="AS48" s="697"/>
      <c r="AT48" s="697"/>
      <c r="AU48" s="697"/>
      <c r="AV48" s="697"/>
      <c r="AW48" s="697"/>
      <c r="AX48" s="697"/>
      <c r="AY48" s="697"/>
      <c r="AZ48" s="741"/>
      <c r="BA48" s="741"/>
      <c r="BB48" s="741"/>
      <c r="BC48" s="741"/>
      <c r="BD48" s="741"/>
      <c r="BE48" s="703"/>
      <c r="BF48" s="703"/>
      <c r="BG48" s="703"/>
      <c r="BH48" s="703"/>
      <c r="BI48" s="704"/>
      <c r="BJ48" s="56"/>
      <c r="BK48" s="56"/>
      <c r="BL48" s="56"/>
      <c r="BM48" s="56"/>
      <c r="BN48" s="56"/>
      <c r="BO48" s="55"/>
      <c r="BP48" s="55"/>
      <c r="BQ48" s="52">
        <v>42</v>
      </c>
      <c r="BR48" s="72"/>
      <c r="BS48" s="693"/>
      <c r="BT48" s="694"/>
      <c r="BU48" s="694"/>
      <c r="BV48" s="694"/>
      <c r="BW48" s="694"/>
      <c r="BX48" s="694"/>
      <c r="BY48" s="694"/>
      <c r="BZ48" s="694"/>
      <c r="CA48" s="694"/>
      <c r="CB48" s="694"/>
      <c r="CC48" s="694"/>
      <c r="CD48" s="694"/>
      <c r="CE48" s="694"/>
      <c r="CF48" s="694"/>
      <c r="CG48" s="695"/>
      <c r="CH48" s="705"/>
      <c r="CI48" s="700"/>
      <c r="CJ48" s="700"/>
      <c r="CK48" s="700"/>
      <c r="CL48" s="706"/>
      <c r="CM48" s="705"/>
      <c r="CN48" s="700"/>
      <c r="CO48" s="700"/>
      <c r="CP48" s="700"/>
      <c r="CQ48" s="706"/>
      <c r="CR48" s="705"/>
      <c r="CS48" s="700"/>
      <c r="CT48" s="700"/>
      <c r="CU48" s="700"/>
      <c r="CV48" s="706"/>
      <c r="CW48" s="705"/>
      <c r="CX48" s="700"/>
      <c r="CY48" s="700"/>
      <c r="CZ48" s="700"/>
      <c r="DA48" s="706"/>
      <c r="DB48" s="705"/>
      <c r="DC48" s="700"/>
      <c r="DD48" s="700"/>
      <c r="DE48" s="700"/>
      <c r="DF48" s="706"/>
      <c r="DG48" s="705"/>
      <c r="DH48" s="700"/>
      <c r="DI48" s="700"/>
      <c r="DJ48" s="700"/>
      <c r="DK48" s="706"/>
      <c r="DL48" s="705"/>
      <c r="DM48" s="700"/>
      <c r="DN48" s="700"/>
      <c r="DO48" s="700"/>
      <c r="DP48" s="706"/>
      <c r="DQ48" s="705"/>
      <c r="DR48" s="700"/>
      <c r="DS48" s="700"/>
      <c r="DT48" s="700"/>
      <c r="DU48" s="706"/>
      <c r="DV48" s="693"/>
      <c r="DW48" s="694"/>
      <c r="DX48" s="694"/>
      <c r="DY48" s="694"/>
      <c r="DZ48" s="707"/>
      <c r="EA48" s="48"/>
    </row>
    <row r="49" spans="1:131" ht="26.25" customHeight="1" x14ac:dyDescent="0.2">
      <c r="A49" s="52">
        <v>22</v>
      </c>
      <c r="B49" s="693"/>
      <c r="C49" s="694"/>
      <c r="D49" s="694"/>
      <c r="E49" s="694"/>
      <c r="F49" s="694"/>
      <c r="G49" s="694"/>
      <c r="H49" s="694"/>
      <c r="I49" s="694"/>
      <c r="J49" s="694"/>
      <c r="K49" s="694"/>
      <c r="L49" s="694"/>
      <c r="M49" s="694"/>
      <c r="N49" s="694"/>
      <c r="O49" s="694"/>
      <c r="P49" s="695"/>
      <c r="Q49" s="696"/>
      <c r="R49" s="697"/>
      <c r="S49" s="697"/>
      <c r="T49" s="697"/>
      <c r="U49" s="697"/>
      <c r="V49" s="697"/>
      <c r="W49" s="697"/>
      <c r="X49" s="697"/>
      <c r="Y49" s="697"/>
      <c r="Z49" s="697"/>
      <c r="AA49" s="697"/>
      <c r="AB49" s="697"/>
      <c r="AC49" s="697"/>
      <c r="AD49" s="697"/>
      <c r="AE49" s="698"/>
      <c r="AF49" s="699"/>
      <c r="AG49" s="700"/>
      <c r="AH49" s="700"/>
      <c r="AI49" s="700"/>
      <c r="AJ49" s="701"/>
      <c r="AK49" s="702"/>
      <c r="AL49" s="697"/>
      <c r="AM49" s="697"/>
      <c r="AN49" s="697"/>
      <c r="AO49" s="697"/>
      <c r="AP49" s="697"/>
      <c r="AQ49" s="697"/>
      <c r="AR49" s="697"/>
      <c r="AS49" s="697"/>
      <c r="AT49" s="697"/>
      <c r="AU49" s="697"/>
      <c r="AV49" s="697"/>
      <c r="AW49" s="697"/>
      <c r="AX49" s="697"/>
      <c r="AY49" s="697"/>
      <c r="AZ49" s="741"/>
      <c r="BA49" s="741"/>
      <c r="BB49" s="741"/>
      <c r="BC49" s="741"/>
      <c r="BD49" s="741"/>
      <c r="BE49" s="703"/>
      <c r="BF49" s="703"/>
      <c r="BG49" s="703"/>
      <c r="BH49" s="703"/>
      <c r="BI49" s="704"/>
      <c r="BJ49" s="56"/>
      <c r="BK49" s="56"/>
      <c r="BL49" s="56"/>
      <c r="BM49" s="56"/>
      <c r="BN49" s="56"/>
      <c r="BO49" s="55"/>
      <c r="BP49" s="55"/>
      <c r="BQ49" s="52">
        <v>43</v>
      </c>
      <c r="BR49" s="72"/>
      <c r="BS49" s="693"/>
      <c r="BT49" s="694"/>
      <c r="BU49" s="694"/>
      <c r="BV49" s="694"/>
      <c r="BW49" s="694"/>
      <c r="BX49" s="694"/>
      <c r="BY49" s="694"/>
      <c r="BZ49" s="694"/>
      <c r="CA49" s="694"/>
      <c r="CB49" s="694"/>
      <c r="CC49" s="694"/>
      <c r="CD49" s="694"/>
      <c r="CE49" s="694"/>
      <c r="CF49" s="694"/>
      <c r="CG49" s="695"/>
      <c r="CH49" s="705"/>
      <c r="CI49" s="700"/>
      <c r="CJ49" s="700"/>
      <c r="CK49" s="700"/>
      <c r="CL49" s="706"/>
      <c r="CM49" s="705"/>
      <c r="CN49" s="700"/>
      <c r="CO49" s="700"/>
      <c r="CP49" s="700"/>
      <c r="CQ49" s="706"/>
      <c r="CR49" s="705"/>
      <c r="CS49" s="700"/>
      <c r="CT49" s="700"/>
      <c r="CU49" s="700"/>
      <c r="CV49" s="706"/>
      <c r="CW49" s="705"/>
      <c r="CX49" s="700"/>
      <c r="CY49" s="700"/>
      <c r="CZ49" s="700"/>
      <c r="DA49" s="706"/>
      <c r="DB49" s="705"/>
      <c r="DC49" s="700"/>
      <c r="DD49" s="700"/>
      <c r="DE49" s="700"/>
      <c r="DF49" s="706"/>
      <c r="DG49" s="705"/>
      <c r="DH49" s="700"/>
      <c r="DI49" s="700"/>
      <c r="DJ49" s="700"/>
      <c r="DK49" s="706"/>
      <c r="DL49" s="705"/>
      <c r="DM49" s="700"/>
      <c r="DN49" s="700"/>
      <c r="DO49" s="700"/>
      <c r="DP49" s="706"/>
      <c r="DQ49" s="705"/>
      <c r="DR49" s="700"/>
      <c r="DS49" s="700"/>
      <c r="DT49" s="700"/>
      <c r="DU49" s="706"/>
      <c r="DV49" s="693"/>
      <c r="DW49" s="694"/>
      <c r="DX49" s="694"/>
      <c r="DY49" s="694"/>
      <c r="DZ49" s="707"/>
      <c r="EA49" s="48"/>
    </row>
    <row r="50" spans="1:131" ht="26.25" customHeight="1" x14ac:dyDescent="0.2">
      <c r="A50" s="52">
        <v>23</v>
      </c>
      <c r="B50" s="693"/>
      <c r="C50" s="694"/>
      <c r="D50" s="694"/>
      <c r="E50" s="694"/>
      <c r="F50" s="694"/>
      <c r="G50" s="694"/>
      <c r="H50" s="694"/>
      <c r="I50" s="694"/>
      <c r="J50" s="694"/>
      <c r="K50" s="694"/>
      <c r="L50" s="694"/>
      <c r="M50" s="694"/>
      <c r="N50" s="694"/>
      <c r="O50" s="694"/>
      <c r="P50" s="695"/>
      <c r="Q50" s="742"/>
      <c r="R50" s="743"/>
      <c r="S50" s="743"/>
      <c r="T50" s="743"/>
      <c r="U50" s="743"/>
      <c r="V50" s="743"/>
      <c r="W50" s="743"/>
      <c r="X50" s="743"/>
      <c r="Y50" s="743"/>
      <c r="Z50" s="743"/>
      <c r="AA50" s="743"/>
      <c r="AB50" s="743"/>
      <c r="AC50" s="743"/>
      <c r="AD50" s="743"/>
      <c r="AE50" s="744"/>
      <c r="AF50" s="699"/>
      <c r="AG50" s="700"/>
      <c r="AH50" s="700"/>
      <c r="AI50" s="700"/>
      <c r="AJ50" s="701"/>
      <c r="AK50" s="745"/>
      <c r="AL50" s="743"/>
      <c r="AM50" s="743"/>
      <c r="AN50" s="743"/>
      <c r="AO50" s="743"/>
      <c r="AP50" s="743"/>
      <c r="AQ50" s="743"/>
      <c r="AR50" s="743"/>
      <c r="AS50" s="743"/>
      <c r="AT50" s="743"/>
      <c r="AU50" s="743"/>
      <c r="AV50" s="743"/>
      <c r="AW50" s="743"/>
      <c r="AX50" s="743"/>
      <c r="AY50" s="743"/>
      <c r="AZ50" s="746"/>
      <c r="BA50" s="746"/>
      <c r="BB50" s="746"/>
      <c r="BC50" s="746"/>
      <c r="BD50" s="746"/>
      <c r="BE50" s="703"/>
      <c r="BF50" s="703"/>
      <c r="BG50" s="703"/>
      <c r="BH50" s="703"/>
      <c r="BI50" s="704"/>
      <c r="BJ50" s="56"/>
      <c r="BK50" s="56"/>
      <c r="BL50" s="56"/>
      <c r="BM50" s="56"/>
      <c r="BN50" s="56"/>
      <c r="BO50" s="55"/>
      <c r="BP50" s="55"/>
      <c r="BQ50" s="52">
        <v>44</v>
      </c>
      <c r="BR50" s="72"/>
      <c r="BS50" s="693"/>
      <c r="BT50" s="694"/>
      <c r="BU50" s="694"/>
      <c r="BV50" s="694"/>
      <c r="BW50" s="694"/>
      <c r="BX50" s="694"/>
      <c r="BY50" s="694"/>
      <c r="BZ50" s="694"/>
      <c r="CA50" s="694"/>
      <c r="CB50" s="694"/>
      <c r="CC50" s="694"/>
      <c r="CD50" s="694"/>
      <c r="CE50" s="694"/>
      <c r="CF50" s="694"/>
      <c r="CG50" s="695"/>
      <c r="CH50" s="705"/>
      <c r="CI50" s="700"/>
      <c r="CJ50" s="700"/>
      <c r="CK50" s="700"/>
      <c r="CL50" s="706"/>
      <c r="CM50" s="705"/>
      <c r="CN50" s="700"/>
      <c r="CO50" s="700"/>
      <c r="CP50" s="700"/>
      <c r="CQ50" s="706"/>
      <c r="CR50" s="705"/>
      <c r="CS50" s="700"/>
      <c r="CT50" s="700"/>
      <c r="CU50" s="700"/>
      <c r="CV50" s="706"/>
      <c r="CW50" s="705"/>
      <c r="CX50" s="700"/>
      <c r="CY50" s="700"/>
      <c r="CZ50" s="700"/>
      <c r="DA50" s="706"/>
      <c r="DB50" s="705"/>
      <c r="DC50" s="700"/>
      <c r="DD50" s="700"/>
      <c r="DE50" s="700"/>
      <c r="DF50" s="706"/>
      <c r="DG50" s="705"/>
      <c r="DH50" s="700"/>
      <c r="DI50" s="700"/>
      <c r="DJ50" s="700"/>
      <c r="DK50" s="706"/>
      <c r="DL50" s="705"/>
      <c r="DM50" s="700"/>
      <c r="DN50" s="700"/>
      <c r="DO50" s="700"/>
      <c r="DP50" s="706"/>
      <c r="DQ50" s="705"/>
      <c r="DR50" s="700"/>
      <c r="DS50" s="700"/>
      <c r="DT50" s="700"/>
      <c r="DU50" s="706"/>
      <c r="DV50" s="693"/>
      <c r="DW50" s="694"/>
      <c r="DX50" s="694"/>
      <c r="DY50" s="694"/>
      <c r="DZ50" s="707"/>
      <c r="EA50" s="48"/>
    </row>
    <row r="51" spans="1:131" ht="26.25" customHeight="1" x14ac:dyDescent="0.2">
      <c r="A51" s="52">
        <v>24</v>
      </c>
      <c r="B51" s="693"/>
      <c r="C51" s="694"/>
      <c r="D51" s="694"/>
      <c r="E51" s="694"/>
      <c r="F51" s="694"/>
      <c r="G51" s="694"/>
      <c r="H51" s="694"/>
      <c r="I51" s="694"/>
      <c r="J51" s="694"/>
      <c r="K51" s="694"/>
      <c r="L51" s="694"/>
      <c r="M51" s="694"/>
      <c r="N51" s="694"/>
      <c r="O51" s="694"/>
      <c r="P51" s="695"/>
      <c r="Q51" s="742"/>
      <c r="R51" s="743"/>
      <c r="S51" s="743"/>
      <c r="T51" s="743"/>
      <c r="U51" s="743"/>
      <c r="V51" s="743"/>
      <c r="W51" s="743"/>
      <c r="X51" s="743"/>
      <c r="Y51" s="743"/>
      <c r="Z51" s="743"/>
      <c r="AA51" s="743"/>
      <c r="AB51" s="743"/>
      <c r="AC51" s="743"/>
      <c r="AD51" s="743"/>
      <c r="AE51" s="744"/>
      <c r="AF51" s="699"/>
      <c r="AG51" s="700"/>
      <c r="AH51" s="700"/>
      <c r="AI51" s="700"/>
      <c r="AJ51" s="701"/>
      <c r="AK51" s="745"/>
      <c r="AL51" s="743"/>
      <c r="AM51" s="743"/>
      <c r="AN51" s="743"/>
      <c r="AO51" s="743"/>
      <c r="AP51" s="743"/>
      <c r="AQ51" s="743"/>
      <c r="AR51" s="743"/>
      <c r="AS51" s="743"/>
      <c r="AT51" s="743"/>
      <c r="AU51" s="743"/>
      <c r="AV51" s="743"/>
      <c r="AW51" s="743"/>
      <c r="AX51" s="743"/>
      <c r="AY51" s="743"/>
      <c r="AZ51" s="746"/>
      <c r="BA51" s="746"/>
      <c r="BB51" s="746"/>
      <c r="BC51" s="746"/>
      <c r="BD51" s="746"/>
      <c r="BE51" s="703"/>
      <c r="BF51" s="703"/>
      <c r="BG51" s="703"/>
      <c r="BH51" s="703"/>
      <c r="BI51" s="704"/>
      <c r="BJ51" s="56"/>
      <c r="BK51" s="56"/>
      <c r="BL51" s="56"/>
      <c r="BM51" s="56"/>
      <c r="BN51" s="56"/>
      <c r="BO51" s="55"/>
      <c r="BP51" s="55"/>
      <c r="BQ51" s="52">
        <v>45</v>
      </c>
      <c r="BR51" s="72"/>
      <c r="BS51" s="693"/>
      <c r="BT51" s="694"/>
      <c r="BU51" s="694"/>
      <c r="BV51" s="694"/>
      <c r="BW51" s="694"/>
      <c r="BX51" s="694"/>
      <c r="BY51" s="694"/>
      <c r="BZ51" s="694"/>
      <c r="CA51" s="694"/>
      <c r="CB51" s="694"/>
      <c r="CC51" s="694"/>
      <c r="CD51" s="694"/>
      <c r="CE51" s="694"/>
      <c r="CF51" s="694"/>
      <c r="CG51" s="695"/>
      <c r="CH51" s="705"/>
      <c r="CI51" s="700"/>
      <c r="CJ51" s="700"/>
      <c r="CK51" s="700"/>
      <c r="CL51" s="706"/>
      <c r="CM51" s="705"/>
      <c r="CN51" s="700"/>
      <c r="CO51" s="700"/>
      <c r="CP51" s="700"/>
      <c r="CQ51" s="706"/>
      <c r="CR51" s="705"/>
      <c r="CS51" s="700"/>
      <c r="CT51" s="700"/>
      <c r="CU51" s="700"/>
      <c r="CV51" s="706"/>
      <c r="CW51" s="705"/>
      <c r="CX51" s="700"/>
      <c r="CY51" s="700"/>
      <c r="CZ51" s="700"/>
      <c r="DA51" s="706"/>
      <c r="DB51" s="705"/>
      <c r="DC51" s="700"/>
      <c r="DD51" s="700"/>
      <c r="DE51" s="700"/>
      <c r="DF51" s="706"/>
      <c r="DG51" s="705"/>
      <c r="DH51" s="700"/>
      <c r="DI51" s="700"/>
      <c r="DJ51" s="700"/>
      <c r="DK51" s="706"/>
      <c r="DL51" s="705"/>
      <c r="DM51" s="700"/>
      <c r="DN51" s="700"/>
      <c r="DO51" s="700"/>
      <c r="DP51" s="706"/>
      <c r="DQ51" s="705"/>
      <c r="DR51" s="700"/>
      <c r="DS51" s="700"/>
      <c r="DT51" s="700"/>
      <c r="DU51" s="706"/>
      <c r="DV51" s="693"/>
      <c r="DW51" s="694"/>
      <c r="DX51" s="694"/>
      <c r="DY51" s="694"/>
      <c r="DZ51" s="707"/>
      <c r="EA51" s="48"/>
    </row>
    <row r="52" spans="1:131" ht="26.25" customHeight="1" x14ac:dyDescent="0.2">
      <c r="A52" s="52">
        <v>25</v>
      </c>
      <c r="B52" s="693"/>
      <c r="C52" s="694"/>
      <c r="D52" s="694"/>
      <c r="E52" s="694"/>
      <c r="F52" s="694"/>
      <c r="G52" s="694"/>
      <c r="H52" s="694"/>
      <c r="I52" s="694"/>
      <c r="J52" s="694"/>
      <c r="K52" s="694"/>
      <c r="L52" s="694"/>
      <c r="M52" s="694"/>
      <c r="N52" s="694"/>
      <c r="O52" s="694"/>
      <c r="P52" s="695"/>
      <c r="Q52" s="742"/>
      <c r="R52" s="743"/>
      <c r="S52" s="743"/>
      <c r="T52" s="743"/>
      <c r="U52" s="743"/>
      <c r="V52" s="743"/>
      <c r="W52" s="743"/>
      <c r="X52" s="743"/>
      <c r="Y52" s="743"/>
      <c r="Z52" s="743"/>
      <c r="AA52" s="743"/>
      <c r="AB52" s="743"/>
      <c r="AC52" s="743"/>
      <c r="AD52" s="743"/>
      <c r="AE52" s="744"/>
      <c r="AF52" s="699"/>
      <c r="AG52" s="700"/>
      <c r="AH52" s="700"/>
      <c r="AI52" s="700"/>
      <c r="AJ52" s="701"/>
      <c r="AK52" s="745"/>
      <c r="AL52" s="743"/>
      <c r="AM52" s="743"/>
      <c r="AN52" s="743"/>
      <c r="AO52" s="743"/>
      <c r="AP52" s="743"/>
      <c r="AQ52" s="743"/>
      <c r="AR52" s="743"/>
      <c r="AS52" s="743"/>
      <c r="AT52" s="743"/>
      <c r="AU52" s="743"/>
      <c r="AV52" s="743"/>
      <c r="AW52" s="743"/>
      <c r="AX52" s="743"/>
      <c r="AY52" s="743"/>
      <c r="AZ52" s="746"/>
      <c r="BA52" s="746"/>
      <c r="BB52" s="746"/>
      <c r="BC52" s="746"/>
      <c r="BD52" s="746"/>
      <c r="BE52" s="703"/>
      <c r="BF52" s="703"/>
      <c r="BG52" s="703"/>
      <c r="BH52" s="703"/>
      <c r="BI52" s="704"/>
      <c r="BJ52" s="56"/>
      <c r="BK52" s="56"/>
      <c r="BL52" s="56"/>
      <c r="BM52" s="56"/>
      <c r="BN52" s="56"/>
      <c r="BO52" s="55"/>
      <c r="BP52" s="55"/>
      <c r="BQ52" s="52">
        <v>46</v>
      </c>
      <c r="BR52" s="72"/>
      <c r="BS52" s="693"/>
      <c r="BT52" s="694"/>
      <c r="BU52" s="694"/>
      <c r="BV52" s="694"/>
      <c r="BW52" s="694"/>
      <c r="BX52" s="694"/>
      <c r="BY52" s="694"/>
      <c r="BZ52" s="694"/>
      <c r="CA52" s="694"/>
      <c r="CB52" s="694"/>
      <c r="CC52" s="694"/>
      <c r="CD52" s="694"/>
      <c r="CE52" s="694"/>
      <c r="CF52" s="694"/>
      <c r="CG52" s="695"/>
      <c r="CH52" s="705"/>
      <c r="CI52" s="700"/>
      <c r="CJ52" s="700"/>
      <c r="CK52" s="700"/>
      <c r="CL52" s="706"/>
      <c r="CM52" s="705"/>
      <c r="CN52" s="700"/>
      <c r="CO52" s="700"/>
      <c r="CP52" s="700"/>
      <c r="CQ52" s="706"/>
      <c r="CR52" s="705"/>
      <c r="CS52" s="700"/>
      <c r="CT52" s="700"/>
      <c r="CU52" s="700"/>
      <c r="CV52" s="706"/>
      <c r="CW52" s="705"/>
      <c r="CX52" s="700"/>
      <c r="CY52" s="700"/>
      <c r="CZ52" s="700"/>
      <c r="DA52" s="706"/>
      <c r="DB52" s="705"/>
      <c r="DC52" s="700"/>
      <c r="DD52" s="700"/>
      <c r="DE52" s="700"/>
      <c r="DF52" s="706"/>
      <c r="DG52" s="705"/>
      <c r="DH52" s="700"/>
      <c r="DI52" s="700"/>
      <c r="DJ52" s="700"/>
      <c r="DK52" s="706"/>
      <c r="DL52" s="705"/>
      <c r="DM52" s="700"/>
      <c r="DN52" s="700"/>
      <c r="DO52" s="700"/>
      <c r="DP52" s="706"/>
      <c r="DQ52" s="705"/>
      <c r="DR52" s="700"/>
      <c r="DS52" s="700"/>
      <c r="DT52" s="700"/>
      <c r="DU52" s="706"/>
      <c r="DV52" s="693"/>
      <c r="DW52" s="694"/>
      <c r="DX52" s="694"/>
      <c r="DY52" s="694"/>
      <c r="DZ52" s="707"/>
      <c r="EA52" s="48"/>
    </row>
    <row r="53" spans="1:131" ht="26.25" customHeight="1" x14ac:dyDescent="0.2">
      <c r="A53" s="52">
        <v>26</v>
      </c>
      <c r="B53" s="693"/>
      <c r="C53" s="694"/>
      <c r="D53" s="694"/>
      <c r="E53" s="694"/>
      <c r="F53" s="694"/>
      <c r="G53" s="694"/>
      <c r="H53" s="694"/>
      <c r="I53" s="694"/>
      <c r="J53" s="694"/>
      <c r="K53" s="694"/>
      <c r="L53" s="694"/>
      <c r="M53" s="694"/>
      <c r="N53" s="694"/>
      <c r="O53" s="694"/>
      <c r="P53" s="695"/>
      <c r="Q53" s="742"/>
      <c r="R53" s="743"/>
      <c r="S53" s="743"/>
      <c r="T53" s="743"/>
      <c r="U53" s="743"/>
      <c r="V53" s="743"/>
      <c r="W53" s="743"/>
      <c r="X53" s="743"/>
      <c r="Y53" s="743"/>
      <c r="Z53" s="743"/>
      <c r="AA53" s="743"/>
      <c r="AB53" s="743"/>
      <c r="AC53" s="743"/>
      <c r="AD53" s="743"/>
      <c r="AE53" s="744"/>
      <c r="AF53" s="699"/>
      <c r="AG53" s="700"/>
      <c r="AH53" s="700"/>
      <c r="AI53" s="700"/>
      <c r="AJ53" s="701"/>
      <c r="AK53" s="745"/>
      <c r="AL53" s="743"/>
      <c r="AM53" s="743"/>
      <c r="AN53" s="743"/>
      <c r="AO53" s="743"/>
      <c r="AP53" s="743"/>
      <c r="AQ53" s="743"/>
      <c r="AR53" s="743"/>
      <c r="AS53" s="743"/>
      <c r="AT53" s="743"/>
      <c r="AU53" s="743"/>
      <c r="AV53" s="743"/>
      <c r="AW53" s="743"/>
      <c r="AX53" s="743"/>
      <c r="AY53" s="743"/>
      <c r="AZ53" s="746"/>
      <c r="BA53" s="746"/>
      <c r="BB53" s="746"/>
      <c r="BC53" s="746"/>
      <c r="BD53" s="746"/>
      <c r="BE53" s="703"/>
      <c r="BF53" s="703"/>
      <c r="BG53" s="703"/>
      <c r="BH53" s="703"/>
      <c r="BI53" s="704"/>
      <c r="BJ53" s="56"/>
      <c r="BK53" s="56"/>
      <c r="BL53" s="56"/>
      <c r="BM53" s="56"/>
      <c r="BN53" s="56"/>
      <c r="BO53" s="55"/>
      <c r="BP53" s="55"/>
      <c r="BQ53" s="52">
        <v>47</v>
      </c>
      <c r="BR53" s="72"/>
      <c r="BS53" s="693"/>
      <c r="BT53" s="694"/>
      <c r="BU53" s="694"/>
      <c r="BV53" s="694"/>
      <c r="BW53" s="694"/>
      <c r="BX53" s="694"/>
      <c r="BY53" s="694"/>
      <c r="BZ53" s="694"/>
      <c r="CA53" s="694"/>
      <c r="CB53" s="694"/>
      <c r="CC53" s="694"/>
      <c r="CD53" s="694"/>
      <c r="CE53" s="694"/>
      <c r="CF53" s="694"/>
      <c r="CG53" s="695"/>
      <c r="CH53" s="705"/>
      <c r="CI53" s="700"/>
      <c r="CJ53" s="700"/>
      <c r="CK53" s="700"/>
      <c r="CL53" s="706"/>
      <c r="CM53" s="705"/>
      <c r="CN53" s="700"/>
      <c r="CO53" s="700"/>
      <c r="CP53" s="700"/>
      <c r="CQ53" s="706"/>
      <c r="CR53" s="705"/>
      <c r="CS53" s="700"/>
      <c r="CT53" s="700"/>
      <c r="CU53" s="700"/>
      <c r="CV53" s="706"/>
      <c r="CW53" s="705"/>
      <c r="CX53" s="700"/>
      <c r="CY53" s="700"/>
      <c r="CZ53" s="700"/>
      <c r="DA53" s="706"/>
      <c r="DB53" s="705"/>
      <c r="DC53" s="700"/>
      <c r="DD53" s="700"/>
      <c r="DE53" s="700"/>
      <c r="DF53" s="706"/>
      <c r="DG53" s="705"/>
      <c r="DH53" s="700"/>
      <c r="DI53" s="700"/>
      <c r="DJ53" s="700"/>
      <c r="DK53" s="706"/>
      <c r="DL53" s="705"/>
      <c r="DM53" s="700"/>
      <c r="DN53" s="700"/>
      <c r="DO53" s="700"/>
      <c r="DP53" s="706"/>
      <c r="DQ53" s="705"/>
      <c r="DR53" s="700"/>
      <c r="DS53" s="700"/>
      <c r="DT53" s="700"/>
      <c r="DU53" s="706"/>
      <c r="DV53" s="693"/>
      <c r="DW53" s="694"/>
      <c r="DX53" s="694"/>
      <c r="DY53" s="694"/>
      <c r="DZ53" s="707"/>
      <c r="EA53" s="48"/>
    </row>
    <row r="54" spans="1:131" ht="26.25" customHeight="1" x14ac:dyDescent="0.2">
      <c r="A54" s="52">
        <v>27</v>
      </c>
      <c r="B54" s="693"/>
      <c r="C54" s="694"/>
      <c r="D54" s="694"/>
      <c r="E54" s="694"/>
      <c r="F54" s="694"/>
      <c r="G54" s="694"/>
      <c r="H54" s="694"/>
      <c r="I54" s="694"/>
      <c r="J54" s="694"/>
      <c r="K54" s="694"/>
      <c r="L54" s="694"/>
      <c r="M54" s="694"/>
      <c r="N54" s="694"/>
      <c r="O54" s="694"/>
      <c r="P54" s="695"/>
      <c r="Q54" s="742"/>
      <c r="R54" s="743"/>
      <c r="S54" s="743"/>
      <c r="T54" s="743"/>
      <c r="U54" s="743"/>
      <c r="V54" s="743"/>
      <c r="W54" s="743"/>
      <c r="X54" s="743"/>
      <c r="Y54" s="743"/>
      <c r="Z54" s="743"/>
      <c r="AA54" s="743"/>
      <c r="AB54" s="743"/>
      <c r="AC54" s="743"/>
      <c r="AD54" s="743"/>
      <c r="AE54" s="744"/>
      <c r="AF54" s="699"/>
      <c r="AG54" s="700"/>
      <c r="AH54" s="700"/>
      <c r="AI54" s="700"/>
      <c r="AJ54" s="701"/>
      <c r="AK54" s="745"/>
      <c r="AL54" s="743"/>
      <c r="AM54" s="743"/>
      <c r="AN54" s="743"/>
      <c r="AO54" s="743"/>
      <c r="AP54" s="743"/>
      <c r="AQ54" s="743"/>
      <c r="AR54" s="743"/>
      <c r="AS54" s="743"/>
      <c r="AT54" s="743"/>
      <c r="AU54" s="743"/>
      <c r="AV54" s="743"/>
      <c r="AW54" s="743"/>
      <c r="AX54" s="743"/>
      <c r="AY54" s="743"/>
      <c r="AZ54" s="746"/>
      <c r="BA54" s="746"/>
      <c r="BB54" s="746"/>
      <c r="BC54" s="746"/>
      <c r="BD54" s="746"/>
      <c r="BE54" s="703"/>
      <c r="BF54" s="703"/>
      <c r="BG54" s="703"/>
      <c r="BH54" s="703"/>
      <c r="BI54" s="704"/>
      <c r="BJ54" s="56"/>
      <c r="BK54" s="56"/>
      <c r="BL54" s="56"/>
      <c r="BM54" s="56"/>
      <c r="BN54" s="56"/>
      <c r="BO54" s="55"/>
      <c r="BP54" s="55"/>
      <c r="BQ54" s="52">
        <v>48</v>
      </c>
      <c r="BR54" s="72"/>
      <c r="BS54" s="693"/>
      <c r="BT54" s="694"/>
      <c r="BU54" s="694"/>
      <c r="BV54" s="694"/>
      <c r="BW54" s="694"/>
      <c r="BX54" s="694"/>
      <c r="BY54" s="694"/>
      <c r="BZ54" s="694"/>
      <c r="CA54" s="694"/>
      <c r="CB54" s="694"/>
      <c r="CC54" s="694"/>
      <c r="CD54" s="694"/>
      <c r="CE54" s="694"/>
      <c r="CF54" s="694"/>
      <c r="CG54" s="695"/>
      <c r="CH54" s="705"/>
      <c r="CI54" s="700"/>
      <c r="CJ54" s="700"/>
      <c r="CK54" s="700"/>
      <c r="CL54" s="706"/>
      <c r="CM54" s="705"/>
      <c r="CN54" s="700"/>
      <c r="CO54" s="700"/>
      <c r="CP54" s="700"/>
      <c r="CQ54" s="706"/>
      <c r="CR54" s="705"/>
      <c r="CS54" s="700"/>
      <c r="CT54" s="700"/>
      <c r="CU54" s="700"/>
      <c r="CV54" s="706"/>
      <c r="CW54" s="705"/>
      <c r="CX54" s="700"/>
      <c r="CY54" s="700"/>
      <c r="CZ54" s="700"/>
      <c r="DA54" s="706"/>
      <c r="DB54" s="705"/>
      <c r="DC54" s="700"/>
      <c r="DD54" s="700"/>
      <c r="DE54" s="700"/>
      <c r="DF54" s="706"/>
      <c r="DG54" s="705"/>
      <c r="DH54" s="700"/>
      <c r="DI54" s="700"/>
      <c r="DJ54" s="700"/>
      <c r="DK54" s="706"/>
      <c r="DL54" s="705"/>
      <c r="DM54" s="700"/>
      <c r="DN54" s="700"/>
      <c r="DO54" s="700"/>
      <c r="DP54" s="706"/>
      <c r="DQ54" s="705"/>
      <c r="DR54" s="700"/>
      <c r="DS54" s="700"/>
      <c r="DT54" s="700"/>
      <c r="DU54" s="706"/>
      <c r="DV54" s="693"/>
      <c r="DW54" s="694"/>
      <c r="DX54" s="694"/>
      <c r="DY54" s="694"/>
      <c r="DZ54" s="707"/>
      <c r="EA54" s="48"/>
    </row>
    <row r="55" spans="1:131" ht="26.25" customHeight="1" x14ac:dyDescent="0.2">
      <c r="A55" s="52">
        <v>28</v>
      </c>
      <c r="B55" s="693"/>
      <c r="C55" s="694"/>
      <c r="D55" s="694"/>
      <c r="E55" s="694"/>
      <c r="F55" s="694"/>
      <c r="G55" s="694"/>
      <c r="H55" s="694"/>
      <c r="I55" s="694"/>
      <c r="J55" s="694"/>
      <c r="K55" s="694"/>
      <c r="L55" s="694"/>
      <c r="M55" s="694"/>
      <c r="N55" s="694"/>
      <c r="O55" s="694"/>
      <c r="P55" s="695"/>
      <c r="Q55" s="742"/>
      <c r="R55" s="743"/>
      <c r="S55" s="743"/>
      <c r="T55" s="743"/>
      <c r="U55" s="743"/>
      <c r="V55" s="743"/>
      <c r="W55" s="743"/>
      <c r="X55" s="743"/>
      <c r="Y55" s="743"/>
      <c r="Z55" s="743"/>
      <c r="AA55" s="743"/>
      <c r="AB55" s="743"/>
      <c r="AC55" s="743"/>
      <c r="AD55" s="743"/>
      <c r="AE55" s="744"/>
      <c r="AF55" s="699"/>
      <c r="AG55" s="700"/>
      <c r="AH55" s="700"/>
      <c r="AI55" s="700"/>
      <c r="AJ55" s="701"/>
      <c r="AK55" s="745"/>
      <c r="AL55" s="743"/>
      <c r="AM55" s="743"/>
      <c r="AN55" s="743"/>
      <c r="AO55" s="743"/>
      <c r="AP55" s="743"/>
      <c r="AQ55" s="743"/>
      <c r="AR55" s="743"/>
      <c r="AS55" s="743"/>
      <c r="AT55" s="743"/>
      <c r="AU55" s="743"/>
      <c r="AV55" s="743"/>
      <c r="AW55" s="743"/>
      <c r="AX55" s="743"/>
      <c r="AY55" s="743"/>
      <c r="AZ55" s="746"/>
      <c r="BA55" s="746"/>
      <c r="BB55" s="746"/>
      <c r="BC55" s="746"/>
      <c r="BD55" s="746"/>
      <c r="BE55" s="703"/>
      <c r="BF55" s="703"/>
      <c r="BG55" s="703"/>
      <c r="BH55" s="703"/>
      <c r="BI55" s="704"/>
      <c r="BJ55" s="56"/>
      <c r="BK55" s="56"/>
      <c r="BL55" s="56"/>
      <c r="BM55" s="56"/>
      <c r="BN55" s="56"/>
      <c r="BO55" s="55"/>
      <c r="BP55" s="55"/>
      <c r="BQ55" s="52">
        <v>49</v>
      </c>
      <c r="BR55" s="72"/>
      <c r="BS55" s="693"/>
      <c r="BT55" s="694"/>
      <c r="BU55" s="694"/>
      <c r="BV55" s="694"/>
      <c r="BW55" s="694"/>
      <c r="BX55" s="694"/>
      <c r="BY55" s="694"/>
      <c r="BZ55" s="694"/>
      <c r="CA55" s="694"/>
      <c r="CB55" s="694"/>
      <c r="CC55" s="694"/>
      <c r="CD55" s="694"/>
      <c r="CE55" s="694"/>
      <c r="CF55" s="694"/>
      <c r="CG55" s="695"/>
      <c r="CH55" s="705"/>
      <c r="CI55" s="700"/>
      <c r="CJ55" s="700"/>
      <c r="CK55" s="700"/>
      <c r="CL55" s="706"/>
      <c r="CM55" s="705"/>
      <c r="CN55" s="700"/>
      <c r="CO55" s="700"/>
      <c r="CP55" s="700"/>
      <c r="CQ55" s="706"/>
      <c r="CR55" s="705"/>
      <c r="CS55" s="700"/>
      <c r="CT55" s="700"/>
      <c r="CU55" s="700"/>
      <c r="CV55" s="706"/>
      <c r="CW55" s="705"/>
      <c r="CX55" s="700"/>
      <c r="CY55" s="700"/>
      <c r="CZ55" s="700"/>
      <c r="DA55" s="706"/>
      <c r="DB55" s="705"/>
      <c r="DC55" s="700"/>
      <c r="DD55" s="700"/>
      <c r="DE55" s="700"/>
      <c r="DF55" s="706"/>
      <c r="DG55" s="705"/>
      <c r="DH55" s="700"/>
      <c r="DI55" s="700"/>
      <c r="DJ55" s="700"/>
      <c r="DK55" s="706"/>
      <c r="DL55" s="705"/>
      <c r="DM55" s="700"/>
      <c r="DN55" s="700"/>
      <c r="DO55" s="700"/>
      <c r="DP55" s="706"/>
      <c r="DQ55" s="705"/>
      <c r="DR55" s="700"/>
      <c r="DS55" s="700"/>
      <c r="DT55" s="700"/>
      <c r="DU55" s="706"/>
      <c r="DV55" s="693"/>
      <c r="DW55" s="694"/>
      <c r="DX55" s="694"/>
      <c r="DY55" s="694"/>
      <c r="DZ55" s="707"/>
      <c r="EA55" s="48"/>
    </row>
    <row r="56" spans="1:131" ht="26.25" customHeight="1" x14ac:dyDescent="0.2">
      <c r="A56" s="52">
        <v>29</v>
      </c>
      <c r="B56" s="693"/>
      <c r="C56" s="694"/>
      <c r="D56" s="694"/>
      <c r="E56" s="694"/>
      <c r="F56" s="694"/>
      <c r="G56" s="694"/>
      <c r="H56" s="694"/>
      <c r="I56" s="694"/>
      <c r="J56" s="694"/>
      <c r="K56" s="694"/>
      <c r="L56" s="694"/>
      <c r="M56" s="694"/>
      <c r="N56" s="694"/>
      <c r="O56" s="694"/>
      <c r="P56" s="695"/>
      <c r="Q56" s="742"/>
      <c r="R56" s="743"/>
      <c r="S56" s="743"/>
      <c r="T56" s="743"/>
      <c r="U56" s="743"/>
      <c r="V56" s="743"/>
      <c r="W56" s="743"/>
      <c r="X56" s="743"/>
      <c r="Y56" s="743"/>
      <c r="Z56" s="743"/>
      <c r="AA56" s="743"/>
      <c r="AB56" s="743"/>
      <c r="AC56" s="743"/>
      <c r="AD56" s="743"/>
      <c r="AE56" s="744"/>
      <c r="AF56" s="699"/>
      <c r="AG56" s="700"/>
      <c r="AH56" s="700"/>
      <c r="AI56" s="700"/>
      <c r="AJ56" s="701"/>
      <c r="AK56" s="745"/>
      <c r="AL56" s="743"/>
      <c r="AM56" s="743"/>
      <c r="AN56" s="743"/>
      <c r="AO56" s="743"/>
      <c r="AP56" s="743"/>
      <c r="AQ56" s="743"/>
      <c r="AR56" s="743"/>
      <c r="AS56" s="743"/>
      <c r="AT56" s="743"/>
      <c r="AU56" s="743"/>
      <c r="AV56" s="743"/>
      <c r="AW56" s="743"/>
      <c r="AX56" s="743"/>
      <c r="AY56" s="743"/>
      <c r="AZ56" s="746"/>
      <c r="BA56" s="746"/>
      <c r="BB56" s="746"/>
      <c r="BC56" s="746"/>
      <c r="BD56" s="746"/>
      <c r="BE56" s="703"/>
      <c r="BF56" s="703"/>
      <c r="BG56" s="703"/>
      <c r="BH56" s="703"/>
      <c r="BI56" s="704"/>
      <c r="BJ56" s="56"/>
      <c r="BK56" s="56"/>
      <c r="BL56" s="56"/>
      <c r="BM56" s="56"/>
      <c r="BN56" s="56"/>
      <c r="BO56" s="55"/>
      <c r="BP56" s="55"/>
      <c r="BQ56" s="52">
        <v>50</v>
      </c>
      <c r="BR56" s="72"/>
      <c r="BS56" s="693"/>
      <c r="BT56" s="694"/>
      <c r="BU56" s="694"/>
      <c r="BV56" s="694"/>
      <c r="BW56" s="694"/>
      <c r="BX56" s="694"/>
      <c r="BY56" s="694"/>
      <c r="BZ56" s="694"/>
      <c r="CA56" s="694"/>
      <c r="CB56" s="694"/>
      <c r="CC56" s="694"/>
      <c r="CD56" s="694"/>
      <c r="CE56" s="694"/>
      <c r="CF56" s="694"/>
      <c r="CG56" s="695"/>
      <c r="CH56" s="705"/>
      <c r="CI56" s="700"/>
      <c r="CJ56" s="700"/>
      <c r="CK56" s="700"/>
      <c r="CL56" s="706"/>
      <c r="CM56" s="705"/>
      <c r="CN56" s="700"/>
      <c r="CO56" s="700"/>
      <c r="CP56" s="700"/>
      <c r="CQ56" s="706"/>
      <c r="CR56" s="705"/>
      <c r="CS56" s="700"/>
      <c r="CT56" s="700"/>
      <c r="CU56" s="700"/>
      <c r="CV56" s="706"/>
      <c r="CW56" s="705"/>
      <c r="CX56" s="700"/>
      <c r="CY56" s="700"/>
      <c r="CZ56" s="700"/>
      <c r="DA56" s="706"/>
      <c r="DB56" s="705"/>
      <c r="DC56" s="700"/>
      <c r="DD56" s="700"/>
      <c r="DE56" s="700"/>
      <c r="DF56" s="706"/>
      <c r="DG56" s="705"/>
      <c r="DH56" s="700"/>
      <c r="DI56" s="700"/>
      <c r="DJ56" s="700"/>
      <c r="DK56" s="706"/>
      <c r="DL56" s="705"/>
      <c r="DM56" s="700"/>
      <c r="DN56" s="700"/>
      <c r="DO56" s="700"/>
      <c r="DP56" s="706"/>
      <c r="DQ56" s="705"/>
      <c r="DR56" s="700"/>
      <c r="DS56" s="700"/>
      <c r="DT56" s="700"/>
      <c r="DU56" s="706"/>
      <c r="DV56" s="693"/>
      <c r="DW56" s="694"/>
      <c r="DX56" s="694"/>
      <c r="DY56" s="694"/>
      <c r="DZ56" s="707"/>
      <c r="EA56" s="48"/>
    </row>
    <row r="57" spans="1:131" ht="26.25" customHeight="1" x14ac:dyDescent="0.2">
      <c r="A57" s="52">
        <v>30</v>
      </c>
      <c r="B57" s="693"/>
      <c r="C57" s="694"/>
      <c r="D57" s="694"/>
      <c r="E57" s="694"/>
      <c r="F57" s="694"/>
      <c r="G57" s="694"/>
      <c r="H57" s="694"/>
      <c r="I57" s="694"/>
      <c r="J57" s="694"/>
      <c r="K57" s="694"/>
      <c r="L57" s="694"/>
      <c r="M57" s="694"/>
      <c r="N57" s="694"/>
      <c r="O57" s="694"/>
      <c r="P57" s="695"/>
      <c r="Q57" s="742"/>
      <c r="R57" s="743"/>
      <c r="S57" s="743"/>
      <c r="T57" s="743"/>
      <c r="U57" s="743"/>
      <c r="V57" s="743"/>
      <c r="W57" s="743"/>
      <c r="X57" s="743"/>
      <c r="Y57" s="743"/>
      <c r="Z57" s="743"/>
      <c r="AA57" s="743"/>
      <c r="AB57" s="743"/>
      <c r="AC57" s="743"/>
      <c r="AD57" s="743"/>
      <c r="AE57" s="744"/>
      <c r="AF57" s="699"/>
      <c r="AG57" s="700"/>
      <c r="AH57" s="700"/>
      <c r="AI57" s="700"/>
      <c r="AJ57" s="701"/>
      <c r="AK57" s="745"/>
      <c r="AL57" s="743"/>
      <c r="AM57" s="743"/>
      <c r="AN57" s="743"/>
      <c r="AO57" s="743"/>
      <c r="AP57" s="743"/>
      <c r="AQ57" s="743"/>
      <c r="AR57" s="743"/>
      <c r="AS57" s="743"/>
      <c r="AT57" s="743"/>
      <c r="AU57" s="743"/>
      <c r="AV57" s="743"/>
      <c r="AW57" s="743"/>
      <c r="AX57" s="743"/>
      <c r="AY57" s="743"/>
      <c r="AZ57" s="746"/>
      <c r="BA57" s="746"/>
      <c r="BB57" s="746"/>
      <c r="BC57" s="746"/>
      <c r="BD57" s="746"/>
      <c r="BE57" s="703"/>
      <c r="BF57" s="703"/>
      <c r="BG57" s="703"/>
      <c r="BH57" s="703"/>
      <c r="BI57" s="704"/>
      <c r="BJ57" s="56"/>
      <c r="BK57" s="56"/>
      <c r="BL57" s="56"/>
      <c r="BM57" s="56"/>
      <c r="BN57" s="56"/>
      <c r="BO57" s="55"/>
      <c r="BP57" s="55"/>
      <c r="BQ57" s="52">
        <v>51</v>
      </c>
      <c r="BR57" s="72"/>
      <c r="BS57" s="693"/>
      <c r="BT57" s="694"/>
      <c r="BU57" s="694"/>
      <c r="BV57" s="694"/>
      <c r="BW57" s="694"/>
      <c r="BX57" s="694"/>
      <c r="BY57" s="694"/>
      <c r="BZ57" s="694"/>
      <c r="CA57" s="694"/>
      <c r="CB57" s="694"/>
      <c r="CC57" s="694"/>
      <c r="CD57" s="694"/>
      <c r="CE57" s="694"/>
      <c r="CF57" s="694"/>
      <c r="CG57" s="695"/>
      <c r="CH57" s="705"/>
      <c r="CI57" s="700"/>
      <c r="CJ57" s="700"/>
      <c r="CK57" s="700"/>
      <c r="CL57" s="706"/>
      <c r="CM57" s="705"/>
      <c r="CN57" s="700"/>
      <c r="CO57" s="700"/>
      <c r="CP57" s="700"/>
      <c r="CQ57" s="706"/>
      <c r="CR57" s="705"/>
      <c r="CS57" s="700"/>
      <c r="CT57" s="700"/>
      <c r="CU57" s="700"/>
      <c r="CV57" s="706"/>
      <c r="CW57" s="705"/>
      <c r="CX57" s="700"/>
      <c r="CY57" s="700"/>
      <c r="CZ57" s="700"/>
      <c r="DA57" s="706"/>
      <c r="DB57" s="705"/>
      <c r="DC57" s="700"/>
      <c r="DD57" s="700"/>
      <c r="DE57" s="700"/>
      <c r="DF57" s="706"/>
      <c r="DG57" s="705"/>
      <c r="DH57" s="700"/>
      <c r="DI57" s="700"/>
      <c r="DJ57" s="700"/>
      <c r="DK57" s="706"/>
      <c r="DL57" s="705"/>
      <c r="DM57" s="700"/>
      <c r="DN57" s="700"/>
      <c r="DO57" s="700"/>
      <c r="DP57" s="706"/>
      <c r="DQ57" s="705"/>
      <c r="DR57" s="700"/>
      <c r="DS57" s="700"/>
      <c r="DT57" s="700"/>
      <c r="DU57" s="706"/>
      <c r="DV57" s="693"/>
      <c r="DW57" s="694"/>
      <c r="DX57" s="694"/>
      <c r="DY57" s="694"/>
      <c r="DZ57" s="707"/>
      <c r="EA57" s="48"/>
    </row>
    <row r="58" spans="1:131" ht="26.25" customHeight="1" x14ac:dyDescent="0.2">
      <c r="A58" s="52">
        <v>31</v>
      </c>
      <c r="B58" s="693"/>
      <c r="C58" s="694"/>
      <c r="D58" s="694"/>
      <c r="E58" s="694"/>
      <c r="F58" s="694"/>
      <c r="G58" s="694"/>
      <c r="H58" s="694"/>
      <c r="I58" s="694"/>
      <c r="J58" s="694"/>
      <c r="K58" s="694"/>
      <c r="L58" s="694"/>
      <c r="M58" s="694"/>
      <c r="N58" s="694"/>
      <c r="O58" s="694"/>
      <c r="P58" s="695"/>
      <c r="Q58" s="742"/>
      <c r="R58" s="743"/>
      <c r="S58" s="743"/>
      <c r="T58" s="743"/>
      <c r="U58" s="743"/>
      <c r="V58" s="743"/>
      <c r="W58" s="743"/>
      <c r="X58" s="743"/>
      <c r="Y58" s="743"/>
      <c r="Z58" s="743"/>
      <c r="AA58" s="743"/>
      <c r="AB58" s="743"/>
      <c r="AC58" s="743"/>
      <c r="AD58" s="743"/>
      <c r="AE58" s="744"/>
      <c r="AF58" s="699"/>
      <c r="AG58" s="700"/>
      <c r="AH58" s="700"/>
      <c r="AI58" s="700"/>
      <c r="AJ58" s="701"/>
      <c r="AK58" s="745"/>
      <c r="AL58" s="743"/>
      <c r="AM58" s="743"/>
      <c r="AN58" s="743"/>
      <c r="AO58" s="743"/>
      <c r="AP58" s="743"/>
      <c r="AQ58" s="743"/>
      <c r="AR58" s="743"/>
      <c r="AS58" s="743"/>
      <c r="AT58" s="743"/>
      <c r="AU58" s="743"/>
      <c r="AV58" s="743"/>
      <c r="AW58" s="743"/>
      <c r="AX58" s="743"/>
      <c r="AY58" s="743"/>
      <c r="AZ58" s="746"/>
      <c r="BA58" s="746"/>
      <c r="BB58" s="746"/>
      <c r="BC58" s="746"/>
      <c r="BD58" s="746"/>
      <c r="BE58" s="703"/>
      <c r="BF58" s="703"/>
      <c r="BG58" s="703"/>
      <c r="BH58" s="703"/>
      <c r="BI58" s="704"/>
      <c r="BJ58" s="56"/>
      <c r="BK58" s="56"/>
      <c r="BL58" s="56"/>
      <c r="BM58" s="56"/>
      <c r="BN58" s="56"/>
      <c r="BO58" s="55"/>
      <c r="BP58" s="55"/>
      <c r="BQ58" s="52">
        <v>52</v>
      </c>
      <c r="BR58" s="72"/>
      <c r="BS58" s="693"/>
      <c r="BT58" s="694"/>
      <c r="BU58" s="694"/>
      <c r="BV58" s="694"/>
      <c r="BW58" s="694"/>
      <c r="BX58" s="694"/>
      <c r="BY58" s="694"/>
      <c r="BZ58" s="694"/>
      <c r="CA58" s="694"/>
      <c r="CB58" s="694"/>
      <c r="CC58" s="694"/>
      <c r="CD58" s="694"/>
      <c r="CE58" s="694"/>
      <c r="CF58" s="694"/>
      <c r="CG58" s="695"/>
      <c r="CH58" s="705"/>
      <c r="CI58" s="700"/>
      <c r="CJ58" s="700"/>
      <c r="CK58" s="700"/>
      <c r="CL58" s="706"/>
      <c r="CM58" s="705"/>
      <c r="CN58" s="700"/>
      <c r="CO58" s="700"/>
      <c r="CP58" s="700"/>
      <c r="CQ58" s="706"/>
      <c r="CR58" s="705"/>
      <c r="CS58" s="700"/>
      <c r="CT58" s="700"/>
      <c r="CU58" s="700"/>
      <c r="CV58" s="706"/>
      <c r="CW58" s="705"/>
      <c r="CX58" s="700"/>
      <c r="CY58" s="700"/>
      <c r="CZ58" s="700"/>
      <c r="DA58" s="706"/>
      <c r="DB58" s="705"/>
      <c r="DC58" s="700"/>
      <c r="DD58" s="700"/>
      <c r="DE58" s="700"/>
      <c r="DF58" s="706"/>
      <c r="DG58" s="705"/>
      <c r="DH58" s="700"/>
      <c r="DI58" s="700"/>
      <c r="DJ58" s="700"/>
      <c r="DK58" s="706"/>
      <c r="DL58" s="705"/>
      <c r="DM58" s="700"/>
      <c r="DN58" s="700"/>
      <c r="DO58" s="700"/>
      <c r="DP58" s="706"/>
      <c r="DQ58" s="705"/>
      <c r="DR58" s="700"/>
      <c r="DS58" s="700"/>
      <c r="DT58" s="700"/>
      <c r="DU58" s="706"/>
      <c r="DV58" s="693"/>
      <c r="DW58" s="694"/>
      <c r="DX58" s="694"/>
      <c r="DY58" s="694"/>
      <c r="DZ58" s="707"/>
      <c r="EA58" s="48"/>
    </row>
    <row r="59" spans="1:131" ht="26.25" customHeight="1" x14ac:dyDescent="0.2">
      <c r="A59" s="52">
        <v>32</v>
      </c>
      <c r="B59" s="693"/>
      <c r="C59" s="694"/>
      <c r="D59" s="694"/>
      <c r="E59" s="694"/>
      <c r="F59" s="694"/>
      <c r="G59" s="694"/>
      <c r="H59" s="694"/>
      <c r="I59" s="694"/>
      <c r="J59" s="694"/>
      <c r="K59" s="694"/>
      <c r="L59" s="694"/>
      <c r="M59" s="694"/>
      <c r="N59" s="694"/>
      <c r="O59" s="694"/>
      <c r="P59" s="695"/>
      <c r="Q59" s="742"/>
      <c r="R59" s="743"/>
      <c r="S59" s="743"/>
      <c r="T59" s="743"/>
      <c r="U59" s="743"/>
      <c r="V59" s="743"/>
      <c r="W59" s="743"/>
      <c r="X59" s="743"/>
      <c r="Y59" s="743"/>
      <c r="Z59" s="743"/>
      <c r="AA59" s="743"/>
      <c r="AB59" s="743"/>
      <c r="AC59" s="743"/>
      <c r="AD59" s="743"/>
      <c r="AE59" s="744"/>
      <c r="AF59" s="699"/>
      <c r="AG59" s="700"/>
      <c r="AH59" s="700"/>
      <c r="AI59" s="700"/>
      <c r="AJ59" s="701"/>
      <c r="AK59" s="745"/>
      <c r="AL59" s="743"/>
      <c r="AM59" s="743"/>
      <c r="AN59" s="743"/>
      <c r="AO59" s="743"/>
      <c r="AP59" s="743"/>
      <c r="AQ59" s="743"/>
      <c r="AR59" s="743"/>
      <c r="AS59" s="743"/>
      <c r="AT59" s="743"/>
      <c r="AU59" s="743"/>
      <c r="AV59" s="743"/>
      <c r="AW59" s="743"/>
      <c r="AX59" s="743"/>
      <c r="AY59" s="743"/>
      <c r="AZ59" s="746"/>
      <c r="BA59" s="746"/>
      <c r="BB59" s="746"/>
      <c r="BC59" s="746"/>
      <c r="BD59" s="746"/>
      <c r="BE59" s="703"/>
      <c r="BF59" s="703"/>
      <c r="BG59" s="703"/>
      <c r="BH59" s="703"/>
      <c r="BI59" s="704"/>
      <c r="BJ59" s="56"/>
      <c r="BK59" s="56"/>
      <c r="BL59" s="56"/>
      <c r="BM59" s="56"/>
      <c r="BN59" s="56"/>
      <c r="BO59" s="55"/>
      <c r="BP59" s="55"/>
      <c r="BQ59" s="52">
        <v>53</v>
      </c>
      <c r="BR59" s="72"/>
      <c r="BS59" s="693"/>
      <c r="BT59" s="694"/>
      <c r="BU59" s="694"/>
      <c r="BV59" s="694"/>
      <c r="BW59" s="694"/>
      <c r="BX59" s="694"/>
      <c r="BY59" s="694"/>
      <c r="BZ59" s="694"/>
      <c r="CA59" s="694"/>
      <c r="CB59" s="694"/>
      <c r="CC59" s="694"/>
      <c r="CD59" s="694"/>
      <c r="CE59" s="694"/>
      <c r="CF59" s="694"/>
      <c r="CG59" s="695"/>
      <c r="CH59" s="705"/>
      <c r="CI59" s="700"/>
      <c r="CJ59" s="700"/>
      <c r="CK59" s="700"/>
      <c r="CL59" s="706"/>
      <c r="CM59" s="705"/>
      <c r="CN59" s="700"/>
      <c r="CO59" s="700"/>
      <c r="CP59" s="700"/>
      <c r="CQ59" s="706"/>
      <c r="CR59" s="705"/>
      <c r="CS59" s="700"/>
      <c r="CT59" s="700"/>
      <c r="CU59" s="700"/>
      <c r="CV59" s="706"/>
      <c r="CW59" s="705"/>
      <c r="CX59" s="700"/>
      <c r="CY59" s="700"/>
      <c r="CZ59" s="700"/>
      <c r="DA59" s="706"/>
      <c r="DB59" s="705"/>
      <c r="DC59" s="700"/>
      <c r="DD59" s="700"/>
      <c r="DE59" s="700"/>
      <c r="DF59" s="706"/>
      <c r="DG59" s="705"/>
      <c r="DH59" s="700"/>
      <c r="DI59" s="700"/>
      <c r="DJ59" s="700"/>
      <c r="DK59" s="706"/>
      <c r="DL59" s="705"/>
      <c r="DM59" s="700"/>
      <c r="DN59" s="700"/>
      <c r="DO59" s="700"/>
      <c r="DP59" s="706"/>
      <c r="DQ59" s="705"/>
      <c r="DR59" s="700"/>
      <c r="DS59" s="700"/>
      <c r="DT59" s="700"/>
      <c r="DU59" s="706"/>
      <c r="DV59" s="693"/>
      <c r="DW59" s="694"/>
      <c r="DX59" s="694"/>
      <c r="DY59" s="694"/>
      <c r="DZ59" s="707"/>
      <c r="EA59" s="48"/>
    </row>
    <row r="60" spans="1:131" ht="26.25" customHeight="1" x14ac:dyDescent="0.2">
      <c r="A60" s="52">
        <v>33</v>
      </c>
      <c r="B60" s="693"/>
      <c r="C60" s="694"/>
      <c r="D60" s="694"/>
      <c r="E60" s="694"/>
      <c r="F60" s="694"/>
      <c r="G60" s="694"/>
      <c r="H60" s="694"/>
      <c r="I60" s="694"/>
      <c r="J60" s="694"/>
      <c r="K60" s="694"/>
      <c r="L60" s="694"/>
      <c r="M60" s="694"/>
      <c r="N60" s="694"/>
      <c r="O60" s="694"/>
      <c r="P60" s="695"/>
      <c r="Q60" s="742"/>
      <c r="R60" s="743"/>
      <c r="S60" s="743"/>
      <c r="T60" s="743"/>
      <c r="U60" s="743"/>
      <c r="V60" s="743"/>
      <c r="W60" s="743"/>
      <c r="X60" s="743"/>
      <c r="Y60" s="743"/>
      <c r="Z60" s="743"/>
      <c r="AA60" s="743"/>
      <c r="AB60" s="743"/>
      <c r="AC60" s="743"/>
      <c r="AD60" s="743"/>
      <c r="AE60" s="744"/>
      <c r="AF60" s="699"/>
      <c r="AG60" s="700"/>
      <c r="AH60" s="700"/>
      <c r="AI60" s="700"/>
      <c r="AJ60" s="701"/>
      <c r="AK60" s="745"/>
      <c r="AL60" s="743"/>
      <c r="AM60" s="743"/>
      <c r="AN60" s="743"/>
      <c r="AO60" s="743"/>
      <c r="AP60" s="743"/>
      <c r="AQ60" s="743"/>
      <c r="AR60" s="743"/>
      <c r="AS60" s="743"/>
      <c r="AT60" s="743"/>
      <c r="AU60" s="743"/>
      <c r="AV60" s="743"/>
      <c r="AW60" s="743"/>
      <c r="AX60" s="743"/>
      <c r="AY60" s="743"/>
      <c r="AZ60" s="746"/>
      <c r="BA60" s="746"/>
      <c r="BB60" s="746"/>
      <c r="BC60" s="746"/>
      <c r="BD60" s="746"/>
      <c r="BE60" s="703"/>
      <c r="BF60" s="703"/>
      <c r="BG60" s="703"/>
      <c r="BH60" s="703"/>
      <c r="BI60" s="704"/>
      <c r="BJ60" s="56"/>
      <c r="BK60" s="56"/>
      <c r="BL60" s="56"/>
      <c r="BM60" s="56"/>
      <c r="BN60" s="56"/>
      <c r="BO60" s="55"/>
      <c r="BP60" s="55"/>
      <c r="BQ60" s="52">
        <v>54</v>
      </c>
      <c r="BR60" s="72"/>
      <c r="BS60" s="693"/>
      <c r="BT60" s="694"/>
      <c r="BU60" s="694"/>
      <c r="BV60" s="694"/>
      <c r="BW60" s="694"/>
      <c r="BX60" s="694"/>
      <c r="BY60" s="694"/>
      <c r="BZ60" s="694"/>
      <c r="CA60" s="694"/>
      <c r="CB60" s="694"/>
      <c r="CC60" s="694"/>
      <c r="CD60" s="694"/>
      <c r="CE60" s="694"/>
      <c r="CF60" s="694"/>
      <c r="CG60" s="695"/>
      <c r="CH60" s="705"/>
      <c r="CI60" s="700"/>
      <c r="CJ60" s="700"/>
      <c r="CK60" s="700"/>
      <c r="CL60" s="706"/>
      <c r="CM60" s="705"/>
      <c r="CN60" s="700"/>
      <c r="CO60" s="700"/>
      <c r="CP60" s="700"/>
      <c r="CQ60" s="706"/>
      <c r="CR60" s="705"/>
      <c r="CS60" s="700"/>
      <c r="CT60" s="700"/>
      <c r="CU60" s="700"/>
      <c r="CV60" s="706"/>
      <c r="CW60" s="705"/>
      <c r="CX60" s="700"/>
      <c r="CY60" s="700"/>
      <c r="CZ60" s="700"/>
      <c r="DA60" s="706"/>
      <c r="DB60" s="705"/>
      <c r="DC60" s="700"/>
      <c r="DD60" s="700"/>
      <c r="DE60" s="700"/>
      <c r="DF60" s="706"/>
      <c r="DG60" s="705"/>
      <c r="DH60" s="700"/>
      <c r="DI60" s="700"/>
      <c r="DJ60" s="700"/>
      <c r="DK60" s="706"/>
      <c r="DL60" s="705"/>
      <c r="DM60" s="700"/>
      <c r="DN60" s="700"/>
      <c r="DO60" s="700"/>
      <c r="DP60" s="706"/>
      <c r="DQ60" s="705"/>
      <c r="DR60" s="700"/>
      <c r="DS60" s="700"/>
      <c r="DT60" s="700"/>
      <c r="DU60" s="706"/>
      <c r="DV60" s="693"/>
      <c r="DW60" s="694"/>
      <c r="DX60" s="694"/>
      <c r="DY60" s="694"/>
      <c r="DZ60" s="707"/>
      <c r="EA60" s="48"/>
    </row>
    <row r="61" spans="1:131" ht="26.25" customHeight="1" x14ac:dyDescent="0.2">
      <c r="A61" s="52">
        <v>34</v>
      </c>
      <c r="B61" s="693"/>
      <c r="C61" s="694"/>
      <c r="D61" s="694"/>
      <c r="E61" s="694"/>
      <c r="F61" s="694"/>
      <c r="G61" s="694"/>
      <c r="H61" s="694"/>
      <c r="I61" s="694"/>
      <c r="J61" s="694"/>
      <c r="K61" s="694"/>
      <c r="L61" s="694"/>
      <c r="M61" s="694"/>
      <c r="N61" s="694"/>
      <c r="O61" s="694"/>
      <c r="P61" s="695"/>
      <c r="Q61" s="742"/>
      <c r="R61" s="743"/>
      <c r="S61" s="743"/>
      <c r="T61" s="743"/>
      <c r="U61" s="743"/>
      <c r="V61" s="743"/>
      <c r="W61" s="743"/>
      <c r="X61" s="743"/>
      <c r="Y61" s="743"/>
      <c r="Z61" s="743"/>
      <c r="AA61" s="743"/>
      <c r="AB61" s="743"/>
      <c r="AC61" s="743"/>
      <c r="AD61" s="743"/>
      <c r="AE61" s="744"/>
      <c r="AF61" s="699"/>
      <c r="AG61" s="700"/>
      <c r="AH61" s="700"/>
      <c r="AI61" s="700"/>
      <c r="AJ61" s="701"/>
      <c r="AK61" s="745"/>
      <c r="AL61" s="743"/>
      <c r="AM61" s="743"/>
      <c r="AN61" s="743"/>
      <c r="AO61" s="743"/>
      <c r="AP61" s="743"/>
      <c r="AQ61" s="743"/>
      <c r="AR61" s="743"/>
      <c r="AS61" s="743"/>
      <c r="AT61" s="743"/>
      <c r="AU61" s="743"/>
      <c r="AV61" s="743"/>
      <c r="AW61" s="743"/>
      <c r="AX61" s="743"/>
      <c r="AY61" s="743"/>
      <c r="AZ61" s="746"/>
      <c r="BA61" s="746"/>
      <c r="BB61" s="746"/>
      <c r="BC61" s="746"/>
      <c r="BD61" s="746"/>
      <c r="BE61" s="703"/>
      <c r="BF61" s="703"/>
      <c r="BG61" s="703"/>
      <c r="BH61" s="703"/>
      <c r="BI61" s="704"/>
      <c r="BJ61" s="56"/>
      <c r="BK61" s="56"/>
      <c r="BL61" s="56"/>
      <c r="BM61" s="56"/>
      <c r="BN61" s="56"/>
      <c r="BO61" s="55"/>
      <c r="BP61" s="55"/>
      <c r="BQ61" s="52">
        <v>55</v>
      </c>
      <c r="BR61" s="72"/>
      <c r="BS61" s="693"/>
      <c r="BT61" s="694"/>
      <c r="BU61" s="694"/>
      <c r="BV61" s="694"/>
      <c r="BW61" s="694"/>
      <c r="BX61" s="694"/>
      <c r="BY61" s="694"/>
      <c r="BZ61" s="694"/>
      <c r="CA61" s="694"/>
      <c r="CB61" s="694"/>
      <c r="CC61" s="694"/>
      <c r="CD61" s="694"/>
      <c r="CE61" s="694"/>
      <c r="CF61" s="694"/>
      <c r="CG61" s="695"/>
      <c r="CH61" s="705"/>
      <c r="CI61" s="700"/>
      <c r="CJ61" s="700"/>
      <c r="CK61" s="700"/>
      <c r="CL61" s="706"/>
      <c r="CM61" s="705"/>
      <c r="CN61" s="700"/>
      <c r="CO61" s="700"/>
      <c r="CP61" s="700"/>
      <c r="CQ61" s="706"/>
      <c r="CR61" s="705"/>
      <c r="CS61" s="700"/>
      <c r="CT61" s="700"/>
      <c r="CU61" s="700"/>
      <c r="CV61" s="706"/>
      <c r="CW61" s="705"/>
      <c r="CX61" s="700"/>
      <c r="CY61" s="700"/>
      <c r="CZ61" s="700"/>
      <c r="DA61" s="706"/>
      <c r="DB61" s="705"/>
      <c r="DC61" s="700"/>
      <c r="DD61" s="700"/>
      <c r="DE61" s="700"/>
      <c r="DF61" s="706"/>
      <c r="DG61" s="705"/>
      <c r="DH61" s="700"/>
      <c r="DI61" s="700"/>
      <c r="DJ61" s="700"/>
      <c r="DK61" s="706"/>
      <c r="DL61" s="705"/>
      <c r="DM61" s="700"/>
      <c r="DN61" s="700"/>
      <c r="DO61" s="700"/>
      <c r="DP61" s="706"/>
      <c r="DQ61" s="705"/>
      <c r="DR61" s="700"/>
      <c r="DS61" s="700"/>
      <c r="DT61" s="700"/>
      <c r="DU61" s="706"/>
      <c r="DV61" s="693"/>
      <c r="DW61" s="694"/>
      <c r="DX61" s="694"/>
      <c r="DY61" s="694"/>
      <c r="DZ61" s="707"/>
      <c r="EA61" s="48"/>
    </row>
    <row r="62" spans="1:131" ht="26.25" customHeight="1" x14ac:dyDescent="0.2">
      <c r="A62" s="52">
        <v>35</v>
      </c>
      <c r="B62" s="693"/>
      <c r="C62" s="694"/>
      <c r="D62" s="694"/>
      <c r="E62" s="694"/>
      <c r="F62" s="694"/>
      <c r="G62" s="694"/>
      <c r="H62" s="694"/>
      <c r="I62" s="694"/>
      <c r="J62" s="694"/>
      <c r="K62" s="694"/>
      <c r="L62" s="694"/>
      <c r="M62" s="694"/>
      <c r="N62" s="694"/>
      <c r="O62" s="694"/>
      <c r="P62" s="695"/>
      <c r="Q62" s="742"/>
      <c r="R62" s="743"/>
      <c r="S62" s="743"/>
      <c r="T62" s="743"/>
      <c r="U62" s="743"/>
      <c r="V62" s="743"/>
      <c r="W62" s="743"/>
      <c r="X62" s="743"/>
      <c r="Y62" s="743"/>
      <c r="Z62" s="743"/>
      <c r="AA62" s="743"/>
      <c r="AB62" s="743"/>
      <c r="AC62" s="743"/>
      <c r="AD62" s="743"/>
      <c r="AE62" s="744"/>
      <c r="AF62" s="699"/>
      <c r="AG62" s="700"/>
      <c r="AH62" s="700"/>
      <c r="AI62" s="700"/>
      <c r="AJ62" s="701"/>
      <c r="AK62" s="745"/>
      <c r="AL62" s="743"/>
      <c r="AM62" s="743"/>
      <c r="AN62" s="743"/>
      <c r="AO62" s="743"/>
      <c r="AP62" s="743"/>
      <c r="AQ62" s="743"/>
      <c r="AR62" s="743"/>
      <c r="AS62" s="743"/>
      <c r="AT62" s="743"/>
      <c r="AU62" s="743"/>
      <c r="AV62" s="743"/>
      <c r="AW62" s="743"/>
      <c r="AX62" s="743"/>
      <c r="AY62" s="743"/>
      <c r="AZ62" s="746"/>
      <c r="BA62" s="746"/>
      <c r="BB62" s="746"/>
      <c r="BC62" s="746"/>
      <c r="BD62" s="746"/>
      <c r="BE62" s="703"/>
      <c r="BF62" s="703"/>
      <c r="BG62" s="703"/>
      <c r="BH62" s="703"/>
      <c r="BI62" s="704"/>
      <c r="BJ62" s="747" t="s">
        <v>465</v>
      </c>
      <c r="BK62" s="708"/>
      <c r="BL62" s="708"/>
      <c r="BM62" s="708"/>
      <c r="BN62" s="709"/>
      <c r="BO62" s="55"/>
      <c r="BP62" s="55"/>
      <c r="BQ62" s="52">
        <v>56</v>
      </c>
      <c r="BR62" s="72"/>
      <c r="BS62" s="693"/>
      <c r="BT62" s="694"/>
      <c r="BU62" s="694"/>
      <c r="BV62" s="694"/>
      <c r="BW62" s="694"/>
      <c r="BX62" s="694"/>
      <c r="BY62" s="694"/>
      <c r="BZ62" s="694"/>
      <c r="CA62" s="694"/>
      <c r="CB62" s="694"/>
      <c r="CC62" s="694"/>
      <c r="CD62" s="694"/>
      <c r="CE62" s="694"/>
      <c r="CF62" s="694"/>
      <c r="CG62" s="695"/>
      <c r="CH62" s="705"/>
      <c r="CI62" s="700"/>
      <c r="CJ62" s="700"/>
      <c r="CK62" s="700"/>
      <c r="CL62" s="706"/>
      <c r="CM62" s="705"/>
      <c r="CN62" s="700"/>
      <c r="CO62" s="700"/>
      <c r="CP62" s="700"/>
      <c r="CQ62" s="706"/>
      <c r="CR62" s="705"/>
      <c r="CS62" s="700"/>
      <c r="CT62" s="700"/>
      <c r="CU62" s="700"/>
      <c r="CV62" s="706"/>
      <c r="CW62" s="705"/>
      <c r="CX62" s="700"/>
      <c r="CY62" s="700"/>
      <c r="CZ62" s="700"/>
      <c r="DA62" s="706"/>
      <c r="DB62" s="705"/>
      <c r="DC62" s="700"/>
      <c r="DD62" s="700"/>
      <c r="DE62" s="700"/>
      <c r="DF62" s="706"/>
      <c r="DG62" s="705"/>
      <c r="DH62" s="700"/>
      <c r="DI62" s="700"/>
      <c r="DJ62" s="700"/>
      <c r="DK62" s="706"/>
      <c r="DL62" s="705"/>
      <c r="DM62" s="700"/>
      <c r="DN62" s="700"/>
      <c r="DO62" s="700"/>
      <c r="DP62" s="706"/>
      <c r="DQ62" s="705"/>
      <c r="DR62" s="700"/>
      <c r="DS62" s="700"/>
      <c r="DT62" s="700"/>
      <c r="DU62" s="706"/>
      <c r="DV62" s="693"/>
      <c r="DW62" s="694"/>
      <c r="DX62" s="694"/>
      <c r="DY62" s="694"/>
      <c r="DZ62" s="707"/>
      <c r="EA62" s="48"/>
    </row>
    <row r="63" spans="1:131" ht="26.25" customHeight="1" x14ac:dyDescent="0.2">
      <c r="A63" s="53" t="s">
        <v>257</v>
      </c>
      <c r="B63" s="710" t="s">
        <v>378</v>
      </c>
      <c r="C63" s="711"/>
      <c r="D63" s="711"/>
      <c r="E63" s="711"/>
      <c r="F63" s="711"/>
      <c r="G63" s="711"/>
      <c r="H63" s="711"/>
      <c r="I63" s="711"/>
      <c r="J63" s="711"/>
      <c r="K63" s="711"/>
      <c r="L63" s="711"/>
      <c r="M63" s="711"/>
      <c r="N63" s="711"/>
      <c r="O63" s="711"/>
      <c r="P63" s="712"/>
      <c r="Q63" s="754"/>
      <c r="R63" s="719"/>
      <c r="S63" s="719"/>
      <c r="T63" s="719"/>
      <c r="U63" s="719"/>
      <c r="V63" s="719"/>
      <c r="W63" s="719"/>
      <c r="X63" s="719"/>
      <c r="Y63" s="719"/>
      <c r="Z63" s="719"/>
      <c r="AA63" s="719"/>
      <c r="AB63" s="719"/>
      <c r="AC63" s="719"/>
      <c r="AD63" s="719"/>
      <c r="AE63" s="755"/>
      <c r="AF63" s="716">
        <v>15</v>
      </c>
      <c r="AG63" s="714"/>
      <c r="AH63" s="714"/>
      <c r="AI63" s="714"/>
      <c r="AJ63" s="717"/>
      <c r="AK63" s="718"/>
      <c r="AL63" s="719"/>
      <c r="AM63" s="719"/>
      <c r="AN63" s="719"/>
      <c r="AO63" s="719"/>
      <c r="AP63" s="714">
        <v>47</v>
      </c>
      <c r="AQ63" s="714"/>
      <c r="AR63" s="714"/>
      <c r="AS63" s="714"/>
      <c r="AT63" s="714"/>
      <c r="AU63" s="714">
        <v>24</v>
      </c>
      <c r="AV63" s="714"/>
      <c r="AW63" s="714"/>
      <c r="AX63" s="714"/>
      <c r="AY63" s="714"/>
      <c r="AZ63" s="756"/>
      <c r="BA63" s="756"/>
      <c r="BB63" s="756"/>
      <c r="BC63" s="756"/>
      <c r="BD63" s="756"/>
      <c r="BE63" s="720"/>
      <c r="BF63" s="720"/>
      <c r="BG63" s="720"/>
      <c r="BH63" s="720"/>
      <c r="BI63" s="721"/>
      <c r="BJ63" s="722" t="s">
        <v>207</v>
      </c>
      <c r="BK63" s="723"/>
      <c r="BL63" s="723"/>
      <c r="BM63" s="723"/>
      <c r="BN63" s="724"/>
      <c r="BO63" s="55"/>
      <c r="BP63" s="55"/>
      <c r="BQ63" s="52">
        <v>57</v>
      </c>
      <c r="BR63" s="72"/>
      <c r="BS63" s="693"/>
      <c r="BT63" s="694"/>
      <c r="BU63" s="694"/>
      <c r="BV63" s="694"/>
      <c r="BW63" s="694"/>
      <c r="BX63" s="694"/>
      <c r="BY63" s="694"/>
      <c r="BZ63" s="694"/>
      <c r="CA63" s="694"/>
      <c r="CB63" s="694"/>
      <c r="CC63" s="694"/>
      <c r="CD63" s="694"/>
      <c r="CE63" s="694"/>
      <c r="CF63" s="694"/>
      <c r="CG63" s="695"/>
      <c r="CH63" s="705"/>
      <c r="CI63" s="700"/>
      <c r="CJ63" s="700"/>
      <c r="CK63" s="700"/>
      <c r="CL63" s="706"/>
      <c r="CM63" s="705"/>
      <c r="CN63" s="700"/>
      <c r="CO63" s="700"/>
      <c r="CP63" s="700"/>
      <c r="CQ63" s="706"/>
      <c r="CR63" s="705"/>
      <c r="CS63" s="700"/>
      <c r="CT63" s="700"/>
      <c r="CU63" s="700"/>
      <c r="CV63" s="706"/>
      <c r="CW63" s="705"/>
      <c r="CX63" s="700"/>
      <c r="CY63" s="700"/>
      <c r="CZ63" s="700"/>
      <c r="DA63" s="706"/>
      <c r="DB63" s="705"/>
      <c r="DC63" s="700"/>
      <c r="DD63" s="700"/>
      <c r="DE63" s="700"/>
      <c r="DF63" s="706"/>
      <c r="DG63" s="705"/>
      <c r="DH63" s="700"/>
      <c r="DI63" s="700"/>
      <c r="DJ63" s="700"/>
      <c r="DK63" s="706"/>
      <c r="DL63" s="705"/>
      <c r="DM63" s="700"/>
      <c r="DN63" s="700"/>
      <c r="DO63" s="700"/>
      <c r="DP63" s="706"/>
      <c r="DQ63" s="705"/>
      <c r="DR63" s="700"/>
      <c r="DS63" s="700"/>
      <c r="DT63" s="700"/>
      <c r="DU63" s="706"/>
      <c r="DV63" s="693"/>
      <c r="DW63" s="694"/>
      <c r="DX63" s="694"/>
      <c r="DY63" s="694"/>
      <c r="DZ63" s="707"/>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3"/>
      <c r="BT64" s="694"/>
      <c r="BU64" s="694"/>
      <c r="BV64" s="694"/>
      <c r="BW64" s="694"/>
      <c r="BX64" s="694"/>
      <c r="BY64" s="694"/>
      <c r="BZ64" s="694"/>
      <c r="CA64" s="694"/>
      <c r="CB64" s="694"/>
      <c r="CC64" s="694"/>
      <c r="CD64" s="694"/>
      <c r="CE64" s="694"/>
      <c r="CF64" s="694"/>
      <c r="CG64" s="695"/>
      <c r="CH64" s="705"/>
      <c r="CI64" s="700"/>
      <c r="CJ64" s="700"/>
      <c r="CK64" s="700"/>
      <c r="CL64" s="706"/>
      <c r="CM64" s="705"/>
      <c r="CN64" s="700"/>
      <c r="CO64" s="700"/>
      <c r="CP64" s="700"/>
      <c r="CQ64" s="706"/>
      <c r="CR64" s="705"/>
      <c r="CS64" s="700"/>
      <c r="CT64" s="700"/>
      <c r="CU64" s="700"/>
      <c r="CV64" s="706"/>
      <c r="CW64" s="705"/>
      <c r="CX64" s="700"/>
      <c r="CY64" s="700"/>
      <c r="CZ64" s="700"/>
      <c r="DA64" s="706"/>
      <c r="DB64" s="705"/>
      <c r="DC64" s="700"/>
      <c r="DD64" s="700"/>
      <c r="DE64" s="700"/>
      <c r="DF64" s="706"/>
      <c r="DG64" s="705"/>
      <c r="DH64" s="700"/>
      <c r="DI64" s="700"/>
      <c r="DJ64" s="700"/>
      <c r="DK64" s="706"/>
      <c r="DL64" s="705"/>
      <c r="DM64" s="700"/>
      <c r="DN64" s="700"/>
      <c r="DO64" s="700"/>
      <c r="DP64" s="706"/>
      <c r="DQ64" s="705"/>
      <c r="DR64" s="700"/>
      <c r="DS64" s="700"/>
      <c r="DT64" s="700"/>
      <c r="DU64" s="706"/>
      <c r="DV64" s="693"/>
      <c r="DW64" s="694"/>
      <c r="DX64" s="694"/>
      <c r="DY64" s="694"/>
      <c r="DZ64" s="707"/>
      <c r="EA64" s="48"/>
    </row>
    <row r="65" spans="1:131" ht="26.25" customHeight="1" x14ac:dyDescent="0.2">
      <c r="A65" s="56" t="s">
        <v>268</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3"/>
      <c r="BT65" s="694"/>
      <c r="BU65" s="694"/>
      <c r="BV65" s="694"/>
      <c r="BW65" s="694"/>
      <c r="BX65" s="694"/>
      <c r="BY65" s="694"/>
      <c r="BZ65" s="694"/>
      <c r="CA65" s="694"/>
      <c r="CB65" s="694"/>
      <c r="CC65" s="694"/>
      <c r="CD65" s="694"/>
      <c r="CE65" s="694"/>
      <c r="CF65" s="694"/>
      <c r="CG65" s="695"/>
      <c r="CH65" s="705"/>
      <c r="CI65" s="700"/>
      <c r="CJ65" s="700"/>
      <c r="CK65" s="700"/>
      <c r="CL65" s="706"/>
      <c r="CM65" s="705"/>
      <c r="CN65" s="700"/>
      <c r="CO65" s="700"/>
      <c r="CP65" s="700"/>
      <c r="CQ65" s="706"/>
      <c r="CR65" s="705"/>
      <c r="CS65" s="700"/>
      <c r="CT65" s="700"/>
      <c r="CU65" s="700"/>
      <c r="CV65" s="706"/>
      <c r="CW65" s="705"/>
      <c r="CX65" s="700"/>
      <c r="CY65" s="700"/>
      <c r="CZ65" s="700"/>
      <c r="DA65" s="706"/>
      <c r="DB65" s="705"/>
      <c r="DC65" s="700"/>
      <c r="DD65" s="700"/>
      <c r="DE65" s="700"/>
      <c r="DF65" s="706"/>
      <c r="DG65" s="705"/>
      <c r="DH65" s="700"/>
      <c r="DI65" s="700"/>
      <c r="DJ65" s="700"/>
      <c r="DK65" s="706"/>
      <c r="DL65" s="705"/>
      <c r="DM65" s="700"/>
      <c r="DN65" s="700"/>
      <c r="DO65" s="700"/>
      <c r="DP65" s="706"/>
      <c r="DQ65" s="705"/>
      <c r="DR65" s="700"/>
      <c r="DS65" s="700"/>
      <c r="DT65" s="700"/>
      <c r="DU65" s="706"/>
      <c r="DV65" s="693"/>
      <c r="DW65" s="694"/>
      <c r="DX65" s="694"/>
      <c r="DY65" s="694"/>
      <c r="DZ65" s="707"/>
      <c r="EA65" s="48"/>
    </row>
    <row r="66" spans="1:131" ht="26.25" customHeight="1" x14ac:dyDescent="0.2">
      <c r="A66" s="679" t="s">
        <v>413</v>
      </c>
      <c r="B66" s="680"/>
      <c r="C66" s="680"/>
      <c r="D66" s="680"/>
      <c r="E66" s="680"/>
      <c r="F66" s="680"/>
      <c r="G66" s="680"/>
      <c r="H66" s="680"/>
      <c r="I66" s="680"/>
      <c r="J66" s="680"/>
      <c r="K66" s="680"/>
      <c r="L66" s="680"/>
      <c r="M66" s="680"/>
      <c r="N66" s="680"/>
      <c r="O66" s="680"/>
      <c r="P66" s="681"/>
      <c r="Q66" s="673" t="s">
        <v>459</v>
      </c>
      <c r="R66" s="674"/>
      <c r="S66" s="674"/>
      <c r="T66" s="674"/>
      <c r="U66" s="685"/>
      <c r="V66" s="673" t="s">
        <v>460</v>
      </c>
      <c r="W66" s="674"/>
      <c r="X66" s="674"/>
      <c r="Y66" s="674"/>
      <c r="Z66" s="685"/>
      <c r="AA66" s="673" t="s">
        <v>461</v>
      </c>
      <c r="AB66" s="674"/>
      <c r="AC66" s="674"/>
      <c r="AD66" s="674"/>
      <c r="AE66" s="685"/>
      <c r="AF66" s="984" t="s">
        <v>253</v>
      </c>
      <c r="AG66" s="979"/>
      <c r="AH66" s="979"/>
      <c r="AI66" s="979"/>
      <c r="AJ66" s="985"/>
      <c r="AK66" s="673" t="s">
        <v>390</v>
      </c>
      <c r="AL66" s="680"/>
      <c r="AM66" s="680"/>
      <c r="AN66" s="680"/>
      <c r="AO66" s="681"/>
      <c r="AP66" s="673" t="s">
        <v>363</v>
      </c>
      <c r="AQ66" s="674"/>
      <c r="AR66" s="674"/>
      <c r="AS66" s="674"/>
      <c r="AT66" s="685"/>
      <c r="AU66" s="673" t="s">
        <v>466</v>
      </c>
      <c r="AV66" s="674"/>
      <c r="AW66" s="674"/>
      <c r="AX66" s="674"/>
      <c r="AY66" s="685"/>
      <c r="AZ66" s="673" t="s">
        <v>452</v>
      </c>
      <c r="BA66" s="674"/>
      <c r="BB66" s="674"/>
      <c r="BC66" s="674"/>
      <c r="BD66" s="675"/>
      <c r="BE66" s="55"/>
      <c r="BF66" s="55"/>
      <c r="BG66" s="55"/>
      <c r="BH66" s="55"/>
      <c r="BI66" s="55"/>
      <c r="BJ66" s="55"/>
      <c r="BK66" s="55"/>
      <c r="BL66" s="55"/>
      <c r="BM66" s="55"/>
      <c r="BN66" s="55"/>
      <c r="BO66" s="55"/>
      <c r="BP66" s="55"/>
      <c r="BQ66" s="52">
        <v>60</v>
      </c>
      <c r="BR66" s="73"/>
      <c r="BS66" s="751"/>
      <c r="BT66" s="752"/>
      <c r="BU66" s="752"/>
      <c r="BV66" s="752"/>
      <c r="BW66" s="752"/>
      <c r="BX66" s="752"/>
      <c r="BY66" s="752"/>
      <c r="BZ66" s="752"/>
      <c r="CA66" s="752"/>
      <c r="CB66" s="752"/>
      <c r="CC66" s="752"/>
      <c r="CD66" s="752"/>
      <c r="CE66" s="752"/>
      <c r="CF66" s="752"/>
      <c r="CG66" s="757"/>
      <c r="CH66" s="748"/>
      <c r="CI66" s="749"/>
      <c r="CJ66" s="749"/>
      <c r="CK66" s="749"/>
      <c r="CL66" s="750"/>
      <c r="CM66" s="748"/>
      <c r="CN66" s="749"/>
      <c r="CO66" s="749"/>
      <c r="CP66" s="749"/>
      <c r="CQ66" s="750"/>
      <c r="CR66" s="748"/>
      <c r="CS66" s="749"/>
      <c r="CT66" s="749"/>
      <c r="CU66" s="749"/>
      <c r="CV66" s="750"/>
      <c r="CW66" s="748"/>
      <c r="CX66" s="749"/>
      <c r="CY66" s="749"/>
      <c r="CZ66" s="749"/>
      <c r="DA66" s="750"/>
      <c r="DB66" s="748"/>
      <c r="DC66" s="749"/>
      <c r="DD66" s="749"/>
      <c r="DE66" s="749"/>
      <c r="DF66" s="750"/>
      <c r="DG66" s="748"/>
      <c r="DH66" s="749"/>
      <c r="DI66" s="749"/>
      <c r="DJ66" s="749"/>
      <c r="DK66" s="750"/>
      <c r="DL66" s="748"/>
      <c r="DM66" s="749"/>
      <c r="DN66" s="749"/>
      <c r="DO66" s="749"/>
      <c r="DP66" s="750"/>
      <c r="DQ66" s="748"/>
      <c r="DR66" s="749"/>
      <c r="DS66" s="749"/>
      <c r="DT66" s="749"/>
      <c r="DU66" s="750"/>
      <c r="DV66" s="751"/>
      <c r="DW66" s="752"/>
      <c r="DX66" s="752"/>
      <c r="DY66" s="752"/>
      <c r="DZ66" s="753"/>
      <c r="EA66" s="48"/>
    </row>
    <row r="67" spans="1:131" ht="26.25" customHeight="1" x14ac:dyDescent="0.2">
      <c r="A67" s="682"/>
      <c r="B67" s="683"/>
      <c r="C67" s="683"/>
      <c r="D67" s="683"/>
      <c r="E67" s="683"/>
      <c r="F67" s="683"/>
      <c r="G67" s="683"/>
      <c r="H67" s="683"/>
      <c r="I67" s="683"/>
      <c r="J67" s="683"/>
      <c r="K67" s="683"/>
      <c r="L67" s="683"/>
      <c r="M67" s="683"/>
      <c r="N67" s="683"/>
      <c r="O67" s="683"/>
      <c r="P67" s="684"/>
      <c r="Q67" s="676"/>
      <c r="R67" s="677"/>
      <c r="S67" s="677"/>
      <c r="T67" s="677"/>
      <c r="U67" s="686"/>
      <c r="V67" s="676"/>
      <c r="W67" s="677"/>
      <c r="X67" s="677"/>
      <c r="Y67" s="677"/>
      <c r="Z67" s="686"/>
      <c r="AA67" s="676"/>
      <c r="AB67" s="677"/>
      <c r="AC67" s="677"/>
      <c r="AD67" s="677"/>
      <c r="AE67" s="686"/>
      <c r="AF67" s="986"/>
      <c r="AG67" s="982"/>
      <c r="AH67" s="982"/>
      <c r="AI67" s="982"/>
      <c r="AJ67" s="987"/>
      <c r="AK67" s="988"/>
      <c r="AL67" s="683"/>
      <c r="AM67" s="683"/>
      <c r="AN67" s="683"/>
      <c r="AO67" s="684"/>
      <c r="AP67" s="676"/>
      <c r="AQ67" s="677"/>
      <c r="AR67" s="677"/>
      <c r="AS67" s="677"/>
      <c r="AT67" s="686"/>
      <c r="AU67" s="676"/>
      <c r="AV67" s="677"/>
      <c r="AW67" s="677"/>
      <c r="AX67" s="677"/>
      <c r="AY67" s="686"/>
      <c r="AZ67" s="676"/>
      <c r="BA67" s="677"/>
      <c r="BB67" s="677"/>
      <c r="BC67" s="677"/>
      <c r="BD67" s="678"/>
      <c r="BE67" s="55"/>
      <c r="BF67" s="55"/>
      <c r="BG67" s="55"/>
      <c r="BH67" s="55"/>
      <c r="BI67" s="55"/>
      <c r="BJ67" s="55"/>
      <c r="BK67" s="55"/>
      <c r="BL67" s="55"/>
      <c r="BM67" s="55"/>
      <c r="BN67" s="55"/>
      <c r="BO67" s="55"/>
      <c r="BP67" s="55"/>
      <c r="BQ67" s="52">
        <v>61</v>
      </c>
      <c r="BR67" s="73"/>
      <c r="BS67" s="751"/>
      <c r="BT67" s="752"/>
      <c r="BU67" s="752"/>
      <c r="BV67" s="752"/>
      <c r="BW67" s="752"/>
      <c r="BX67" s="752"/>
      <c r="BY67" s="752"/>
      <c r="BZ67" s="752"/>
      <c r="CA67" s="752"/>
      <c r="CB67" s="752"/>
      <c r="CC67" s="752"/>
      <c r="CD67" s="752"/>
      <c r="CE67" s="752"/>
      <c r="CF67" s="752"/>
      <c r="CG67" s="757"/>
      <c r="CH67" s="748"/>
      <c r="CI67" s="749"/>
      <c r="CJ67" s="749"/>
      <c r="CK67" s="749"/>
      <c r="CL67" s="750"/>
      <c r="CM67" s="748"/>
      <c r="CN67" s="749"/>
      <c r="CO67" s="749"/>
      <c r="CP67" s="749"/>
      <c r="CQ67" s="750"/>
      <c r="CR67" s="748"/>
      <c r="CS67" s="749"/>
      <c r="CT67" s="749"/>
      <c r="CU67" s="749"/>
      <c r="CV67" s="750"/>
      <c r="CW67" s="748"/>
      <c r="CX67" s="749"/>
      <c r="CY67" s="749"/>
      <c r="CZ67" s="749"/>
      <c r="DA67" s="750"/>
      <c r="DB67" s="748"/>
      <c r="DC67" s="749"/>
      <c r="DD67" s="749"/>
      <c r="DE67" s="749"/>
      <c r="DF67" s="750"/>
      <c r="DG67" s="748"/>
      <c r="DH67" s="749"/>
      <c r="DI67" s="749"/>
      <c r="DJ67" s="749"/>
      <c r="DK67" s="750"/>
      <c r="DL67" s="748"/>
      <c r="DM67" s="749"/>
      <c r="DN67" s="749"/>
      <c r="DO67" s="749"/>
      <c r="DP67" s="750"/>
      <c r="DQ67" s="748"/>
      <c r="DR67" s="749"/>
      <c r="DS67" s="749"/>
      <c r="DT67" s="749"/>
      <c r="DU67" s="750"/>
      <c r="DV67" s="751"/>
      <c r="DW67" s="752"/>
      <c r="DX67" s="752"/>
      <c r="DY67" s="752"/>
      <c r="DZ67" s="753"/>
      <c r="EA67" s="48"/>
    </row>
    <row r="68" spans="1:131" ht="26.25" customHeight="1" x14ac:dyDescent="0.2">
      <c r="A68" s="51">
        <v>1</v>
      </c>
      <c r="B68" s="657" t="s">
        <v>533</v>
      </c>
      <c r="C68" s="658"/>
      <c r="D68" s="658"/>
      <c r="E68" s="658"/>
      <c r="F68" s="658"/>
      <c r="G68" s="658"/>
      <c r="H68" s="658"/>
      <c r="I68" s="658"/>
      <c r="J68" s="658"/>
      <c r="K68" s="658"/>
      <c r="L68" s="658"/>
      <c r="M68" s="658"/>
      <c r="N68" s="658"/>
      <c r="O68" s="658"/>
      <c r="P68" s="659"/>
      <c r="Q68" s="660">
        <v>281</v>
      </c>
      <c r="R68" s="661"/>
      <c r="S68" s="661"/>
      <c r="T68" s="661"/>
      <c r="U68" s="661"/>
      <c r="V68" s="661">
        <v>266</v>
      </c>
      <c r="W68" s="661"/>
      <c r="X68" s="661"/>
      <c r="Y68" s="661"/>
      <c r="Z68" s="661"/>
      <c r="AA68" s="661">
        <v>15</v>
      </c>
      <c r="AB68" s="661"/>
      <c r="AC68" s="661"/>
      <c r="AD68" s="661"/>
      <c r="AE68" s="661"/>
      <c r="AF68" s="661">
        <v>15</v>
      </c>
      <c r="AG68" s="661"/>
      <c r="AH68" s="661"/>
      <c r="AI68" s="661"/>
      <c r="AJ68" s="661"/>
      <c r="AK68" s="661">
        <v>29</v>
      </c>
      <c r="AL68" s="661"/>
      <c r="AM68" s="661"/>
      <c r="AN68" s="661"/>
      <c r="AO68" s="661"/>
      <c r="AP68" s="661">
        <v>12</v>
      </c>
      <c r="AQ68" s="661"/>
      <c r="AR68" s="661"/>
      <c r="AS68" s="661"/>
      <c r="AT68" s="661"/>
      <c r="AU68" s="661" t="s">
        <v>207</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51"/>
      <c r="BT68" s="752"/>
      <c r="BU68" s="752"/>
      <c r="BV68" s="752"/>
      <c r="BW68" s="752"/>
      <c r="BX68" s="752"/>
      <c r="BY68" s="752"/>
      <c r="BZ68" s="752"/>
      <c r="CA68" s="752"/>
      <c r="CB68" s="752"/>
      <c r="CC68" s="752"/>
      <c r="CD68" s="752"/>
      <c r="CE68" s="752"/>
      <c r="CF68" s="752"/>
      <c r="CG68" s="757"/>
      <c r="CH68" s="748"/>
      <c r="CI68" s="749"/>
      <c r="CJ68" s="749"/>
      <c r="CK68" s="749"/>
      <c r="CL68" s="750"/>
      <c r="CM68" s="748"/>
      <c r="CN68" s="749"/>
      <c r="CO68" s="749"/>
      <c r="CP68" s="749"/>
      <c r="CQ68" s="750"/>
      <c r="CR68" s="748"/>
      <c r="CS68" s="749"/>
      <c r="CT68" s="749"/>
      <c r="CU68" s="749"/>
      <c r="CV68" s="750"/>
      <c r="CW68" s="748"/>
      <c r="CX68" s="749"/>
      <c r="CY68" s="749"/>
      <c r="CZ68" s="749"/>
      <c r="DA68" s="750"/>
      <c r="DB68" s="748"/>
      <c r="DC68" s="749"/>
      <c r="DD68" s="749"/>
      <c r="DE68" s="749"/>
      <c r="DF68" s="750"/>
      <c r="DG68" s="748"/>
      <c r="DH68" s="749"/>
      <c r="DI68" s="749"/>
      <c r="DJ68" s="749"/>
      <c r="DK68" s="750"/>
      <c r="DL68" s="748"/>
      <c r="DM68" s="749"/>
      <c r="DN68" s="749"/>
      <c r="DO68" s="749"/>
      <c r="DP68" s="750"/>
      <c r="DQ68" s="748"/>
      <c r="DR68" s="749"/>
      <c r="DS68" s="749"/>
      <c r="DT68" s="749"/>
      <c r="DU68" s="750"/>
      <c r="DV68" s="751"/>
      <c r="DW68" s="752"/>
      <c r="DX68" s="752"/>
      <c r="DY68" s="752"/>
      <c r="DZ68" s="753"/>
      <c r="EA68" s="48"/>
    </row>
    <row r="69" spans="1:131" ht="26.25" customHeight="1" x14ac:dyDescent="0.2">
      <c r="A69" s="52">
        <v>2</v>
      </c>
      <c r="B69" s="693" t="s">
        <v>534</v>
      </c>
      <c r="C69" s="694"/>
      <c r="D69" s="694"/>
      <c r="E69" s="694"/>
      <c r="F69" s="694"/>
      <c r="G69" s="694"/>
      <c r="H69" s="694"/>
      <c r="I69" s="694"/>
      <c r="J69" s="694"/>
      <c r="K69" s="694"/>
      <c r="L69" s="694"/>
      <c r="M69" s="694"/>
      <c r="N69" s="694"/>
      <c r="O69" s="694"/>
      <c r="P69" s="695"/>
      <c r="Q69" s="696">
        <v>1369</v>
      </c>
      <c r="R69" s="697"/>
      <c r="S69" s="697"/>
      <c r="T69" s="697"/>
      <c r="U69" s="697"/>
      <c r="V69" s="697">
        <v>1252</v>
      </c>
      <c r="W69" s="697"/>
      <c r="X69" s="697"/>
      <c r="Y69" s="697"/>
      <c r="Z69" s="697"/>
      <c r="AA69" s="697">
        <v>117</v>
      </c>
      <c r="AB69" s="697"/>
      <c r="AC69" s="697"/>
      <c r="AD69" s="697"/>
      <c r="AE69" s="697"/>
      <c r="AF69" s="697">
        <v>406</v>
      </c>
      <c r="AG69" s="697"/>
      <c r="AH69" s="697"/>
      <c r="AI69" s="697"/>
      <c r="AJ69" s="697"/>
      <c r="AK69" s="697">
        <v>354</v>
      </c>
      <c r="AL69" s="697"/>
      <c r="AM69" s="697"/>
      <c r="AN69" s="697"/>
      <c r="AO69" s="697"/>
      <c r="AP69" s="697">
        <v>864</v>
      </c>
      <c r="AQ69" s="697"/>
      <c r="AR69" s="697"/>
      <c r="AS69" s="697"/>
      <c r="AT69" s="697"/>
      <c r="AU69" s="697">
        <v>34</v>
      </c>
      <c r="AV69" s="697"/>
      <c r="AW69" s="697"/>
      <c r="AX69" s="697"/>
      <c r="AY69" s="697"/>
      <c r="AZ69" s="703"/>
      <c r="BA69" s="703"/>
      <c r="BB69" s="703"/>
      <c r="BC69" s="703"/>
      <c r="BD69" s="704"/>
      <c r="BE69" s="55"/>
      <c r="BF69" s="55"/>
      <c r="BG69" s="55"/>
      <c r="BH69" s="55"/>
      <c r="BI69" s="55"/>
      <c r="BJ69" s="55"/>
      <c r="BK69" s="55"/>
      <c r="BL69" s="55"/>
      <c r="BM69" s="55"/>
      <c r="BN69" s="55"/>
      <c r="BO69" s="55"/>
      <c r="BP69" s="55"/>
      <c r="BQ69" s="52">
        <v>63</v>
      </c>
      <c r="BR69" s="73"/>
      <c r="BS69" s="751"/>
      <c r="BT69" s="752"/>
      <c r="BU69" s="752"/>
      <c r="BV69" s="752"/>
      <c r="BW69" s="752"/>
      <c r="BX69" s="752"/>
      <c r="BY69" s="752"/>
      <c r="BZ69" s="752"/>
      <c r="CA69" s="752"/>
      <c r="CB69" s="752"/>
      <c r="CC69" s="752"/>
      <c r="CD69" s="752"/>
      <c r="CE69" s="752"/>
      <c r="CF69" s="752"/>
      <c r="CG69" s="757"/>
      <c r="CH69" s="748"/>
      <c r="CI69" s="749"/>
      <c r="CJ69" s="749"/>
      <c r="CK69" s="749"/>
      <c r="CL69" s="750"/>
      <c r="CM69" s="748"/>
      <c r="CN69" s="749"/>
      <c r="CO69" s="749"/>
      <c r="CP69" s="749"/>
      <c r="CQ69" s="750"/>
      <c r="CR69" s="748"/>
      <c r="CS69" s="749"/>
      <c r="CT69" s="749"/>
      <c r="CU69" s="749"/>
      <c r="CV69" s="750"/>
      <c r="CW69" s="748"/>
      <c r="CX69" s="749"/>
      <c r="CY69" s="749"/>
      <c r="CZ69" s="749"/>
      <c r="DA69" s="750"/>
      <c r="DB69" s="748"/>
      <c r="DC69" s="749"/>
      <c r="DD69" s="749"/>
      <c r="DE69" s="749"/>
      <c r="DF69" s="750"/>
      <c r="DG69" s="748"/>
      <c r="DH69" s="749"/>
      <c r="DI69" s="749"/>
      <c r="DJ69" s="749"/>
      <c r="DK69" s="750"/>
      <c r="DL69" s="748"/>
      <c r="DM69" s="749"/>
      <c r="DN69" s="749"/>
      <c r="DO69" s="749"/>
      <c r="DP69" s="750"/>
      <c r="DQ69" s="748"/>
      <c r="DR69" s="749"/>
      <c r="DS69" s="749"/>
      <c r="DT69" s="749"/>
      <c r="DU69" s="750"/>
      <c r="DV69" s="751"/>
      <c r="DW69" s="752"/>
      <c r="DX69" s="752"/>
      <c r="DY69" s="752"/>
      <c r="DZ69" s="753"/>
      <c r="EA69" s="48"/>
    </row>
    <row r="70" spans="1:131" ht="26.25" customHeight="1" x14ac:dyDescent="0.2">
      <c r="A70" s="52">
        <v>3</v>
      </c>
      <c r="B70" s="693" t="s">
        <v>536</v>
      </c>
      <c r="C70" s="694"/>
      <c r="D70" s="694"/>
      <c r="E70" s="694"/>
      <c r="F70" s="694"/>
      <c r="G70" s="694"/>
      <c r="H70" s="694"/>
      <c r="I70" s="694"/>
      <c r="J70" s="694"/>
      <c r="K70" s="694"/>
      <c r="L70" s="694"/>
      <c r="M70" s="694"/>
      <c r="N70" s="694"/>
      <c r="O70" s="694"/>
      <c r="P70" s="695"/>
      <c r="Q70" s="696">
        <v>2168</v>
      </c>
      <c r="R70" s="697"/>
      <c r="S70" s="697"/>
      <c r="T70" s="697"/>
      <c r="U70" s="697"/>
      <c r="V70" s="697">
        <v>2131</v>
      </c>
      <c r="W70" s="697"/>
      <c r="X70" s="697"/>
      <c r="Y70" s="697"/>
      <c r="Z70" s="697"/>
      <c r="AA70" s="697">
        <v>38</v>
      </c>
      <c r="AB70" s="697"/>
      <c r="AC70" s="697"/>
      <c r="AD70" s="697"/>
      <c r="AE70" s="697"/>
      <c r="AF70" s="697">
        <v>30</v>
      </c>
      <c r="AG70" s="697"/>
      <c r="AH70" s="697"/>
      <c r="AI70" s="697"/>
      <c r="AJ70" s="697"/>
      <c r="AK70" s="697">
        <v>37</v>
      </c>
      <c r="AL70" s="697"/>
      <c r="AM70" s="697"/>
      <c r="AN70" s="697"/>
      <c r="AO70" s="697"/>
      <c r="AP70" s="697">
        <v>649</v>
      </c>
      <c r="AQ70" s="697"/>
      <c r="AR70" s="697"/>
      <c r="AS70" s="697"/>
      <c r="AT70" s="697"/>
      <c r="AU70" s="697">
        <v>30</v>
      </c>
      <c r="AV70" s="697"/>
      <c r="AW70" s="697"/>
      <c r="AX70" s="697"/>
      <c r="AY70" s="697"/>
      <c r="AZ70" s="703"/>
      <c r="BA70" s="703"/>
      <c r="BB70" s="703"/>
      <c r="BC70" s="703"/>
      <c r="BD70" s="704"/>
      <c r="BE70" s="55"/>
      <c r="BF70" s="55"/>
      <c r="BG70" s="55"/>
      <c r="BH70" s="55"/>
      <c r="BI70" s="55"/>
      <c r="BJ70" s="55"/>
      <c r="BK70" s="55"/>
      <c r="BL70" s="55"/>
      <c r="BM70" s="55"/>
      <c r="BN70" s="55"/>
      <c r="BO70" s="55"/>
      <c r="BP70" s="55"/>
      <c r="BQ70" s="52">
        <v>64</v>
      </c>
      <c r="BR70" s="73"/>
      <c r="BS70" s="751"/>
      <c r="BT70" s="752"/>
      <c r="BU70" s="752"/>
      <c r="BV70" s="752"/>
      <c r="BW70" s="752"/>
      <c r="BX70" s="752"/>
      <c r="BY70" s="752"/>
      <c r="BZ70" s="752"/>
      <c r="CA70" s="752"/>
      <c r="CB70" s="752"/>
      <c r="CC70" s="752"/>
      <c r="CD70" s="752"/>
      <c r="CE70" s="752"/>
      <c r="CF70" s="752"/>
      <c r="CG70" s="757"/>
      <c r="CH70" s="748"/>
      <c r="CI70" s="749"/>
      <c r="CJ70" s="749"/>
      <c r="CK70" s="749"/>
      <c r="CL70" s="750"/>
      <c r="CM70" s="748"/>
      <c r="CN70" s="749"/>
      <c r="CO70" s="749"/>
      <c r="CP70" s="749"/>
      <c r="CQ70" s="750"/>
      <c r="CR70" s="748"/>
      <c r="CS70" s="749"/>
      <c r="CT70" s="749"/>
      <c r="CU70" s="749"/>
      <c r="CV70" s="750"/>
      <c r="CW70" s="748"/>
      <c r="CX70" s="749"/>
      <c r="CY70" s="749"/>
      <c r="CZ70" s="749"/>
      <c r="DA70" s="750"/>
      <c r="DB70" s="748"/>
      <c r="DC70" s="749"/>
      <c r="DD70" s="749"/>
      <c r="DE70" s="749"/>
      <c r="DF70" s="750"/>
      <c r="DG70" s="748"/>
      <c r="DH70" s="749"/>
      <c r="DI70" s="749"/>
      <c r="DJ70" s="749"/>
      <c r="DK70" s="750"/>
      <c r="DL70" s="748"/>
      <c r="DM70" s="749"/>
      <c r="DN70" s="749"/>
      <c r="DO70" s="749"/>
      <c r="DP70" s="750"/>
      <c r="DQ70" s="748"/>
      <c r="DR70" s="749"/>
      <c r="DS70" s="749"/>
      <c r="DT70" s="749"/>
      <c r="DU70" s="750"/>
      <c r="DV70" s="751"/>
      <c r="DW70" s="752"/>
      <c r="DX70" s="752"/>
      <c r="DY70" s="752"/>
      <c r="DZ70" s="753"/>
      <c r="EA70" s="48"/>
    </row>
    <row r="71" spans="1:131" ht="26.25" customHeight="1" x14ac:dyDescent="0.2">
      <c r="A71" s="52">
        <v>4</v>
      </c>
      <c r="B71" s="693" t="s">
        <v>294</v>
      </c>
      <c r="C71" s="694"/>
      <c r="D71" s="694"/>
      <c r="E71" s="694"/>
      <c r="F71" s="694"/>
      <c r="G71" s="694"/>
      <c r="H71" s="694"/>
      <c r="I71" s="694"/>
      <c r="J71" s="694"/>
      <c r="K71" s="694"/>
      <c r="L71" s="694"/>
      <c r="M71" s="694"/>
      <c r="N71" s="694"/>
      <c r="O71" s="694"/>
      <c r="P71" s="695"/>
      <c r="Q71" s="696">
        <v>91</v>
      </c>
      <c r="R71" s="697"/>
      <c r="S71" s="697"/>
      <c r="T71" s="697"/>
      <c r="U71" s="697"/>
      <c r="V71" s="697">
        <v>85</v>
      </c>
      <c r="W71" s="697"/>
      <c r="X71" s="697"/>
      <c r="Y71" s="697"/>
      <c r="Z71" s="697"/>
      <c r="AA71" s="697">
        <v>5</v>
      </c>
      <c r="AB71" s="697"/>
      <c r="AC71" s="697"/>
      <c r="AD71" s="697"/>
      <c r="AE71" s="697"/>
      <c r="AF71" s="697">
        <v>5</v>
      </c>
      <c r="AG71" s="697"/>
      <c r="AH71" s="697"/>
      <c r="AI71" s="697"/>
      <c r="AJ71" s="697"/>
      <c r="AK71" s="697">
        <v>5</v>
      </c>
      <c r="AL71" s="697"/>
      <c r="AM71" s="697"/>
      <c r="AN71" s="697"/>
      <c r="AO71" s="697"/>
      <c r="AP71" s="697" t="s">
        <v>207</v>
      </c>
      <c r="AQ71" s="697"/>
      <c r="AR71" s="697"/>
      <c r="AS71" s="697"/>
      <c r="AT71" s="697"/>
      <c r="AU71" s="697" t="s">
        <v>207</v>
      </c>
      <c r="AV71" s="697"/>
      <c r="AW71" s="697"/>
      <c r="AX71" s="697"/>
      <c r="AY71" s="697"/>
      <c r="AZ71" s="703"/>
      <c r="BA71" s="703"/>
      <c r="BB71" s="703"/>
      <c r="BC71" s="703"/>
      <c r="BD71" s="704"/>
      <c r="BE71" s="55"/>
      <c r="BF71" s="55"/>
      <c r="BG71" s="55"/>
      <c r="BH71" s="55"/>
      <c r="BI71" s="55"/>
      <c r="BJ71" s="55"/>
      <c r="BK71" s="55"/>
      <c r="BL71" s="55"/>
      <c r="BM71" s="55"/>
      <c r="BN71" s="55"/>
      <c r="BO71" s="55"/>
      <c r="BP71" s="55"/>
      <c r="BQ71" s="52">
        <v>65</v>
      </c>
      <c r="BR71" s="73"/>
      <c r="BS71" s="751"/>
      <c r="BT71" s="752"/>
      <c r="BU71" s="752"/>
      <c r="BV71" s="752"/>
      <c r="BW71" s="752"/>
      <c r="BX71" s="752"/>
      <c r="BY71" s="752"/>
      <c r="BZ71" s="752"/>
      <c r="CA71" s="752"/>
      <c r="CB71" s="752"/>
      <c r="CC71" s="752"/>
      <c r="CD71" s="752"/>
      <c r="CE71" s="752"/>
      <c r="CF71" s="752"/>
      <c r="CG71" s="757"/>
      <c r="CH71" s="748"/>
      <c r="CI71" s="749"/>
      <c r="CJ71" s="749"/>
      <c r="CK71" s="749"/>
      <c r="CL71" s="750"/>
      <c r="CM71" s="748"/>
      <c r="CN71" s="749"/>
      <c r="CO71" s="749"/>
      <c r="CP71" s="749"/>
      <c r="CQ71" s="750"/>
      <c r="CR71" s="748"/>
      <c r="CS71" s="749"/>
      <c r="CT71" s="749"/>
      <c r="CU71" s="749"/>
      <c r="CV71" s="750"/>
      <c r="CW71" s="748"/>
      <c r="CX71" s="749"/>
      <c r="CY71" s="749"/>
      <c r="CZ71" s="749"/>
      <c r="DA71" s="750"/>
      <c r="DB71" s="748"/>
      <c r="DC71" s="749"/>
      <c r="DD71" s="749"/>
      <c r="DE71" s="749"/>
      <c r="DF71" s="750"/>
      <c r="DG71" s="748"/>
      <c r="DH71" s="749"/>
      <c r="DI71" s="749"/>
      <c r="DJ71" s="749"/>
      <c r="DK71" s="750"/>
      <c r="DL71" s="748"/>
      <c r="DM71" s="749"/>
      <c r="DN71" s="749"/>
      <c r="DO71" s="749"/>
      <c r="DP71" s="750"/>
      <c r="DQ71" s="748"/>
      <c r="DR71" s="749"/>
      <c r="DS71" s="749"/>
      <c r="DT71" s="749"/>
      <c r="DU71" s="750"/>
      <c r="DV71" s="751"/>
      <c r="DW71" s="752"/>
      <c r="DX71" s="752"/>
      <c r="DY71" s="752"/>
      <c r="DZ71" s="753"/>
      <c r="EA71" s="48"/>
    </row>
    <row r="72" spans="1:131" ht="26.25" customHeight="1" x14ac:dyDescent="0.2">
      <c r="A72" s="52">
        <v>5</v>
      </c>
      <c r="B72" s="693" t="s">
        <v>535</v>
      </c>
      <c r="C72" s="694"/>
      <c r="D72" s="694"/>
      <c r="E72" s="694"/>
      <c r="F72" s="694"/>
      <c r="G72" s="694"/>
      <c r="H72" s="694"/>
      <c r="I72" s="694"/>
      <c r="J72" s="694"/>
      <c r="K72" s="694"/>
      <c r="L72" s="694"/>
      <c r="M72" s="694"/>
      <c r="N72" s="694"/>
      <c r="O72" s="694"/>
      <c r="P72" s="695"/>
      <c r="Q72" s="696">
        <v>258426</v>
      </c>
      <c r="R72" s="697"/>
      <c r="S72" s="697"/>
      <c r="T72" s="697"/>
      <c r="U72" s="697"/>
      <c r="V72" s="697">
        <v>253681</v>
      </c>
      <c r="W72" s="697"/>
      <c r="X72" s="697"/>
      <c r="Y72" s="697"/>
      <c r="Z72" s="697"/>
      <c r="AA72" s="697">
        <v>4745</v>
      </c>
      <c r="AB72" s="697"/>
      <c r="AC72" s="697"/>
      <c r="AD72" s="697"/>
      <c r="AE72" s="697"/>
      <c r="AF72" s="697">
        <v>4745</v>
      </c>
      <c r="AG72" s="697"/>
      <c r="AH72" s="697"/>
      <c r="AI72" s="697"/>
      <c r="AJ72" s="697"/>
      <c r="AK72" s="697">
        <v>1906</v>
      </c>
      <c r="AL72" s="697"/>
      <c r="AM72" s="697"/>
      <c r="AN72" s="697"/>
      <c r="AO72" s="697"/>
      <c r="AP72" s="697" t="s">
        <v>207</v>
      </c>
      <c r="AQ72" s="697"/>
      <c r="AR72" s="697"/>
      <c r="AS72" s="697"/>
      <c r="AT72" s="697"/>
      <c r="AU72" s="697" t="s">
        <v>207</v>
      </c>
      <c r="AV72" s="697"/>
      <c r="AW72" s="697"/>
      <c r="AX72" s="697"/>
      <c r="AY72" s="697"/>
      <c r="AZ72" s="703"/>
      <c r="BA72" s="703"/>
      <c r="BB72" s="703"/>
      <c r="BC72" s="703"/>
      <c r="BD72" s="704"/>
      <c r="BE72" s="55"/>
      <c r="BF72" s="55"/>
      <c r="BG72" s="55"/>
      <c r="BH72" s="55"/>
      <c r="BI72" s="55"/>
      <c r="BJ72" s="55"/>
      <c r="BK72" s="55"/>
      <c r="BL72" s="55"/>
      <c r="BM72" s="55"/>
      <c r="BN72" s="55"/>
      <c r="BO72" s="55"/>
      <c r="BP72" s="55"/>
      <c r="BQ72" s="52">
        <v>66</v>
      </c>
      <c r="BR72" s="73"/>
      <c r="BS72" s="751"/>
      <c r="BT72" s="752"/>
      <c r="BU72" s="752"/>
      <c r="BV72" s="752"/>
      <c r="BW72" s="752"/>
      <c r="BX72" s="752"/>
      <c r="BY72" s="752"/>
      <c r="BZ72" s="752"/>
      <c r="CA72" s="752"/>
      <c r="CB72" s="752"/>
      <c r="CC72" s="752"/>
      <c r="CD72" s="752"/>
      <c r="CE72" s="752"/>
      <c r="CF72" s="752"/>
      <c r="CG72" s="757"/>
      <c r="CH72" s="748"/>
      <c r="CI72" s="749"/>
      <c r="CJ72" s="749"/>
      <c r="CK72" s="749"/>
      <c r="CL72" s="750"/>
      <c r="CM72" s="748"/>
      <c r="CN72" s="749"/>
      <c r="CO72" s="749"/>
      <c r="CP72" s="749"/>
      <c r="CQ72" s="750"/>
      <c r="CR72" s="748"/>
      <c r="CS72" s="749"/>
      <c r="CT72" s="749"/>
      <c r="CU72" s="749"/>
      <c r="CV72" s="750"/>
      <c r="CW72" s="748"/>
      <c r="CX72" s="749"/>
      <c r="CY72" s="749"/>
      <c r="CZ72" s="749"/>
      <c r="DA72" s="750"/>
      <c r="DB72" s="748"/>
      <c r="DC72" s="749"/>
      <c r="DD72" s="749"/>
      <c r="DE72" s="749"/>
      <c r="DF72" s="750"/>
      <c r="DG72" s="748"/>
      <c r="DH72" s="749"/>
      <c r="DI72" s="749"/>
      <c r="DJ72" s="749"/>
      <c r="DK72" s="750"/>
      <c r="DL72" s="748"/>
      <c r="DM72" s="749"/>
      <c r="DN72" s="749"/>
      <c r="DO72" s="749"/>
      <c r="DP72" s="750"/>
      <c r="DQ72" s="748"/>
      <c r="DR72" s="749"/>
      <c r="DS72" s="749"/>
      <c r="DT72" s="749"/>
      <c r="DU72" s="750"/>
      <c r="DV72" s="751"/>
      <c r="DW72" s="752"/>
      <c r="DX72" s="752"/>
      <c r="DY72" s="752"/>
      <c r="DZ72" s="753"/>
      <c r="EA72" s="48"/>
    </row>
    <row r="73" spans="1:131" ht="26.25" customHeight="1" x14ac:dyDescent="0.2">
      <c r="A73" s="52">
        <v>6</v>
      </c>
      <c r="B73" s="693" t="s">
        <v>308</v>
      </c>
      <c r="C73" s="694"/>
      <c r="D73" s="694"/>
      <c r="E73" s="694"/>
      <c r="F73" s="694"/>
      <c r="G73" s="694"/>
      <c r="H73" s="694"/>
      <c r="I73" s="694"/>
      <c r="J73" s="694"/>
      <c r="K73" s="694"/>
      <c r="L73" s="694"/>
      <c r="M73" s="694"/>
      <c r="N73" s="694"/>
      <c r="O73" s="694"/>
      <c r="P73" s="695"/>
      <c r="Q73" s="696">
        <v>4300</v>
      </c>
      <c r="R73" s="697"/>
      <c r="S73" s="697"/>
      <c r="T73" s="697"/>
      <c r="U73" s="697"/>
      <c r="V73" s="697">
        <v>3691</v>
      </c>
      <c r="W73" s="697"/>
      <c r="X73" s="697"/>
      <c r="Y73" s="697"/>
      <c r="Z73" s="697"/>
      <c r="AA73" s="697">
        <v>609</v>
      </c>
      <c r="AB73" s="697"/>
      <c r="AC73" s="697"/>
      <c r="AD73" s="697"/>
      <c r="AE73" s="697"/>
      <c r="AF73" s="697">
        <v>609</v>
      </c>
      <c r="AG73" s="697"/>
      <c r="AH73" s="697"/>
      <c r="AI73" s="697"/>
      <c r="AJ73" s="697"/>
      <c r="AK73" s="697">
        <v>5</v>
      </c>
      <c r="AL73" s="697"/>
      <c r="AM73" s="697"/>
      <c r="AN73" s="697"/>
      <c r="AO73" s="697"/>
      <c r="AP73" s="697" t="s">
        <v>207</v>
      </c>
      <c r="AQ73" s="697"/>
      <c r="AR73" s="697"/>
      <c r="AS73" s="697"/>
      <c r="AT73" s="697"/>
      <c r="AU73" s="697" t="s">
        <v>207</v>
      </c>
      <c r="AV73" s="697"/>
      <c r="AW73" s="697"/>
      <c r="AX73" s="697"/>
      <c r="AY73" s="697"/>
      <c r="AZ73" s="703"/>
      <c r="BA73" s="703"/>
      <c r="BB73" s="703"/>
      <c r="BC73" s="703"/>
      <c r="BD73" s="704"/>
      <c r="BE73" s="55"/>
      <c r="BF73" s="55"/>
      <c r="BG73" s="55"/>
      <c r="BH73" s="55"/>
      <c r="BI73" s="55"/>
      <c r="BJ73" s="55"/>
      <c r="BK73" s="55"/>
      <c r="BL73" s="55"/>
      <c r="BM73" s="55"/>
      <c r="BN73" s="55"/>
      <c r="BO73" s="55"/>
      <c r="BP73" s="55"/>
      <c r="BQ73" s="52">
        <v>67</v>
      </c>
      <c r="BR73" s="73"/>
      <c r="BS73" s="751"/>
      <c r="BT73" s="752"/>
      <c r="BU73" s="752"/>
      <c r="BV73" s="752"/>
      <c r="BW73" s="752"/>
      <c r="BX73" s="752"/>
      <c r="BY73" s="752"/>
      <c r="BZ73" s="752"/>
      <c r="CA73" s="752"/>
      <c r="CB73" s="752"/>
      <c r="CC73" s="752"/>
      <c r="CD73" s="752"/>
      <c r="CE73" s="752"/>
      <c r="CF73" s="752"/>
      <c r="CG73" s="757"/>
      <c r="CH73" s="748"/>
      <c r="CI73" s="749"/>
      <c r="CJ73" s="749"/>
      <c r="CK73" s="749"/>
      <c r="CL73" s="750"/>
      <c r="CM73" s="748"/>
      <c r="CN73" s="749"/>
      <c r="CO73" s="749"/>
      <c r="CP73" s="749"/>
      <c r="CQ73" s="750"/>
      <c r="CR73" s="748"/>
      <c r="CS73" s="749"/>
      <c r="CT73" s="749"/>
      <c r="CU73" s="749"/>
      <c r="CV73" s="750"/>
      <c r="CW73" s="748"/>
      <c r="CX73" s="749"/>
      <c r="CY73" s="749"/>
      <c r="CZ73" s="749"/>
      <c r="DA73" s="750"/>
      <c r="DB73" s="748"/>
      <c r="DC73" s="749"/>
      <c r="DD73" s="749"/>
      <c r="DE73" s="749"/>
      <c r="DF73" s="750"/>
      <c r="DG73" s="748"/>
      <c r="DH73" s="749"/>
      <c r="DI73" s="749"/>
      <c r="DJ73" s="749"/>
      <c r="DK73" s="750"/>
      <c r="DL73" s="748"/>
      <c r="DM73" s="749"/>
      <c r="DN73" s="749"/>
      <c r="DO73" s="749"/>
      <c r="DP73" s="750"/>
      <c r="DQ73" s="748"/>
      <c r="DR73" s="749"/>
      <c r="DS73" s="749"/>
      <c r="DT73" s="749"/>
      <c r="DU73" s="750"/>
      <c r="DV73" s="751"/>
      <c r="DW73" s="752"/>
      <c r="DX73" s="752"/>
      <c r="DY73" s="752"/>
      <c r="DZ73" s="753"/>
      <c r="EA73" s="48"/>
    </row>
    <row r="74" spans="1:131" ht="26.25" customHeight="1" x14ac:dyDescent="0.2">
      <c r="A74" s="52">
        <v>7</v>
      </c>
      <c r="B74" s="693" t="s">
        <v>46</v>
      </c>
      <c r="C74" s="694"/>
      <c r="D74" s="694"/>
      <c r="E74" s="694"/>
      <c r="F74" s="694"/>
      <c r="G74" s="694"/>
      <c r="H74" s="694"/>
      <c r="I74" s="694"/>
      <c r="J74" s="694"/>
      <c r="K74" s="694"/>
      <c r="L74" s="694"/>
      <c r="M74" s="694"/>
      <c r="N74" s="694"/>
      <c r="O74" s="694"/>
      <c r="P74" s="695"/>
      <c r="Q74" s="696">
        <v>159</v>
      </c>
      <c r="R74" s="697"/>
      <c r="S74" s="697"/>
      <c r="T74" s="697"/>
      <c r="U74" s="697"/>
      <c r="V74" s="697">
        <v>134</v>
      </c>
      <c r="W74" s="697"/>
      <c r="X74" s="697"/>
      <c r="Y74" s="697"/>
      <c r="Z74" s="697"/>
      <c r="AA74" s="697">
        <v>24</v>
      </c>
      <c r="AB74" s="697"/>
      <c r="AC74" s="697"/>
      <c r="AD74" s="697"/>
      <c r="AE74" s="697"/>
      <c r="AF74" s="697">
        <v>24</v>
      </c>
      <c r="AG74" s="697"/>
      <c r="AH74" s="697"/>
      <c r="AI74" s="697"/>
      <c r="AJ74" s="697"/>
      <c r="AK74" s="697">
        <v>9</v>
      </c>
      <c r="AL74" s="697"/>
      <c r="AM74" s="697"/>
      <c r="AN74" s="697"/>
      <c r="AO74" s="697"/>
      <c r="AP74" s="697" t="s">
        <v>207</v>
      </c>
      <c r="AQ74" s="697"/>
      <c r="AR74" s="697"/>
      <c r="AS74" s="697"/>
      <c r="AT74" s="697"/>
      <c r="AU74" s="697" t="s">
        <v>207</v>
      </c>
      <c r="AV74" s="697"/>
      <c r="AW74" s="697"/>
      <c r="AX74" s="697"/>
      <c r="AY74" s="697"/>
      <c r="AZ74" s="703"/>
      <c r="BA74" s="703"/>
      <c r="BB74" s="703"/>
      <c r="BC74" s="703"/>
      <c r="BD74" s="704"/>
      <c r="BE74" s="55"/>
      <c r="BF74" s="55"/>
      <c r="BG74" s="55"/>
      <c r="BH74" s="55"/>
      <c r="BI74" s="55"/>
      <c r="BJ74" s="55"/>
      <c r="BK74" s="55"/>
      <c r="BL74" s="55"/>
      <c r="BM74" s="55"/>
      <c r="BN74" s="55"/>
      <c r="BO74" s="55"/>
      <c r="BP74" s="55"/>
      <c r="BQ74" s="52">
        <v>68</v>
      </c>
      <c r="BR74" s="73"/>
      <c r="BS74" s="751"/>
      <c r="BT74" s="752"/>
      <c r="BU74" s="752"/>
      <c r="BV74" s="752"/>
      <c r="BW74" s="752"/>
      <c r="BX74" s="752"/>
      <c r="BY74" s="752"/>
      <c r="BZ74" s="752"/>
      <c r="CA74" s="752"/>
      <c r="CB74" s="752"/>
      <c r="CC74" s="752"/>
      <c r="CD74" s="752"/>
      <c r="CE74" s="752"/>
      <c r="CF74" s="752"/>
      <c r="CG74" s="757"/>
      <c r="CH74" s="748"/>
      <c r="CI74" s="749"/>
      <c r="CJ74" s="749"/>
      <c r="CK74" s="749"/>
      <c r="CL74" s="750"/>
      <c r="CM74" s="748"/>
      <c r="CN74" s="749"/>
      <c r="CO74" s="749"/>
      <c r="CP74" s="749"/>
      <c r="CQ74" s="750"/>
      <c r="CR74" s="748"/>
      <c r="CS74" s="749"/>
      <c r="CT74" s="749"/>
      <c r="CU74" s="749"/>
      <c r="CV74" s="750"/>
      <c r="CW74" s="748"/>
      <c r="CX74" s="749"/>
      <c r="CY74" s="749"/>
      <c r="CZ74" s="749"/>
      <c r="DA74" s="750"/>
      <c r="DB74" s="748"/>
      <c r="DC74" s="749"/>
      <c r="DD74" s="749"/>
      <c r="DE74" s="749"/>
      <c r="DF74" s="750"/>
      <c r="DG74" s="748"/>
      <c r="DH74" s="749"/>
      <c r="DI74" s="749"/>
      <c r="DJ74" s="749"/>
      <c r="DK74" s="750"/>
      <c r="DL74" s="748"/>
      <c r="DM74" s="749"/>
      <c r="DN74" s="749"/>
      <c r="DO74" s="749"/>
      <c r="DP74" s="750"/>
      <c r="DQ74" s="748"/>
      <c r="DR74" s="749"/>
      <c r="DS74" s="749"/>
      <c r="DT74" s="749"/>
      <c r="DU74" s="750"/>
      <c r="DV74" s="751"/>
      <c r="DW74" s="752"/>
      <c r="DX74" s="752"/>
      <c r="DY74" s="752"/>
      <c r="DZ74" s="753"/>
      <c r="EA74" s="48"/>
    </row>
    <row r="75" spans="1:131" ht="26.25" customHeight="1" x14ac:dyDescent="0.2">
      <c r="A75" s="52">
        <v>8</v>
      </c>
      <c r="B75" s="693"/>
      <c r="C75" s="694"/>
      <c r="D75" s="694"/>
      <c r="E75" s="694"/>
      <c r="F75" s="694"/>
      <c r="G75" s="694"/>
      <c r="H75" s="694"/>
      <c r="I75" s="694"/>
      <c r="J75" s="694"/>
      <c r="K75" s="694"/>
      <c r="L75" s="694"/>
      <c r="M75" s="694"/>
      <c r="N75" s="694"/>
      <c r="O75" s="694"/>
      <c r="P75" s="695"/>
      <c r="Q75" s="705"/>
      <c r="R75" s="700"/>
      <c r="S75" s="700"/>
      <c r="T75" s="700"/>
      <c r="U75" s="702"/>
      <c r="V75" s="698"/>
      <c r="W75" s="700"/>
      <c r="X75" s="700"/>
      <c r="Y75" s="700"/>
      <c r="Z75" s="702"/>
      <c r="AA75" s="698"/>
      <c r="AB75" s="700"/>
      <c r="AC75" s="700"/>
      <c r="AD75" s="700"/>
      <c r="AE75" s="702"/>
      <c r="AF75" s="698"/>
      <c r="AG75" s="700"/>
      <c r="AH75" s="700"/>
      <c r="AI75" s="700"/>
      <c r="AJ75" s="702"/>
      <c r="AK75" s="698"/>
      <c r="AL75" s="700"/>
      <c r="AM75" s="700"/>
      <c r="AN75" s="700"/>
      <c r="AO75" s="702"/>
      <c r="AP75" s="698"/>
      <c r="AQ75" s="700"/>
      <c r="AR75" s="700"/>
      <c r="AS75" s="700"/>
      <c r="AT75" s="702"/>
      <c r="AU75" s="698"/>
      <c r="AV75" s="700"/>
      <c r="AW75" s="700"/>
      <c r="AX75" s="700"/>
      <c r="AY75" s="702"/>
      <c r="AZ75" s="703"/>
      <c r="BA75" s="703"/>
      <c r="BB75" s="703"/>
      <c r="BC75" s="703"/>
      <c r="BD75" s="704"/>
      <c r="BE75" s="55"/>
      <c r="BF75" s="55"/>
      <c r="BG75" s="55"/>
      <c r="BH75" s="55"/>
      <c r="BI75" s="55"/>
      <c r="BJ75" s="55"/>
      <c r="BK75" s="55"/>
      <c r="BL75" s="55"/>
      <c r="BM75" s="55"/>
      <c r="BN75" s="55"/>
      <c r="BO75" s="55"/>
      <c r="BP75" s="55"/>
      <c r="BQ75" s="52">
        <v>69</v>
      </c>
      <c r="BR75" s="73"/>
      <c r="BS75" s="751"/>
      <c r="BT75" s="752"/>
      <c r="BU75" s="752"/>
      <c r="BV75" s="752"/>
      <c r="BW75" s="752"/>
      <c r="BX75" s="752"/>
      <c r="BY75" s="752"/>
      <c r="BZ75" s="752"/>
      <c r="CA75" s="752"/>
      <c r="CB75" s="752"/>
      <c r="CC75" s="752"/>
      <c r="CD75" s="752"/>
      <c r="CE75" s="752"/>
      <c r="CF75" s="752"/>
      <c r="CG75" s="757"/>
      <c r="CH75" s="748"/>
      <c r="CI75" s="749"/>
      <c r="CJ75" s="749"/>
      <c r="CK75" s="749"/>
      <c r="CL75" s="750"/>
      <c r="CM75" s="748"/>
      <c r="CN75" s="749"/>
      <c r="CO75" s="749"/>
      <c r="CP75" s="749"/>
      <c r="CQ75" s="750"/>
      <c r="CR75" s="748"/>
      <c r="CS75" s="749"/>
      <c r="CT75" s="749"/>
      <c r="CU75" s="749"/>
      <c r="CV75" s="750"/>
      <c r="CW75" s="748"/>
      <c r="CX75" s="749"/>
      <c r="CY75" s="749"/>
      <c r="CZ75" s="749"/>
      <c r="DA75" s="750"/>
      <c r="DB75" s="748"/>
      <c r="DC75" s="749"/>
      <c r="DD75" s="749"/>
      <c r="DE75" s="749"/>
      <c r="DF75" s="750"/>
      <c r="DG75" s="748"/>
      <c r="DH75" s="749"/>
      <c r="DI75" s="749"/>
      <c r="DJ75" s="749"/>
      <c r="DK75" s="750"/>
      <c r="DL75" s="748"/>
      <c r="DM75" s="749"/>
      <c r="DN75" s="749"/>
      <c r="DO75" s="749"/>
      <c r="DP75" s="750"/>
      <c r="DQ75" s="748"/>
      <c r="DR75" s="749"/>
      <c r="DS75" s="749"/>
      <c r="DT75" s="749"/>
      <c r="DU75" s="750"/>
      <c r="DV75" s="751"/>
      <c r="DW75" s="752"/>
      <c r="DX75" s="752"/>
      <c r="DY75" s="752"/>
      <c r="DZ75" s="753"/>
      <c r="EA75" s="48"/>
    </row>
    <row r="76" spans="1:131" ht="26.25" customHeight="1" x14ac:dyDescent="0.2">
      <c r="A76" s="52">
        <v>9</v>
      </c>
      <c r="B76" s="693"/>
      <c r="C76" s="694"/>
      <c r="D76" s="694"/>
      <c r="E76" s="694"/>
      <c r="F76" s="694"/>
      <c r="G76" s="694"/>
      <c r="H76" s="694"/>
      <c r="I76" s="694"/>
      <c r="J76" s="694"/>
      <c r="K76" s="694"/>
      <c r="L76" s="694"/>
      <c r="M76" s="694"/>
      <c r="N76" s="694"/>
      <c r="O76" s="694"/>
      <c r="P76" s="695"/>
      <c r="Q76" s="705"/>
      <c r="R76" s="700"/>
      <c r="S76" s="700"/>
      <c r="T76" s="700"/>
      <c r="U76" s="702"/>
      <c r="V76" s="698"/>
      <c r="W76" s="700"/>
      <c r="X76" s="700"/>
      <c r="Y76" s="700"/>
      <c r="Z76" s="702"/>
      <c r="AA76" s="698"/>
      <c r="AB76" s="700"/>
      <c r="AC76" s="700"/>
      <c r="AD76" s="700"/>
      <c r="AE76" s="702"/>
      <c r="AF76" s="698"/>
      <c r="AG76" s="700"/>
      <c r="AH76" s="700"/>
      <c r="AI76" s="700"/>
      <c r="AJ76" s="702"/>
      <c r="AK76" s="698"/>
      <c r="AL76" s="700"/>
      <c r="AM76" s="700"/>
      <c r="AN76" s="700"/>
      <c r="AO76" s="702"/>
      <c r="AP76" s="698"/>
      <c r="AQ76" s="700"/>
      <c r="AR76" s="700"/>
      <c r="AS76" s="700"/>
      <c r="AT76" s="702"/>
      <c r="AU76" s="698"/>
      <c r="AV76" s="700"/>
      <c r="AW76" s="700"/>
      <c r="AX76" s="700"/>
      <c r="AY76" s="702"/>
      <c r="AZ76" s="703"/>
      <c r="BA76" s="703"/>
      <c r="BB76" s="703"/>
      <c r="BC76" s="703"/>
      <c r="BD76" s="704"/>
      <c r="BE76" s="55"/>
      <c r="BF76" s="55"/>
      <c r="BG76" s="55"/>
      <c r="BH76" s="55"/>
      <c r="BI76" s="55"/>
      <c r="BJ76" s="55"/>
      <c r="BK76" s="55"/>
      <c r="BL76" s="55"/>
      <c r="BM76" s="55"/>
      <c r="BN76" s="55"/>
      <c r="BO76" s="55"/>
      <c r="BP76" s="55"/>
      <c r="BQ76" s="52">
        <v>70</v>
      </c>
      <c r="BR76" s="73"/>
      <c r="BS76" s="751"/>
      <c r="BT76" s="752"/>
      <c r="BU76" s="752"/>
      <c r="BV76" s="752"/>
      <c r="BW76" s="752"/>
      <c r="BX76" s="752"/>
      <c r="BY76" s="752"/>
      <c r="BZ76" s="752"/>
      <c r="CA76" s="752"/>
      <c r="CB76" s="752"/>
      <c r="CC76" s="752"/>
      <c r="CD76" s="752"/>
      <c r="CE76" s="752"/>
      <c r="CF76" s="752"/>
      <c r="CG76" s="757"/>
      <c r="CH76" s="748"/>
      <c r="CI76" s="749"/>
      <c r="CJ76" s="749"/>
      <c r="CK76" s="749"/>
      <c r="CL76" s="750"/>
      <c r="CM76" s="748"/>
      <c r="CN76" s="749"/>
      <c r="CO76" s="749"/>
      <c r="CP76" s="749"/>
      <c r="CQ76" s="750"/>
      <c r="CR76" s="748"/>
      <c r="CS76" s="749"/>
      <c r="CT76" s="749"/>
      <c r="CU76" s="749"/>
      <c r="CV76" s="750"/>
      <c r="CW76" s="748"/>
      <c r="CX76" s="749"/>
      <c r="CY76" s="749"/>
      <c r="CZ76" s="749"/>
      <c r="DA76" s="750"/>
      <c r="DB76" s="748"/>
      <c r="DC76" s="749"/>
      <c r="DD76" s="749"/>
      <c r="DE76" s="749"/>
      <c r="DF76" s="750"/>
      <c r="DG76" s="748"/>
      <c r="DH76" s="749"/>
      <c r="DI76" s="749"/>
      <c r="DJ76" s="749"/>
      <c r="DK76" s="750"/>
      <c r="DL76" s="748"/>
      <c r="DM76" s="749"/>
      <c r="DN76" s="749"/>
      <c r="DO76" s="749"/>
      <c r="DP76" s="750"/>
      <c r="DQ76" s="748"/>
      <c r="DR76" s="749"/>
      <c r="DS76" s="749"/>
      <c r="DT76" s="749"/>
      <c r="DU76" s="750"/>
      <c r="DV76" s="751"/>
      <c r="DW76" s="752"/>
      <c r="DX76" s="752"/>
      <c r="DY76" s="752"/>
      <c r="DZ76" s="753"/>
      <c r="EA76" s="48"/>
    </row>
    <row r="77" spans="1:131" ht="26.25" customHeight="1" x14ac:dyDescent="0.2">
      <c r="A77" s="52">
        <v>10</v>
      </c>
      <c r="B77" s="693"/>
      <c r="C77" s="694"/>
      <c r="D77" s="694"/>
      <c r="E77" s="694"/>
      <c r="F77" s="694"/>
      <c r="G77" s="694"/>
      <c r="H77" s="694"/>
      <c r="I77" s="694"/>
      <c r="J77" s="694"/>
      <c r="K77" s="694"/>
      <c r="L77" s="694"/>
      <c r="M77" s="694"/>
      <c r="N77" s="694"/>
      <c r="O77" s="694"/>
      <c r="P77" s="695"/>
      <c r="Q77" s="705"/>
      <c r="R77" s="700"/>
      <c r="S77" s="700"/>
      <c r="T77" s="700"/>
      <c r="U77" s="702"/>
      <c r="V77" s="698"/>
      <c r="W77" s="700"/>
      <c r="X77" s="700"/>
      <c r="Y77" s="700"/>
      <c r="Z77" s="702"/>
      <c r="AA77" s="698"/>
      <c r="AB77" s="700"/>
      <c r="AC77" s="700"/>
      <c r="AD77" s="700"/>
      <c r="AE77" s="702"/>
      <c r="AF77" s="698"/>
      <c r="AG77" s="700"/>
      <c r="AH77" s="700"/>
      <c r="AI77" s="700"/>
      <c r="AJ77" s="702"/>
      <c r="AK77" s="698"/>
      <c r="AL77" s="700"/>
      <c r="AM77" s="700"/>
      <c r="AN77" s="700"/>
      <c r="AO77" s="702"/>
      <c r="AP77" s="698"/>
      <c r="AQ77" s="700"/>
      <c r="AR77" s="700"/>
      <c r="AS77" s="700"/>
      <c r="AT77" s="702"/>
      <c r="AU77" s="698"/>
      <c r="AV77" s="700"/>
      <c r="AW77" s="700"/>
      <c r="AX77" s="700"/>
      <c r="AY77" s="702"/>
      <c r="AZ77" s="703"/>
      <c r="BA77" s="703"/>
      <c r="BB77" s="703"/>
      <c r="BC77" s="703"/>
      <c r="BD77" s="704"/>
      <c r="BE77" s="55"/>
      <c r="BF77" s="55"/>
      <c r="BG77" s="55"/>
      <c r="BH77" s="55"/>
      <c r="BI77" s="55"/>
      <c r="BJ77" s="55"/>
      <c r="BK77" s="55"/>
      <c r="BL77" s="55"/>
      <c r="BM77" s="55"/>
      <c r="BN77" s="55"/>
      <c r="BO77" s="55"/>
      <c r="BP77" s="55"/>
      <c r="BQ77" s="52">
        <v>71</v>
      </c>
      <c r="BR77" s="73"/>
      <c r="BS77" s="751"/>
      <c r="BT77" s="752"/>
      <c r="BU77" s="752"/>
      <c r="BV77" s="752"/>
      <c r="BW77" s="752"/>
      <c r="BX77" s="752"/>
      <c r="BY77" s="752"/>
      <c r="BZ77" s="752"/>
      <c r="CA77" s="752"/>
      <c r="CB77" s="752"/>
      <c r="CC77" s="752"/>
      <c r="CD77" s="752"/>
      <c r="CE77" s="752"/>
      <c r="CF77" s="752"/>
      <c r="CG77" s="757"/>
      <c r="CH77" s="748"/>
      <c r="CI77" s="749"/>
      <c r="CJ77" s="749"/>
      <c r="CK77" s="749"/>
      <c r="CL77" s="750"/>
      <c r="CM77" s="748"/>
      <c r="CN77" s="749"/>
      <c r="CO77" s="749"/>
      <c r="CP77" s="749"/>
      <c r="CQ77" s="750"/>
      <c r="CR77" s="748"/>
      <c r="CS77" s="749"/>
      <c r="CT77" s="749"/>
      <c r="CU77" s="749"/>
      <c r="CV77" s="750"/>
      <c r="CW77" s="748"/>
      <c r="CX77" s="749"/>
      <c r="CY77" s="749"/>
      <c r="CZ77" s="749"/>
      <c r="DA77" s="750"/>
      <c r="DB77" s="748"/>
      <c r="DC77" s="749"/>
      <c r="DD77" s="749"/>
      <c r="DE77" s="749"/>
      <c r="DF77" s="750"/>
      <c r="DG77" s="748"/>
      <c r="DH77" s="749"/>
      <c r="DI77" s="749"/>
      <c r="DJ77" s="749"/>
      <c r="DK77" s="750"/>
      <c r="DL77" s="748"/>
      <c r="DM77" s="749"/>
      <c r="DN77" s="749"/>
      <c r="DO77" s="749"/>
      <c r="DP77" s="750"/>
      <c r="DQ77" s="748"/>
      <c r="DR77" s="749"/>
      <c r="DS77" s="749"/>
      <c r="DT77" s="749"/>
      <c r="DU77" s="750"/>
      <c r="DV77" s="751"/>
      <c r="DW77" s="752"/>
      <c r="DX77" s="752"/>
      <c r="DY77" s="752"/>
      <c r="DZ77" s="753"/>
      <c r="EA77" s="48"/>
    </row>
    <row r="78" spans="1:131" ht="26.25" customHeight="1" x14ac:dyDescent="0.2">
      <c r="A78" s="52">
        <v>11</v>
      </c>
      <c r="B78" s="693"/>
      <c r="C78" s="694"/>
      <c r="D78" s="694"/>
      <c r="E78" s="694"/>
      <c r="F78" s="694"/>
      <c r="G78" s="694"/>
      <c r="H78" s="694"/>
      <c r="I78" s="694"/>
      <c r="J78" s="694"/>
      <c r="K78" s="694"/>
      <c r="L78" s="694"/>
      <c r="M78" s="694"/>
      <c r="N78" s="694"/>
      <c r="O78" s="694"/>
      <c r="P78" s="695"/>
      <c r="Q78" s="696"/>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7"/>
      <c r="AP78" s="697"/>
      <c r="AQ78" s="697"/>
      <c r="AR78" s="697"/>
      <c r="AS78" s="697"/>
      <c r="AT78" s="697"/>
      <c r="AU78" s="697"/>
      <c r="AV78" s="697"/>
      <c r="AW78" s="697"/>
      <c r="AX78" s="697"/>
      <c r="AY78" s="697"/>
      <c r="AZ78" s="703"/>
      <c r="BA78" s="703"/>
      <c r="BB78" s="703"/>
      <c r="BC78" s="703"/>
      <c r="BD78" s="704"/>
      <c r="BE78" s="55"/>
      <c r="BF78" s="55"/>
      <c r="BG78" s="55"/>
      <c r="BH78" s="55"/>
      <c r="BI78" s="55"/>
      <c r="BJ78" s="48"/>
      <c r="BK78" s="48"/>
      <c r="BL78" s="48"/>
      <c r="BM78" s="48"/>
      <c r="BN78" s="48"/>
      <c r="BO78" s="55"/>
      <c r="BP78" s="55"/>
      <c r="BQ78" s="52">
        <v>72</v>
      </c>
      <c r="BR78" s="73"/>
      <c r="BS78" s="751"/>
      <c r="BT78" s="752"/>
      <c r="BU78" s="752"/>
      <c r="BV78" s="752"/>
      <c r="BW78" s="752"/>
      <c r="BX78" s="752"/>
      <c r="BY78" s="752"/>
      <c r="BZ78" s="752"/>
      <c r="CA78" s="752"/>
      <c r="CB78" s="752"/>
      <c r="CC78" s="752"/>
      <c r="CD78" s="752"/>
      <c r="CE78" s="752"/>
      <c r="CF78" s="752"/>
      <c r="CG78" s="757"/>
      <c r="CH78" s="748"/>
      <c r="CI78" s="749"/>
      <c r="CJ78" s="749"/>
      <c r="CK78" s="749"/>
      <c r="CL78" s="750"/>
      <c r="CM78" s="748"/>
      <c r="CN78" s="749"/>
      <c r="CO78" s="749"/>
      <c r="CP78" s="749"/>
      <c r="CQ78" s="750"/>
      <c r="CR78" s="748"/>
      <c r="CS78" s="749"/>
      <c r="CT78" s="749"/>
      <c r="CU78" s="749"/>
      <c r="CV78" s="750"/>
      <c r="CW78" s="748"/>
      <c r="CX78" s="749"/>
      <c r="CY78" s="749"/>
      <c r="CZ78" s="749"/>
      <c r="DA78" s="750"/>
      <c r="DB78" s="748"/>
      <c r="DC78" s="749"/>
      <c r="DD78" s="749"/>
      <c r="DE78" s="749"/>
      <c r="DF78" s="750"/>
      <c r="DG78" s="748"/>
      <c r="DH78" s="749"/>
      <c r="DI78" s="749"/>
      <c r="DJ78" s="749"/>
      <c r="DK78" s="750"/>
      <c r="DL78" s="748"/>
      <c r="DM78" s="749"/>
      <c r="DN78" s="749"/>
      <c r="DO78" s="749"/>
      <c r="DP78" s="750"/>
      <c r="DQ78" s="748"/>
      <c r="DR78" s="749"/>
      <c r="DS78" s="749"/>
      <c r="DT78" s="749"/>
      <c r="DU78" s="750"/>
      <c r="DV78" s="751"/>
      <c r="DW78" s="752"/>
      <c r="DX78" s="752"/>
      <c r="DY78" s="752"/>
      <c r="DZ78" s="753"/>
      <c r="EA78" s="48"/>
    </row>
    <row r="79" spans="1:131" ht="26.25" customHeight="1" x14ac:dyDescent="0.2">
      <c r="A79" s="52">
        <v>12</v>
      </c>
      <c r="B79" s="693"/>
      <c r="C79" s="694"/>
      <c r="D79" s="694"/>
      <c r="E79" s="694"/>
      <c r="F79" s="694"/>
      <c r="G79" s="694"/>
      <c r="H79" s="694"/>
      <c r="I79" s="694"/>
      <c r="J79" s="694"/>
      <c r="K79" s="694"/>
      <c r="L79" s="694"/>
      <c r="M79" s="694"/>
      <c r="N79" s="694"/>
      <c r="O79" s="694"/>
      <c r="P79" s="695"/>
      <c r="Q79" s="696"/>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7"/>
      <c r="AP79" s="697"/>
      <c r="AQ79" s="697"/>
      <c r="AR79" s="697"/>
      <c r="AS79" s="697"/>
      <c r="AT79" s="697"/>
      <c r="AU79" s="697"/>
      <c r="AV79" s="697"/>
      <c r="AW79" s="697"/>
      <c r="AX79" s="697"/>
      <c r="AY79" s="697"/>
      <c r="AZ79" s="703"/>
      <c r="BA79" s="703"/>
      <c r="BB79" s="703"/>
      <c r="BC79" s="703"/>
      <c r="BD79" s="704"/>
      <c r="BE79" s="55"/>
      <c r="BF79" s="55"/>
      <c r="BG79" s="55"/>
      <c r="BH79" s="55"/>
      <c r="BI79" s="55"/>
      <c r="BJ79" s="48"/>
      <c r="BK79" s="48"/>
      <c r="BL79" s="48"/>
      <c r="BM79" s="48"/>
      <c r="BN79" s="48"/>
      <c r="BO79" s="55"/>
      <c r="BP79" s="55"/>
      <c r="BQ79" s="52">
        <v>73</v>
      </c>
      <c r="BR79" s="73"/>
      <c r="BS79" s="751"/>
      <c r="BT79" s="752"/>
      <c r="BU79" s="752"/>
      <c r="BV79" s="752"/>
      <c r="BW79" s="752"/>
      <c r="BX79" s="752"/>
      <c r="BY79" s="752"/>
      <c r="BZ79" s="752"/>
      <c r="CA79" s="752"/>
      <c r="CB79" s="752"/>
      <c r="CC79" s="752"/>
      <c r="CD79" s="752"/>
      <c r="CE79" s="752"/>
      <c r="CF79" s="752"/>
      <c r="CG79" s="757"/>
      <c r="CH79" s="748"/>
      <c r="CI79" s="749"/>
      <c r="CJ79" s="749"/>
      <c r="CK79" s="749"/>
      <c r="CL79" s="750"/>
      <c r="CM79" s="748"/>
      <c r="CN79" s="749"/>
      <c r="CO79" s="749"/>
      <c r="CP79" s="749"/>
      <c r="CQ79" s="750"/>
      <c r="CR79" s="748"/>
      <c r="CS79" s="749"/>
      <c r="CT79" s="749"/>
      <c r="CU79" s="749"/>
      <c r="CV79" s="750"/>
      <c r="CW79" s="748"/>
      <c r="CX79" s="749"/>
      <c r="CY79" s="749"/>
      <c r="CZ79" s="749"/>
      <c r="DA79" s="750"/>
      <c r="DB79" s="748"/>
      <c r="DC79" s="749"/>
      <c r="DD79" s="749"/>
      <c r="DE79" s="749"/>
      <c r="DF79" s="750"/>
      <c r="DG79" s="748"/>
      <c r="DH79" s="749"/>
      <c r="DI79" s="749"/>
      <c r="DJ79" s="749"/>
      <c r="DK79" s="750"/>
      <c r="DL79" s="748"/>
      <c r="DM79" s="749"/>
      <c r="DN79" s="749"/>
      <c r="DO79" s="749"/>
      <c r="DP79" s="750"/>
      <c r="DQ79" s="748"/>
      <c r="DR79" s="749"/>
      <c r="DS79" s="749"/>
      <c r="DT79" s="749"/>
      <c r="DU79" s="750"/>
      <c r="DV79" s="751"/>
      <c r="DW79" s="752"/>
      <c r="DX79" s="752"/>
      <c r="DY79" s="752"/>
      <c r="DZ79" s="753"/>
      <c r="EA79" s="48"/>
    </row>
    <row r="80" spans="1:131" ht="26.25" customHeight="1" x14ac:dyDescent="0.2">
      <c r="A80" s="52">
        <v>13</v>
      </c>
      <c r="B80" s="693"/>
      <c r="C80" s="694"/>
      <c r="D80" s="694"/>
      <c r="E80" s="694"/>
      <c r="F80" s="694"/>
      <c r="G80" s="694"/>
      <c r="H80" s="694"/>
      <c r="I80" s="694"/>
      <c r="J80" s="694"/>
      <c r="K80" s="694"/>
      <c r="L80" s="694"/>
      <c r="M80" s="694"/>
      <c r="N80" s="694"/>
      <c r="O80" s="694"/>
      <c r="P80" s="695"/>
      <c r="Q80" s="696"/>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7"/>
      <c r="AY80" s="697"/>
      <c r="AZ80" s="703"/>
      <c r="BA80" s="703"/>
      <c r="BB80" s="703"/>
      <c r="BC80" s="703"/>
      <c r="BD80" s="704"/>
      <c r="BE80" s="55"/>
      <c r="BF80" s="55"/>
      <c r="BG80" s="55"/>
      <c r="BH80" s="55"/>
      <c r="BI80" s="55"/>
      <c r="BJ80" s="55"/>
      <c r="BK80" s="55"/>
      <c r="BL80" s="55"/>
      <c r="BM80" s="55"/>
      <c r="BN80" s="55"/>
      <c r="BO80" s="55"/>
      <c r="BP80" s="55"/>
      <c r="BQ80" s="52">
        <v>74</v>
      </c>
      <c r="BR80" s="73"/>
      <c r="BS80" s="751"/>
      <c r="BT80" s="752"/>
      <c r="BU80" s="752"/>
      <c r="BV80" s="752"/>
      <c r="BW80" s="752"/>
      <c r="BX80" s="752"/>
      <c r="BY80" s="752"/>
      <c r="BZ80" s="752"/>
      <c r="CA80" s="752"/>
      <c r="CB80" s="752"/>
      <c r="CC80" s="752"/>
      <c r="CD80" s="752"/>
      <c r="CE80" s="752"/>
      <c r="CF80" s="752"/>
      <c r="CG80" s="757"/>
      <c r="CH80" s="748"/>
      <c r="CI80" s="749"/>
      <c r="CJ80" s="749"/>
      <c r="CK80" s="749"/>
      <c r="CL80" s="750"/>
      <c r="CM80" s="748"/>
      <c r="CN80" s="749"/>
      <c r="CO80" s="749"/>
      <c r="CP80" s="749"/>
      <c r="CQ80" s="750"/>
      <c r="CR80" s="748"/>
      <c r="CS80" s="749"/>
      <c r="CT80" s="749"/>
      <c r="CU80" s="749"/>
      <c r="CV80" s="750"/>
      <c r="CW80" s="748"/>
      <c r="CX80" s="749"/>
      <c r="CY80" s="749"/>
      <c r="CZ80" s="749"/>
      <c r="DA80" s="750"/>
      <c r="DB80" s="748"/>
      <c r="DC80" s="749"/>
      <c r="DD80" s="749"/>
      <c r="DE80" s="749"/>
      <c r="DF80" s="750"/>
      <c r="DG80" s="748"/>
      <c r="DH80" s="749"/>
      <c r="DI80" s="749"/>
      <c r="DJ80" s="749"/>
      <c r="DK80" s="750"/>
      <c r="DL80" s="748"/>
      <c r="DM80" s="749"/>
      <c r="DN80" s="749"/>
      <c r="DO80" s="749"/>
      <c r="DP80" s="750"/>
      <c r="DQ80" s="748"/>
      <c r="DR80" s="749"/>
      <c r="DS80" s="749"/>
      <c r="DT80" s="749"/>
      <c r="DU80" s="750"/>
      <c r="DV80" s="751"/>
      <c r="DW80" s="752"/>
      <c r="DX80" s="752"/>
      <c r="DY80" s="752"/>
      <c r="DZ80" s="753"/>
      <c r="EA80" s="48"/>
    </row>
    <row r="81" spans="1:131" ht="26.25" customHeight="1" x14ac:dyDescent="0.2">
      <c r="A81" s="52">
        <v>14</v>
      </c>
      <c r="B81" s="693"/>
      <c r="C81" s="694"/>
      <c r="D81" s="694"/>
      <c r="E81" s="694"/>
      <c r="F81" s="694"/>
      <c r="G81" s="694"/>
      <c r="H81" s="694"/>
      <c r="I81" s="694"/>
      <c r="J81" s="694"/>
      <c r="K81" s="694"/>
      <c r="L81" s="694"/>
      <c r="M81" s="694"/>
      <c r="N81" s="694"/>
      <c r="O81" s="694"/>
      <c r="P81" s="695"/>
      <c r="Q81" s="696"/>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697"/>
      <c r="AY81" s="697"/>
      <c r="AZ81" s="703"/>
      <c r="BA81" s="703"/>
      <c r="BB81" s="703"/>
      <c r="BC81" s="703"/>
      <c r="BD81" s="704"/>
      <c r="BE81" s="55"/>
      <c r="BF81" s="55"/>
      <c r="BG81" s="55"/>
      <c r="BH81" s="55"/>
      <c r="BI81" s="55"/>
      <c r="BJ81" s="55"/>
      <c r="BK81" s="55"/>
      <c r="BL81" s="55"/>
      <c r="BM81" s="55"/>
      <c r="BN81" s="55"/>
      <c r="BO81" s="55"/>
      <c r="BP81" s="55"/>
      <c r="BQ81" s="52">
        <v>75</v>
      </c>
      <c r="BR81" s="73"/>
      <c r="BS81" s="751"/>
      <c r="BT81" s="752"/>
      <c r="BU81" s="752"/>
      <c r="BV81" s="752"/>
      <c r="BW81" s="752"/>
      <c r="BX81" s="752"/>
      <c r="BY81" s="752"/>
      <c r="BZ81" s="752"/>
      <c r="CA81" s="752"/>
      <c r="CB81" s="752"/>
      <c r="CC81" s="752"/>
      <c r="CD81" s="752"/>
      <c r="CE81" s="752"/>
      <c r="CF81" s="752"/>
      <c r="CG81" s="757"/>
      <c r="CH81" s="748"/>
      <c r="CI81" s="749"/>
      <c r="CJ81" s="749"/>
      <c r="CK81" s="749"/>
      <c r="CL81" s="750"/>
      <c r="CM81" s="748"/>
      <c r="CN81" s="749"/>
      <c r="CO81" s="749"/>
      <c r="CP81" s="749"/>
      <c r="CQ81" s="750"/>
      <c r="CR81" s="748"/>
      <c r="CS81" s="749"/>
      <c r="CT81" s="749"/>
      <c r="CU81" s="749"/>
      <c r="CV81" s="750"/>
      <c r="CW81" s="748"/>
      <c r="CX81" s="749"/>
      <c r="CY81" s="749"/>
      <c r="CZ81" s="749"/>
      <c r="DA81" s="750"/>
      <c r="DB81" s="748"/>
      <c r="DC81" s="749"/>
      <c r="DD81" s="749"/>
      <c r="DE81" s="749"/>
      <c r="DF81" s="750"/>
      <c r="DG81" s="748"/>
      <c r="DH81" s="749"/>
      <c r="DI81" s="749"/>
      <c r="DJ81" s="749"/>
      <c r="DK81" s="750"/>
      <c r="DL81" s="748"/>
      <c r="DM81" s="749"/>
      <c r="DN81" s="749"/>
      <c r="DO81" s="749"/>
      <c r="DP81" s="750"/>
      <c r="DQ81" s="748"/>
      <c r="DR81" s="749"/>
      <c r="DS81" s="749"/>
      <c r="DT81" s="749"/>
      <c r="DU81" s="750"/>
      <c r="DV81" s="751"/>
      <c r="DW81" s="752"/>
      <c r="DX81" s="752"/>
      <c r="DY81" s="752"/>
      <c r="DZ81" s="753"/>
      <c r="EA81" s="48"/>
    </row>
    <row r="82" spans="1:131" ht="26.25" customHeight="1" x14ac:dyDescent="0.2">
      <c r="A82" s="52">
        <v>15</v>
      </c>
      <c r="B82" s="693"/>
      <c r="C82" s="694"/>
      <c r="D82" s="694"/>
      <c r="E82" s="694"/>
      <c r="F82" s="694"/>
      <c r="G82" s="694"/>
      <c r="H82" s="694"/>
      <c r="I82" s="694"/>
      <c r="J82" s="694"/>
      <c r="K82" s="694"/>
      <c r="L82" s="694"/>
      <c r="M82" s="694"/>
      <c r="N82" s="694"/>
      <c r="O82" s="694"/>
      <c r="P82" s="695"/>
      <c r="Q82" s="696"/>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697"/>
      <c r="AY82" s="697"/>
      <c r="AZ82" s="703"/>
      <c r="BA82" s="703"/>
      <c r="BB82" s="703"/>
      <c r="BC82" s="703"/>
      <c r="BD82" s="704"/>
      <c r="BE82" s="55"/>
      <c r="BF82" s="55"/>
      <c r="BG82" s="55"/>
      <c r="BH82" s="55"/>
      <c r="BI82" s="55"/>
      <c r="BJ82" s="55"/>
      <c r="BK82" s="55"/>
      <c r="BL82" s="55"/>
      <c r="BM82" s="55"/>
      <c r="BN82" s="55"/>
      <c r="BO82" s="55"/>
      <c r="BP82" s="55"/>
      <c r="BQ82" s="52">
        <v>76</v>
      </c>
      <c r="BR82" s="73"/>
      <c r="BS82" s="751"/>
      <c r="BT82" s="752"/>
      <c r="BU82" s="752"/>
      <c r="BV82" s="752"/>
      <c r="BW82" s="752"/>
      <c r="BX82" s="752"/>
      <c r="BY82" s="752"/>
      <c r="BZ82" s="752"/>
      <c r="CA82" s="752"/>
      <c r="CB82" s="752"/>
      <c r="CC82" s="752"/>
      <c r="CD82" s="752"/>
      <c r="CE82" s="752"/>
      <c r="CF82" s="752"/>
      <c r="CG82" s="757"/>
      <c r="CH82" s="748"/>
      <c r="CI82" s="749"/>
      <c r="CJ82" s="749"/>
      <c r="CK82" s="749"/>
      <c r="CL82" s="750"/>
      <c r="CM82" s="748"/>
      <c r="CN82" s="749"/>
      <c r="CO82" s="749"/>
      <c r="CP82" s="749"/>
      <c r="CQ82" s="750"/>
      <c r="CR82" s="748"/>
      <c r="CS82" s="749"/>
      <c r="CT82" s="749"/>
      <c r="CU82" s="749"/>
      <c r="CV82" s="750"/>
      <c r="CW82" s="748"/>
      <c r="CX82" s="749"/>
      <c r="CY82" s="749"/>
      <c r="CZ82" s="749"/>
      <c r="DA82" s="750"/>
      <c r="DB82" s="748"/>
      <c r="DC82" s="749"/>
      <c r="DD82" s="749"/>
      <c r="DE82" s="749"/>
      <c r="DF82" s="750"/>
      <c r="DG82" s="748"/>
      <c r="DH82" s="749"/>
      <c r="DI82" s="749"/>
      <c r="DJ82" s="749"/>
      <c r="DK82" s="750"/>
      <c r="DL82" s="748"/>
      <c r="DM82" s="749"/>
      <c r="DN82" s="749"/>
      <c r="DO82" s="749"/>
      <c r="DP82" s="750"/>
      <c r="DQ82" s="748"/>
      <c r="DR82" s="749"/>
      <c r="DS82" s="749"/>
      <c r="DT82" s="749"/>
      <c r="DU82" s="750"/>
      <c r="DV82" s="751"/>
      <c r="DW82" s="752"/>
      <c r="DX82" s="752"/>
      <c r="DY82" s="752"/>
      <c r="DZ82" s="753"/>
      <c r="EA82" s="48"/>
    </row>
    <row r="83" spans="1:131" ht="26.25" customHeight="1" x14ac:dyDescent="0.2">
      <c r="A83" s="52">
        <v>16</v>
      </c>
      <c r="B83" s="693"/>
      <c r="C83" s="694"/>
      <c r="D83" s="694"/>
      <c r="E83" s="694"/>
      <c r="F83" s="694"/>
      <c r="G83" s="694"/>
      <c r="H83" s="694"/>
      <c r="I83" s="694"/>
      <c r="J83" s="694"/>
      <c r="K83" s="694"/>
      <c r="L83" s="694"/>
      <c r="M83" s="694"/>
      <c r="N83" s="694"/>
      <c r="O83" s="694"/>
      <c r="P83" s="695"/>
      <c r="Q83" s="696"/>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703"/>
      <c r="BA83" s="703"/>
      <c r="BB83" s="703"/>
      <c r="BC83" s="703"/>
      <c r="BD83" s="704"/>
      <c r="BE83" s="55"/>
      <c r="BF83" s="55"/>
      <c r="BG83" s="55"/>
      <c r="BH83" s="55"/>
      <c r="BI83" s="55"/>
      <c r="BJ83" s="55"/>
      <c r="BK83" s="55"/>
      <c r="BL83" s="55"/>
      <c r="BM83" s="55"/>
      <c r="BN83" s="55"/>
      <c r="BO83" s="55"/>
      <c r="BP83" s="55"/>
      <c r="BQ83" s="52">
        <v>77</v>
      </c>
      <c r="BR83" s="73"/>
      <c r="BS83" s="751"/>
      <c r="BT83" s="752"/>
      <c r="BU83" s="752"/>
      <c r="BV83" s="752"/>
      <c r="BW83" s="752"/>
      <c r="BX83" s="752"/>
      <c r="BY83" s="752"/>
      <c r="BZ83" s="752"/>
      <c r="CA83" s="752"/>
      <c r="CB83" s="752"/>
      <c r="CC83" s="752"/>
      <c r="CD83" s="752"/>
      <c r="CE83" s="752"/>
      <c r="CF83" s="752"/>
      <c r="CG83" s="757"/>
      <c r="CH83" s="748"/>
      <c r="CI83" s="749"/>
      <c r="CJ83" s="749"/>
      <c r="CK83" s="749"/>
      <c r="CL83" s="750"/>
      <c r="CM83" s="748"/>
      <c r="CN83" s="749"/>
      <c r="CO83" s="749"/>
      <c r="CP83" s="749"/>
      <c r="CQ83" s="750"/>
      <c r="CR83" s="748"/>
      <c r="CS83" s="749"/>
      <c r="CT83" s="749"/>
      <c r="CU83" s="749"/>
      <c r="CV83" s="750"/>
      <c r="CW83" s="748"/>
      <c r="CX83" s="749"/>
      <c r="CY83" s="749"/>
      <c r="CZ83" s="749"/>
      <c r="DA83" s="750"/>
      <c r="DB83" s="748"/>
      <c r="DC83" s="749"/>
      <c r="DD83" s="749"/>
      <c r="DE83" s="749"/>
      <c r="DF83" s="750"/>
      <c r="DG83" s="748"/>
      <c r="DH83" s="749"/>
      <c r="DI83" s="749"/>
      <c r="DJ83" s="749"/>
      <c r="DK83" s="750"/>
      <c r="DL83" s="748"/>
      <c r="DM83" s="749"/>
      <c r="DN83" s="749"/>
      <c r="DO83" s="749"/>
      <c r="DP83" s="750"/>
      <c r="DQ83" s="748"/>
      <c r="DR83" s="749"/>
      <c r="DS83" s="749"/>
      <c r="DT83" s="749"/>
      <c r="DU83" s="750"/>
      <c r="DV83" s="751"/>
      <c r="DW83" s="752"/>
      <c r="DX83" s="752"/>
      <c r="DY83" s="752"/>
      <c r="DZ83" s="753"/>
      <c r="EA83" s="48"/>
    </row>
    <row r="84" spans="1:131" ht="26.25" customHeight="1" x14ac:dyDescent="0.2">
      <c r="A84" s="52">
        <v>17</v>
      </c>
      <c r="B84" s="693"/>
      <c r="C84" s="694"/>
      <c r="D84" s="694"/>
      <c r="E84" s="694"/>
      <c r="F84" s="694"/>
      <c r="G84" s="694"/>
      <c r="H84" s="694"/>
      <c r="I84" s="694"/>
      <c r="J84" s="694"/>
      <c r="K84" s="694"/>
      <c r="L84" s="694"/>
      <c r="M84" s="694"/>
      <c r="N84" s="694"/>
      <c r="O84" s="694"/>
      <c r="P84" s="695"/>
      <c r="Q84" s="696"/>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7"/>
      <c r="AP84" s="697"/>
      <c r="AQ84" s="697"/>
      <c r="AR84" s="697"/>
      <c r="AS84" s="697"/>
      <c r="AT84" s="697"/>
      <c r="AU84" s="697"/>
      <c r="AV84" s="697"/>
      <c r="AW84" s="697"/>
      <c r="AX84" s="697"/>
      <c r="AY84" s="697"/>
      <c r="AZ84" s="703"/>
      <c r="BA84" s="703"/>
      <c r="BB84" s="703"/>
      <c r="BC84" s="703"/>
      <c r="BD84" s="704"/>
      <c r="BE84" s="55"/>
      <c r="BF84" s="55"/>
      <c r="BG84" s="55"/>
      <c r="BH84" s="55"/>
      <c r="BI84" s="55"/>
      <c r="BJ84" s="55"/>
      <c r="BK84" s="55"/>
      <c r="BL84" s="55"/>
      <c r="BM84" s="55"/>
      <c r="BN84" s="55"/>
      <c r="BO84" s="55"/>
      <c r="BP84" s="55"/>
      <c r="BQ84" s="52">
        <v>78</v>
      </c>
      <c r="BR84" s="73"/>
      <c r="BS84" s="751"/>
      <c r="BT84" s="752"/>
      <c r="BU84" s="752"/>
      <c r="BV84" s="752"/>
      <c r="BW84" s="752"/>
      <c r="BX84" s="752"/>
      <c r="BY84" s="752"/>
      <c r="BZ84" s="752"/>
      <c r="CA84" s="752"/>
      <c r="CB84" s="752"/>
      <c r="CC84" s="752"/>
      <c r="CD84" s="752"/>
      <c r="CE84" s="752"/>
      <c r="CF84" s="752"/>
      <c r="CG84" s="757"/>
      <c r="CH84" s="748"/>
      <c r="CI84" s="749"/>
      <c r="CJ84" s="749"/>
      <c r="CK84" s="749"/>
      <c r="CL84" s="750"/>
      <c r="CM84" s="748"/>
      <c r="CN84" s="749"/>
      <c r="CO84" s="749"/>
      <c r="CP84" s="749"/>
      <c r="CQ84" s="750"/>
      <c r="CR84" s="748"/>
      <c r="CS84" s="749"/>
      <c r="CT84" s="749"/>
      <c r="CU84" s="749"/>
      <c r="CV84" s="750"/>
      <c r="CW84" s="748"/>
      <c r="CX84" s="749"/>
      <c r="CY84" s="749"/>
      <c r="CZ84" s="749"/>
      <c r="DA84" s="750"/>
      <c r="DB84" s="748"/>
      <c r="DC84" s="749"/>
      <c r="DD84" s="749"/>
      <c r="DE84" s="749"/>
      <c r="DF84" s="750"/>
      <c r="DG84" s="748"/>
      <c r="DH84" s="749"/>
      <c r="DI84" s="749"/>
      <c r="DJ84" s="749"/>
      <c r="DK84" s="750"/>
      <c r="DL84" s="748"/>
      <c r="DM84" s="749"/>
      <c r="DN84" s="749"/>
      <c r="DO84" s="749"/>
      <c r="DP84" s="750"/>
      <c r="DQ84" s="748"/>
      <c r="DR84" s="749"/>
      <c r="DS84" s="749"/>
      <c r="DT84" s="749"/>
      <c r="DU84" s="750"/>
      <c r="DV84" s="751"/>
      <c r="DW84" s="752"/>
      <c r="DX84" s="752"/>
      <c r="DY84" s="752"/>
      <c r="DZ84" s="753"/>
      <c r="EA84" s="48"/>
    </row>
    <row r="85" spans="1:131" ht="26.25" customHeight="1" x14ac:dyDescent="0.2">
      <c r="A85" s="52">
        <v>18</v>
      </c>
      <c r="B85" s="693"/>
      <c r="C85" s="694"/>
      <c r="D85" s="694"/>
      <c r="E85" s="694"/>
      <c r="F85" s="694"/>
      <c r="G85" s="694"/>
      <c r="H85" s="694"/>
      <c r="I85" s="694"/>
      <c r="J85" s="694"/>
      <c r="K85" s="694"/>
      <c r="L85" s="694"/>
      <c r="M85" s="694"/>
      <c r="N85" s="694"/>
      <c r="O85" s="694"/>
      <c r="P85" s="695"/>
      <c r="Q85" s="696"/>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697"/>
      <c r="AY85" s="697"/>
      <c r="AZ85" s="703"/>
      <c r="BA85" s="703"/>
      <c r="BB85" s="703"/>
      <c r="BC85" s="703"/>
      <c r="BD85" s="704"/>
      <c r="BE85" s="55"/>
      <c r="BF85" s="55"/>
      <c r="BG85" s="55"/>
      <c r="BH85" s="55"/>
      <c r="BI85" s="55"/>
      <c r="BJ85" s="55"/>
      <c r="BK85" s="55"/>
      <c r="BL85" s="55"/>
      <c r="BM85" s="55"/>
      <c r="BN85" s="55"/>
      <c r="BO85" s="55"/>
      <c r="BP85" s="55"/>
      <c r="BQ85" s="52">
        <v>79</v>
      </c>
      <c r="BR85" s="73"/>
      <c r="BS85" s="751"/>
      <c r="BT85" s="752"/>
      <c r="BU85" s="752"/>
      <c r="BV85" s="752"/>
      <c r="BW85" s="752"/>
      <c r="BX85" s="752"/>
      <c r="BY85" s="752"/>
      <c r="BZ85" s="752"/>
      <c r="CA85" s="752"/>
      <c r="CB85" s="752"/>
      <c r="CC85" s="752"/>
      <c r="CD85" s="752"/>
      <c r="CE85" s="752"/>
      <c r="CF85" s="752"/>
      <c r="CG85" s="757"/>
      <c r="CH85" s="748"/>
      <c r="CI85" s="749"/>
      <c r="CJ85" s="749"/>
      <c r="CK85" s="749"/>
      <c r="CL85" s="750"/>
      <c r="CM85" s="748"/>
      <c r="CN85" s="749"/>
      <c r="CO85" s="749"/>
      <c r="CP85" s="749"/>
      <c r="CQ85" s="750"/>
      <c r="CR85" s="748"/>
      <c r="CS85" s="749"/>
      <c r="CT85" s="749"/>
      <c r="CU85" s="749"/>
      <c r="CV85" s="750"/>
      <c r="CW85" s="748"/>
      <c r="CX85" s="749"/>
      <c r="CY85" s="749"/>
      <c r="CZ85" s="749"/>
      <c r="DA85" s="750"/>
      <c r="DB85" s="748"/>
      <c r="DC85" s="749"/>
      <c r="DD85" s="749"/>
      <c r="DE85" s="749"/>
      <c r="DF85" s="750"/>
      <c r="DG85" s="748"/>
      <c r="DH85" s="749"/>
      <c r="DI85" s="749"/>
      <c r="DJ85" s="749"/>
      <c r="DK85" s="750"/>
      <c r="DL85" s="748"/>
      <c r="DM85" s="749"/>
      <c r="DN85" s="749"/>
      <c r="DO85" s="749"/>
      <c r="DP85" s="750"/>
      <c r="DQ85" s="748"/>
      <c r="DR85" s="749"/>
      <c r="DS85" s="749"/>
      <c r="DT85" s="749"/>
      <c r="DU85" s="750"/>
      <c r="DV85" s="751"/>
      <c r="DW85" s="752"/>
      <c r="DX85" s="752"/>
      <c r="DY85" s="752"/>
      <c r="DZ85" s="753"/>
      <c r="EA85" s="48"/>
    </row>
    <row r="86" spans="1:131" ht="26.25" customHeight="1" x14ac:dyDescent="0.2">
      <c r="A86" s="52">
        <v>19</v>
      </c>
      <c r="B86" s="693"/>
      <c r="C86" s="694"/>
      <c r="D86" s="694"/>
      <c r="E86" s="694"/>
      <c r="F86" s="694"/>
      <c r="G86" s="694"/>
      <c r="H86" s="694"/>
      <c r="I86" s="694"/>
      <c r="J86" s="694"/>
      <c r="K86" s="694"/>
      <c r="L86" s="694"/>
      <c r="M86" s="694"/>
      <c r="N86" s="694"/>
      <c r="O86" s="694"/>
      <c r="P86" s="695"/>
      <c r="Q86" s="696"/>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7"/>
      <c r="AP86" s="697"/>
      <c r="AQ86" s="697"/>
      <c r="AR86" s="697"/>
      <c r="AS86" s="697"/>
      <c r="AT86" s="697"/>
      <c r="AU86" s="697"/>
      <c r="AV86" s="697"/>
      <c r="AW86" s="697"/>
      <c r="AX86" s="697"/>
      <c r="AY86" s="697"/>
      <c r="AZ86" s="703"/>
      <c r="BA86" s="703"/>
      <c r="BB86" s="703"/>
      <c r="BC86" s="703"/>
      <c r="BD86" s="704"/>
      <c r="BE86" s="55"/>
      <c r="BF86" s="55"/>
      <c r="BG86" s="55"/>
      <c r="BH86" s="55"/>
      <c r="BI86" s="55"/>
      <c r="BJ86" s="55"/>
      <c r="BK86" s="55"/>
      <c r="BL86" s="55"/>
      <c r="BM86" s="55"/>
      <c r="BN86" s="55"/>
      <c r="BO86" s="55"/>
      <c r="BP86" s="55"/>
      <c r="BQ86" s="52">
        <v>80</v>
      </c>
      <c r="BR86" s="73"/>
      <c r="BS86" s="751"/>
      <c r="BT86" s="752"/>
      <c r="BU86" s="752"/>
      <c r="BV86" s="752"/>
      <c r="BW86" s="752"/>
      <c r="BX86" s="752"/>
      <c r="BY86" s="752"/>
      <c r="BZ86" s="752"/>
      <c r="CA86" s="752"/>
      <c r="CB86" s="752"/>
      <c r="CC86" s="752"/>
      <c r="CD86" s="752"/>
      <c r="CE86" s="752"/>
      <c r="CF86" s="752"/>
      <c r="CG86" s="757"/>
      <c r="CH86" s="748"/>
      <c r="CI86" s="749"/>
      <c r="CJ86" s="749"/>
      <c r="CK86" s="749"/>
      <c r="CL86" s="750"/>
      <c r="CM86" s="748"/>
      <c r="CN86" s="749"/>
      <c r="CO86" s="749"/>
      <c r="CP86" s="749"/>
      <c r="CQ86" s="750"/>
      <c r="CR86" s="748"/>
      <c r="CS86" s="749"/>
      <c r="CT86" s="749"/>
      <c r="CU86" s="749"/>
      <c r="CV86" s="750"/>
      <c r="CW86" s="748"/>
      <c r="CX86" s="749"/>
      <c r="CY86" s="749"/>
      <c r="CZ86" s="749"/>
      <c r="DA86" s="750"/>
      <c r="DB86" s="748"/>
      <c r="DC86" s="749"/>
      <c r="DD86" s="749"/>
      <c r="DE86" s="749"/>
      <c r="DF86" s="750"/>
      <c r="DG86" s="748"/>
      <c r="DH86" s="749"/>
      <c r="DI86" s="749"/>
      <c r="DJ86" s="749"/>
      <c r="DK86" s="750"/>
      <c r="DL86" s="748"/>
      <c r="DM86" s="749"/>
      <c r="DN86" s="749"/>
      <c r="DO86" s="749"/>
      <c r="DP86" s="750"/>
      <c r="DQ86" s="748"/>
      <c r="DR86" s="749"/>
      <c r="DS86" s="749"/>
      <c r="DT86" s="749"/>
      <c r="DU86" s="750"/>
      <c r="DV86" s="751"/>
      <c r="DW86" s="752"/>
      <c r="DX86" s="752"/>
      <c r="DY86" s="752"/>
      <c r="DZ86" s="753"/>
      <c r="EA86" s="48"/>
    </row>
    <row r="87" spans="1:131" ht="26.25" customHeight="1" x14ac:dyDescent="0.2">
      <c r="A87" s="57">
        <v>20</v>
      </c>
      <c r="B87" s="758"/>
      <c r="C87" s="759"/>
      <c r="D87" s="759"/>
      <c r="E87" s="759"/>
      <c r="F87" s="759"/>
      <c r="G87" s="759"/>
      <c r="H87" s="759"/>
      <c r="I87" s="759"/>
      <c r="J87" s="759"/>
      <c r="K87" s="759"/>
      <c r="L87" s="759"/>
      <c r="M87" s="759"/>
      <c r="N87" s="759"/>
      <c r="O87" s="759"/>
      <c r="P87" s="760"/>
      <c r="Q87" s="761"/>
      <c r="R87" s="762"/>
      <c r="S87" s="762"/>
      <c r="T87" s="762"/>
      <c r="U87" s="762"/>
      <c r="V87" s="762"/>
      <c r="W87" s="762"/>
      <c r="X87" s="762"/>
      <c r="Y87" s="762"/>
      <c r="Z87" s="762"/>
      <c r="AA87" s="762"/>
      <c r="AB87" s="762"/>
      <c r="AC87" s="762"/>
      <c r="AD87" s="762"/>
      <c r="AE87" s="762"/>
      <c r="AF87" s="762"/>
      <c r="AG87" s="762"/>
      <c r="AH87" s="762"/>
      <c r="AI87" s="762"/>
      <c r="AJ87" s="762"/>
      <c r="AK87" s="762"/>
      <c r="AL87" s="762"/>
      <c r="AM87" s="762"/>
      <c r="AN87" s="762"/>
      <c r="AO87" s="762"/>
      <c r="AP87" s="762"/>
      <c r="AQ87" s="762"/>
      <c r="AR87" s="762"/>
      <c r="AS87" s="762"/>
      <c r="AT87" s="762"/>
      <c r="AU87" s="762"/>
      <c r="AV87" s="762"/>
      <c r="AW87" s="762"/>
      <c r="AX87" s="762"/>
      <c r="AY87" s="762"/>
      <c r="AZ87" s="763"/>
      <c r="BA87" s="763"/>
      <c r="BB87" s="763"/>
      <c r="BC87" s="763"/>
      <c r="BD87" s="764"/>
      <c r="BE87" s="55"/>
      <c r="BF87" s="55"/>
      <c r="BG87" s="55"/>
      <c r="BH87" s="55"/>
      <c r="BI87" s="55"/>
      <c r="BJ87" s="55"/>
      <c r="BK87" s="55"/>
      <c r="BL87" s="55"/>
      <c r="BM87" s="55"/>
      <c r="BN87" s="55"/>
      <c r="BO87" s="55"/>
      <c r="BP87" s="55"/>
      <c r="BQ87" s="52">
        <v>81</v>
      </c>
      <c r="BR87" s="73"/>
      <c r="BS87" s="751"/>
      <c r="BT87" s="752"/>
      <c r="BU87" s="752"/>
      <c r="BV87" s="752"/>
      <c r="BW87" s="752"/>
      <c r="BX87" s="752"/>
      <c r="BY87" s="752"/>
      <c r="BZ87" s="752"/>
      <c r="CA87" s="752"/>
      <c r="CB87" s="752"/>
      <c r="CC87" s="752"/>
      <c r="CD87" s="752"/>
      <c r="CE87" s="752"/>
      <c r="CF87" s="752"/>
      <c r="CG87" s="757"/>
      <c r="CH87" s="748"/>
      <c r="CI87" s="749"/>
      <c r="CJ87" s="749"/>
      <c r="CK87" s="749"/>
      <c r="CL87" s="750"/>
      <c r="CM87" s="748"/>
      <c r="CN87" s="749"/>
      <c r="CO87" s="749"/>
      <c r="CP87" s="749"/>
      <c r="CQ87" s="750"/>
      <c r="CR87" s="748"/>
      <c r="CS87" s="749"/>
      <c r="CT87" s="749"/>
      <c r="CU87" s="749"/>
      <c r="CV87" s="750"/>
      <c r="CW87" s="748"/>
      <c r="CX87" s="749"/>
      <c r="CY87" s="749"/>
      <c r="CZ87" s="749"/>
      <c r="DA87" s="750"/>
      <c r="DB87" s="748"/>
      <c r="DC87" s="749"/>
      <c r="DD87" s="749"/>
      <c r="DE87" s="749"/>
      <c r="DF87" s="750"/>
      <c r="DG87" s="748"/>
      <c r="DH87" s="749"/>
      <c r="DI87" s="749"/>
      <c r="DJ87" s="749"/>
      <c r="DK87" s="750"/>
      <c r="DL87" s="748"/>
      <c r="DM87" s="749"/>
      <c r="DN87" s="749"/>
      <c r="DO87" s="749"/>
      <c r="DP87" s="750"/>
      <c r="DQ87" s="748"/>
      <c r="DR87" s="749"/>
      <c r="DS87" s="749"/>
      <c r="DT87" s="749"/>
      <c r="DU87" s="750"/>
      <c r="DV87" s="751"/>
      <c r="DW87" s="752"/>
      <c r="DX87" s="752"/>
      <c r="DY87" s="752"/>
      <c r="DZ87" s="753"/>
      <c r="EA87" s="48"/>
    </row>
    <row r="88" spans="1:131" ht="26.25" customHeight="1" x14ac:dyDescent="0.2">
      <c r="A88" s="53" t="s">
        <v>257</v>
      </c>
      <c r="B88" s="710" t="s">
        <v>185</v>
      </c>
      <c r="C88" s="711"/>
      <c r="D88" s="711"/>
      <c r="E88" s="711"/>
      <c r="F88" s="711"/>
      <c r="G88" s="711"/>
      <c r="H88" s="711"/>
      <c r="I88" s="711"/>
      <c r="J88" s="711"/>
      <c r="K88" s="711"/>
      <c r="L88" s="711"/>
      <c r="M88" s="711"/>
      <c r="N88" s="711"/>
      <c r="O88" s="711"/>
      <c r="P88" s="712"/>
      <c r="Q88" s="754"/>
      <c r="R88" s="719"/>
      <c r="S88" s="719"/>
      <c r="T88" s="719"/>
      <c r="U88" s="719"/>
      <c r="V88" s="719"/>
      <c r="W88" s="719"/>
      <c r="X88" s="719"/>
      <c r="Y88" s="719"/>
      <c r="Z88" s="719"/>
      <c r="AA88" s="719"/>
      <c r="AB88" s="719"/>
      <c r="AC88" s="719"/>
      <c r="AD88" s="719"/>
      <c r="AE88" s="719"/>
      <c r="AF88" s="714">
        <v>5835</v>
      </c>
      <c r="AG88" s="714"/>
      <c r="AH88" s="714"/>
      <c r="AI88" s="714"/>
      <c r="AJ88" s="714"/>
      <c r="AK88" s="719"/>
      <c r="AL88" s="719"/>
      <c r="AM88" s="719"/>
      <c r="AN88" s="719"/>
      <c r="AO88" s="719"/>
      <c r="AP88" s="714">
        <v>1524</v>
      </c>
      <c r="AQ88" s="714"/>
      <c r="AR88" s="714"/>
      <c r="AS88" s="714"/>
      <c r="AT88" s="714"/>
      <c r="AU88" s="714">
        <v>65</v>
      </c>
      <c r="AV88" s="714"/>
      <c r="AW88" s="714"/>
      <c r="AX88" s="714"/>
      <c r="AY88" s="714"/>
      <c r="AZ88" s="720"/>
      <c r="BA88" s="720"/>
      <c r="BB88" s="720"/>
      <c r="BC88" s="720"/>
      <c r="BD88" s="721"/>
      <c r="BE88" s="55"/>
      <c r="BF88" s="55"/>
      <c r="BG88" s="55"/>
      <c r="BH88" s="55"/>
      <c r="BI88" s="55"/>
      <c r="BJ88" s="55"/>
      <c r="BK88" s="55"/>
      <c r="BL88" s="55"/>
      <c r="BM88" s="55"/>
      <c r="BN88" s="55"/>
      <c r="BO88" s="55"/>
      <c r="BP88" s="55"/>
      <c r="BQ88" s="52">
        <v>82</v>
      </c>
      <c r="BR88" s="73"/>
      <c r="BS88" s="751"/>
      <c r="BT88" s="752"/>
      <c r="BU88" s="752"/>
      <c r="BV88" s="752"/>
      <c r="BW88" s="752"/>
      <c r="BX88" s="752"/>
      <c r="BY88" s="752"/>
      <c r="BZ88" s="752"/>
      <c r="CA88" s="752"/>
      <c r="CB88" s="752"/>
      <c r="CC88" s="752"/>
      <c r="CD88" s="752"/>
      <c r="CE88" s="752"/>
      <c r="CF88" s="752"/>
      <c r="CG88" s="757"/>
      <c r="CH88" s="748"/>
      <c r="CI88" s="749"/>
      <c r="CJ88" s="749"/>
      <c r="CK88" s="749"/>
      <c r="CL88" s="750"/>
      <c r="CM88" s="748"/>
      <c r="CN88" s="749"/>
      <c r="CO88" s="749"/>
      <c r="CP88" s="749"/>
      <c r="CQ88" s="750"/>
      <c r="CR88" s="748"/>
      <c r="CS88" s="749"/>
      <c r="CT88" s="749"/>
      <c r="CU88" s="749"/>
      <c r="CV88" s="750"/>
      <c r="CW88" s="748"/>
      <c r="CX88" s="749"/>
      <c r="CY88" s="749"/>
      <c r="CZ88" s="749"/>
      <c r="DA88" s="750"/>
      <c r="DB88" s="748"/>
      <c r="DC88" s="749"/>
      <c r="DD88" s="749"/>
      <c r="DE88" s="749"/>
      <c r="DF88" s="750"/>
      <c r="DG88" s="748"/>
      <c r="DH88" s="749"/>
      <c r="DI88" s="749"/>
      <c r="DJ88" s="749"/>
      <c r="DK88" s="750"/>
      <c r="DL88" s="748"/>
      <c r="DM88" s="749"/>
      <c r="DN88" s="749"/>
      <c r="DO88" s="749"/>
      <c r="DP88" s="750"/>
      <c r="DQ88" s="748"/>
      <c r="DR88" s="749"/>
      <c r="DS88" s="749"/>
      <c r="DT88" s="749"/>
      <c r="DU88" s="750"/>
      <c r="DV88" s="751"/>
      <c r="DW88" s="752"/>
      <c r="DX88" s="752"/>
      <c r="DY88" s="752"/>
      <c r="DZ88" s="753"/>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1"/>
      <c r="BT89" s="752"/>
      <c r="BU89" s="752"/>
      <c r="BV89" s="752"/>
      <c r="BW89" s="752"/>
      <c r="BX89" s="752"/>
      <c r="BY89" s="752"/>
      <c r="BZ89" s="752"/>
      <c r="CA89" s="752"/>
      <c r="CB89" s="752"/>
      <c r="CC89" s="752"/>
      <c r="CD89" s="752"/>
      <c r="CE89" s="752"/>
      <c r="CF89" s="752"/>
      <c r="CG89" s="757"/>
      <c r="CH89" s="748"/>
      <c r="CI89" s="749"/>
      <c r="CJ89" s="749"/>
      <c r="CK89" s="749"/>
      <c r="CL89" s="750"/>
      <c r="CM89" s="748"/>
      <c r="CN89" s="749"/>
      <c r="CO89" s="749"/>
      <c r="CP89" s="749"/>
      <c r="CQ89" s="750"/>
      <c r="CR89" s="748"/>
      <c r="CS89" s="749"/>
      <c r="CT89" s="749"/>
      <c r="CU89" s="749"/>
      <c r="CV89" s="750"/>
      <c r="CW89" s="748"/>
      <c r="CX89" s="749"/>
      <c r="CY89" s="749"/>
      <c r="CZ89" s="749"/>
      <c r="DA89" s="750"/>
      <c r="DB89" s="748"/>
      <c r="DC89" s="749"/>
      <c r="DD89" s="749"/>
      <c r="DE89" s="749"/>
      <c r="DF89" s="750"/>
      <c r="DG89" s="748"/>
      <c r="DH89" s="749"/>
      <c r="DI89" s="749"/>
      <c r="DJ89" s="749"/>
      <c r="DK89" s="750"/>
      <c r="DL89" s="748"/>
      <c r="DM89" s="749"/>
      <c r="DN89" s="749"/>
      <c r="DO89" s="749"/>
      <c r="DP89" s="750"/>
      <c r="DQ89" s="748"/>
      <c r="DR89" s="749"/>
      <c r="DS89" s="749"/>
      <c r="DT89" s="749"/>
      <c r="DU89" s="750"/>
      <c r="DV89" s="751"/>
      <c r="DW89" s="752"/>
      <c r="DX89" s="752"/>
      <c r="DY89" s="752"/>
      <c r="DZ89" s="753"/>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1"/>
      <c r="BT90" s="752"/>
      <c r="BU90" s="752"/>
      <c r="BV90" s="752"/>
      <c r="BW90" s="752"/>
      <c r="BX90" s="752"/>
      <c r="BY90" s="752"/>
      <c r="BZ90" s="752"/>
      <c r="CA90" s="752"/>
      <c r="CB90" s="752"/>
      <c r="CC90" s="752"/>
      <c r="CD90" s="752"/>
      <c r="CE90" s="752"/>
      <c r="CF90" s="752"/>
      <c r="CG90" s="757"/>
      <c r="CH90" s="748"/>
      <c r="CI90" s="749"/>
      <c r="CJ90" s="749"/>
      <c r="CK90" s="749"/>
      <c r="CL90" s="750"/>
      <c r="CM90" s="748"/>
      <c r="CN90" s="749"/>
      <c r="CO90" s="749"/>
      <c r="CP90" s="749"/>
      <c r="CQ90" s="750"/>
      <c r="CR90" s="748"/>
      <c r="CS90" s="749"/>
      <c r="CT90" s="749"/>
      <c r="CU90" s="749"/>
      <c r="CV90" s="750"/>
      <c r="CW90" s="748"/>
      <c r="CX90" s="749"/>
      <c r="CY90" s="749"/>
      <c r="CZ90" s="749"/>
      <c r="DA90" s="750"/>
      <c r="DB90" s="748"/>
      <c r="DC90" s="749"/>
      <c r="DD90" s="749"/>
      <c r="DE90" s="749"/>
      <c r="DF90" s="750"/>
      <c r="DG90" s="748"/>
      <c r="DH90" s="749"/>
      <c r="DI90" s="749"/>
      <c r="DJ90" s="749"/>
      <c r="DK90" s="750"/>
      <c r="DL90" s="748"/>
      <c r="DM90" s="749"/>
      <c r="DN90" s="749"/>
      <c r="DO90" s="749"/>
      <c r="DP90" s="750"/>
      <c r="DQ90" s="748"/>
      <c r="DR90" s="749"/>
      <c r="DS90" s="749"/>
      <c r="DT90" s="749"/>
      <c r="DU90" s="750"/>
      <c r="DV90" s="751"/>
      <c r="DW90" s="752"/>
      <c r="DX90" s="752"/>
      <c r="DY90" s="752"/>
      <c r="DZ90" s="753"/>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1"/>
      <c r="BT91" s="752"/>
      <c r="BU91" s="752"/>
      <c r="BV91" s="752"/>
      <c r="BW91" s="752"/>
      <c r="BX91" s="752"/>
      <c r="BY91" s="752"/>
      <c r="BZ91" s="752"/>
      <c r="CA91" s="752"/>
      <c r="CB91" s="752"/>
      <c r="CC91" s="752"/>
      <c r="CD91" s="752"/>
      <c r="CE91" s="752"/>
      <c r="CF91" s="752"/>
      <c r="CG91" s="757"/>
      <c r="CH91" s="748"/>
      <c r="CI91" s="749"/>
      <c r="CJ91" s="749"/>
      <c r="CK91" s="749"/>
      <c r="CL91" s="750"/>
      <c r="CM91" s="748"/>
      <c r="CN91" s="749"/>
      <c r="CO91" s="749"/>
      <c r="CP91" s="749"/>
      <c r="CQ91" s="750"/>
      <c r="CR91" s="748"/>
      <c r="CS91" s="749"/>
      <c r="CT91" s="749"/>
      <c r="CU91" s="749"/>
      <c r="CV91" s="750"/>
      <c r="CW91" s="748"/>
      <c r="CX91" s="749"/>
      <c r="CY91" s="749"/>
      <c r="CZ91" s="749"/>
      <c r="DA91" s="750"/>
      <c r="DB91" s="748"/>
      <c r="DC91" s="749"/>
      <c r="DD91" s="749"/>
      <c r="DE91" s="749"/>
      <c r="DF91" s="750"/>
      <c r="DG91" s="748"/>
      <c r="DH91" s="749"/>
      <c r="DI91" s="749"/>
      <c r="DJ91" s="749"/>
      <c r="DK91" s="750"/>
      <c r="DL91" s="748"/>
      <c r="DM91" s="749"/>
      <c r="DN91" s="749"/>
      <c r="DO91" s="749"/>
      <c r="DP91" s="750"/>
      <c r="DQ91" s="748"/>
      <c r="DR91" s="749"/>
      <c r="DS91" s="749"/>
      <c r="DT91" s="749"/>
      <c r="DU91" s="750"/>
      <c r="DV91" s="751"/>
      <c r="DW91" s="752"/>
      <c r="DX91" s="752"/>
      <c r="DY91" s="752"/>
      <c r="DZ91" s="753"/>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1"/>
      <c r="BT92" s="752"/>
      <c r="BU92" s="752"/>
      <c r="BV92" s="752"/>
      <c r="BW92" s="752"/>
      <c r="BX92" s="752"/>
      <c r="BY92" s="752"/>
      <c r="BZ92" s="752"/>
      <c r="CA92" s="752"/>
      <c r="CB92" s="752"/>
      <c r="CC92" s="752"/>
      <c r="CD92" s="752"/>
      <c r="CE92" s="752"/>
      <c r="CF92" s="752"/>
      <c r="CG92" s="757"/>
      <c r="CH92" s="748"/>
      <c r="CI92" s="749"/>
      <c r="CJ92" s="749"/>
      <c r="CK92" s="749"/>
      <c r="CL92" s="750"/>
      <c r="CM92" s="748"/>
      <c r="CN92" s="749"/>
      <c r="CO92" s="749"/>
      <c r="CP92" s="749"/>
      <c r="CQ92" s="750"/>
      <c r="CR92" s="748"/>
      <c r="CS92" s="749"/>
      <c r="CT92" s="749"/>
      <c r="CU92" s="749"/>
      <c r="CV92" s="750"/>
      <c r="CW92" s="748"/>
      <c r="CX92" s="749"/>
      <c r="CY92" s="749"/>
      <c r="CZ92" s="749"/>
      <c r="DA92" s="750"/>
      <c r="DB92" s="748"/>
      <c r="DC92" s="749"/>
      <c r="DD92" s="749"/>
      <c r="DE92" s="749"/>
      <c r="DF92" s="750"/>
      <c r="DG92" s="748"/>
      <c r="DH92" s="749"/>
      <c r="DI92" s="749"/>
      <c r="DJ92" s="749"/>
      <c r="DK92" s="750"/>
      <c r="DL92" s="748"/>
      <c r="DM92" s="749"/>
      <c r="DN92" s="749"/>
      <c r="DO92" s="749"/>
      <c r="DP92" s="750"/>
      <c r="DQ92" s="748"/>
      <c r="DR92" s="749"/>
      <c r="DS92" s="749"/>
      <c r="DT92" s="749"/>
      <c r="DU92" s="750"/>
      <c r="DV92" s="751"/>
      <c r="DW92" s="752"/>
      <c r="DX92" s="752"/>
      <c r="DY92" s="752"/>
      <c r="DZ92" s="753"/>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1"/>
      <c r="BT93" s="752"/>
      <c r="BU93" s="752"/>
      <c r="BV93" s="752"/>
      <c r="BW93" s="752"/>
      <c r="BX93" s="752"/>
      <c r="BY93" s="752"/>
      <c r="BZ93" s="752"/>
      <c r="CA93" s="752"/>
      <c r="CB93" s="752"/>
      <c r="CC93" s="752"/>
      <c r="CD93" s="752"/>
      <c r="CE93" s="752"/>
      <c r="CF93" s="752"/>
      <c r="CG93" s="757"/>
      <c r="CH93" s="748"/>
      <c r="CI93" s="749"/>
      <c r="CJ93" s="749"/>
      <c r="CK93" s="749"/>
      <c r="CL93" s="750"/>
      <c r="CM93" s="748"/>
      <c r="CN93" s="749"/>
      <c r="CO93" s="749"/>
      <c r="CP93" s="749"/>
      <c r="CQ93" s="750"/>
      <c r="CR93" s="748"/>
      <c r="CS93" s="749"/>
      <c r="CT93" s="749"/>
      <c r="CU93" s="749"/>
      <c r="CV93" s="750"/>
      <c r="CW93" s="748"/>
      <c r="CX93" s="749"/>
      <c r="CY93" s="749"/>
      <c r="CZ93" s="749"/>
      <c r="DA93" s="750"/>
      <c r="DB93" s="748"/>
      <c r="DC93" s="749"/>
      <c r="DD93" s="749"/>
      <c r="DE93" s="749"/>
      <c r="DF93" s="750"/>
      <c r="DG93" s="748"/>
      <c r="DH93" s="749"/>
      <c r="DI93" s="749"/>
      <c r="DJ93" s="749"/>
      <c r="DK93" s="750"/>
      <c r="DL93" s="748"/>
      <c r="DM93" s="749"/>
      <c r="DN93" s="749"/>
      <c r="DO93" s="749"/>
      <c r="DP93" s="750"/>
      <c r="DQ93" s="748"/>
      <c r="DR93" s="749"/>
      <c r="DS93" s="749"/>
      <c r="DT93" s="749"/>
      <c r="DU93" s="750"/>
      <c r="DV93" s="751"/>
      <c r="DW93" s="752"/>
      <c r="DX93" s="752"/>
      <c r="DY93" s="752"/>
      <c r="DZ93" s="753"/>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1"/>
      <c r="BT94" s="752"/>
      <c r="BU94" s="752"/>
      <c r="BV94" s="752"/>
      <c r="BW94" s="752"/>
      <c r="BX94" s="752"/>
      <c r="BY94" s="752"/>
      <c r="BZ94" s="752"/>
      <c r="CA94" s="752"/>
      <c r="CB94" s="752"/>
      <c r="CC94" s="752"/>
      <c r="CD94" s="752"/>
      <c r="CE94" s="752"/>
      <c r="CF94" s="752"/>
      <c r="CG94" s="757"/>
      <c r="CH94" s="748"/>
      <c r="CI94" s="749"/>
      <c r="CJ94" s="749"/>
      <c r="CK94" s="749"/>
      <c r="CL94" s="750"/>
      <c r="CM94" s="748"/>
      <c r="CN94" s="749"/>
      <c r="CO94" s="749"/>
      <c r="CP94" s="749"/>
      <c r="CQ94" s="750"/>
      <c r="CR94" s="748"/>
      <c r="CS94" s="749"/>
      <c r="CT94" s="749"/>
      <c r="CU94" s="749"/>
      <c r="CV94" s="750"/>
      <c r="CW94" s="748"/>
      <c r="CX94" s="749"/>
      <c r="CY94" s="749"/>
      <c r="CZ94" s="749"/>
      <c r="DA94" s="750"/>
      <c r="DB94" s="748"/>
      <c r="DC94" s="749"/>
      <c r="DD94" s="749"/>
      <c r="DE94" s="749"/>
      <c r="DF94" s="750"/>
      <c r="DG94" s="748"/>
      <c r="DH94" s="749"/>
      <c r="DI94" s="749"/>
      <c r="DJ94" s="749"/>
      <c r="DK94" s="750"/>
      <c r="DL94" s="748"/>
      <c r="DM94" s="749"/>
      <c r="DN94" s="749"/>
      <c r="DO94" s="749"/>
      <c r="DP94" s="750"/>
      <c r="DQ94" s="748"/>
      <c r="DR94" s="749"/>
      <c r="DS94" s="749"/>
      <c r="DT94" s="749"/>
      <c r="DU94" s="750"/>
      <c r="DV94" s="751"/>
      <c r="DW94" s="752"/>
      <c r="DX94" s="752"/>
      <c r="DY94" s="752"/>
      <c r="DZ94" s="753"/>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1"/>
      <c r="BT95" s="752"/>
      <c r="BU95" s="752"/>
      <c r="BV95" s="752"/>
      <c r="BW95" s="752"/>
      <c r="BX95" s="752"/>
      <c r="BY95" s="752"/>
      <c r="BZ95" s="752"/>
      <c r="CA95" s="752"/>
      <c r="CB95" s="752"/>
      <c r="CC95" s="752"/>
      <c r="CD95" s="752"/>
      <c r="CE95" s="752"/>
      <c r="CF95" s="752"/>
      <c r="CG95" s="757"/>
      <c r="CH95" s="748"/>
      <c r="CI95" s="749"/>
      <c r="CJ95" s="749"/>
      <c r="CK95" s="749"/>
      <c r="CL95" s="750"/>
      <c r="CM95" s="748"/>
      <c r="CN95" s="749"/>
      <c r="CO95" s="749"/>
      <c r="CP95" s="749"/>
      <c r="CQ95" s="750"/>
      <c r="CR95" s="748"/>
      <c r="CS95" s="749"/>
      <c r="CT95" s="749"/>
      <c r="CU95" s="749"/>
      <c r="CV95" s="750"/>
      <c r="CW95" s="748"/>
      <c r="CX95" s="749"/>
      <c r="CY95" s="749"/>
      <c r="CZ95" s="749"/>
      <c r="DA95" s="750"/>
      <c r="DB95" s="748"/>
      <c r="DC95" s="749"/>
      <c r="DD95" s="749"/>
      <c r="DE95" s="749"/>
      <c r="DF95" s="750"/>
      <c r="DG95" s="748"/>
      <c r="DH95" s="749"/>
      <c r="DI95" s="749"/>
      <c r="DJ95" s="749"/>
      <c r="DK95" s="750"/>
      <c r="DL95" s="748"/>
      <c r="DM95" s="749"/>
      <c r="DN95" s="749"/>
      <c r="DO95" s="749"/>
      <c r="DP95" s="750"/>
      <c r="DQ95" s="748"/>
      <c r="DR95" s="749"/>
      <c r="DS95" s="749"/>
      <c r="DT95" s="749"/>
      <c r="DU95" s="750"/>
      <c r="DV95" s="751"/>
      <c r="DW95" s="752"/>
      <c r="DX95" s="752"/>
      <c r="DY95" s="752"/>
      <c r="DZ95" s="753"/>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1"/>
      <c r="BT96" s="752"/>
      <c r="BU96" s="752"/>
      <c r="BV96" s="752"/>
      <c r="BW96" s="752"/>
      <c r="BX96" s="752"/>
      <c r="BY96" s="752"/>
      <c r="BZ96" s="752"/>
      <c r="CA96" s="752"/>
      <c r="CB96" s="752"/>
      <c r="CC96" s="752"/>
      <c r="CD96" s="752"/>
      <c r="CE96" s="752"/>
      <c r="CF96" s="752"/>
      <c r="CG96" s="757"/>
      <c r="CH96" s="748"/>
      <c r="CI96" s="749"/>
      <c r="CJ96" s="749"/>
      <c r="CK96" s="749"/>
      <c r="CL96" s="750"/>
      <c r="CM96" s="748"/>
      <c r="CN96" s="749"/>
      <c r="CO96" s="749"/>
      <c r="CP96" s="749"/>
      <c r="CQ96" s="750"/>
      <c r="CR96" s="748"/>
      <c r="CS96" s="749"/>
      <c r="CT96" s="749"/>
      <c r="CU96" s="749"/>
      <c r="CV96" s="750"/>
      <c r="CW96" s="748"/>
      <c r="CX96" s="749"/>
      <c r="CY96" s="749"/>
      <c r="CZ96" s="749"/>
      <c r="DA96" s="750"/>
      <c r="DB96" s="748"/>
      <c r="DC96" s="749"/>
      <c r="DD96" s="749"/>
      <c r="DE96" s="749"/>
      <c r="DF96" s="750"/>
      <c r="DG96" s="748"/>
      <c r="DH96" s="749"/>
      <c r="DI96" s="749"/>
      <c r="DJ96" s="749"/>
      <c r="DK96" s="750"/>
      <c r="DL96" s="748"/>
      <c r="DM96" s="749"/>
      <c r="DN96" s="749"/>
      <c r="DO96" s="749"/>
      <c r="DP96" s="750"/>
      <c r="DQ96" s="748"/>
      <c r="DR96" s="749"/>
      <c r="DS96" s="749"/>
      <c r="DT96" s="749"/>
      <c r="DU96" s="750"/>
      <c r="DV96" s="751"/>
      <c r="DW96" s="752"/>
      <c r="DX96" s="752"/>
      <c r="DY96" s="752"/>
      <c r="DZ96" s="753"/>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1"/>
      <c r="BT97" s="752"/>
      <c r="BU97" s="752"/>
      <c r="BV97" s="752"/>
      <c r="BW97" s="752"/>
      <c r="BX97" s="752"/>
      <c r="BY97" s="752"/>
      <c r="BZ97" s="752"/>
      <c r="CA97" s="752"/>
      <c r="CB97" s="752"/>
      <c r="CC97" s="752"/>
      <c r="CD97" s="752"/>
      <c r="CE97" s="752"/>
      <c r="CF97" s="752"/>
      <c r="CG97" s="757"/>
      <c r="CH97" s="748"/>
      <c r="CI97" s="749"/>
      <c r="CJ97" s="749"/>
      <c r="CK97" s="749"/>
      <c r="CL97" s="750"/>
      <c r="CM97" s="748"/>
      <c r="CN97" s="749"/>
      <c r="CO97" s="749"/>
      <c r="CP97" s="749"/>
      <c r="CQ97" s="750"/>
      <c r="CR97" s="748"/>
      <c r="CS97" s="749"/>
      <c r="CT97" s="749"/>
      <c r="CU97" s="749"/>
      <c r="CV97" s="750"/>
      <c r="CW97" s="748"/>
      <c r="CX97" s="749"/>
      <c r="CY97" s="749"/>
      <c r="CZ97" s="749"/>
      <c r="DA97" s="750"/>
      <c r="DB97" s="748"/>
      <c r="DC97" s="749"/>
      <c r="DD97" s="749"/>
      <c r="DE97" s="749"/>
      <c r="DF97" s="750"/>
      <c r="DG97" s="748"/>
      <c r="DH97" s="749"/>
      <c r="DI97" s="749"/>
      <c r="DJ97" s="749"/>
      <c r="DK97" s="750"/>
      <c r="DL97" s="748"/>
      <c r="DM97" s="749"/>
      <c r="DN97" s="749"/>
      <c r="DO97" s="749"/>
      <c r="DP97" s="750"/>
      <c r="DQ97" s="748"/>
      <c r="DR97" s="749"/>
      <c r="DS97" s="749"/>
      <c r="DT97" s="749"/>
      <c r="DU97" s="750"/>
      <c r="DV97" s="751"/>
      <c r="DW97" s="752"/>
      <c r="DX97" s="752"/>
      <c r="DY97" s="752"/>
      <c r="DZ97" s="753"/>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1"/>
      <c r="BT98" s="752"/>
      <c r="BU98" s="752"/>
      <c r="BV98" s="752"/>
      <c r="BW98" s="752"/>
      <c r="BX98" s="752"/>
      <c r="BY98" s="752"/>
      <c r="BZ98" s="752"/>
      <c r="CA98" s="752"/>
      <c r="CB98" s="752"/>
      <c r="CC98" s="752"/>
      <c r="CD98" s="752"/>
      <c r="CE98" s="752"/>
      <c r="CF98" s="752"/>
      <c r="CG98" s="757"/>
      <c r="CH98" s="748"/>
      <c r="CI98" s="749"/>
      <c r="CJ98" s="749"/>
      <c r="CK98" s="749"/>
      <c r="CL98" s="750"/>
      <c r="CM98" s="748"/>
      <c r="CN98" s="749"/>
      <c r="CO98" s="749"/>
      <c r="CP98" s="749"/>
      <c r="CQ98" s="750"/>
      <c r="CR98" s="748"/>
      <c r="CS98" s="749"/>
      <c r="CT98" s="749"/>
      <c r="CU98" s="749"/>
      <c r="CV98" s="750"/>
      <c r="CW98" s="748"/>
      <c r="CX98" s="749"/>
      <c r="CY98" s="749"/>
      <c r="CZ98" s="749"/>
      <c r="DA98" s="750"/>
      <c r="DB98" s="748"/>
      <c r="DC98" s="749"/>
      <c r="DD98" s="749"/>
      <c r="DE98" s="749"/>
      <c r="DF98" s="750"/>
      <c r="DG98" s="748"/>
      <c r="DH98" s="749"/>
      <c r="DI98" s="749"/>
      <c r="DJ98" s="749"/>
      <c r="DK98" s="750"/>
      <c r="DL98" s="748"/>
      <c r="DM98" s="749"/>
      <c r="DN98" s="749"/>
      <c r="DO98" s="749"/>
      <c r="DP98" s="750"/>
      <c r="DQ98" s="748"/>
      <c r="DR98" s="749"/>
      <c r="DS98" s="749"/>
      <c r="DT98" s="749"/>
      <c r="DU98" s="750"/>
      <c r="DV98" s="751"/>
      <c r="DW98" s="752"/>
      <c r="DX98" s="752"/>
      <c r="DY98" s="752"/>
      <c r="DZ98" s="753"/>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1"/>
      <c r="BT99" s="752"/>
      <c r="BU99" s="752"/>
      <c r="BV99" s="752"/>
      <c r="BW99" s="752"/>
      <c r="BX99" s="752"/>
      <c r="BY99" s="752"/>
      <c r="BZ99" s="752"/>
      <c r="CA99" s="752"/>
      <c r="CB99" s="752"/>
      <c r="CC99" s="752"/>
      <c r="CD99" s="752"/>
      <c r="CE99" s="752"/>
      <c r="CF99" s="752"/>
      <c r="CG99" s="757"/>
      <c r="CH99" s="748"/>
      <c r="CI99" s="749"/>
      <c r="CJ99" s="749"/>
      <c r="CK99" s="749"/>
      <c r="CL99" s="750"/>
      <c r="CM99" s="748"/>
      <c r="CN99" s="749"/>
      <c r="CO99" s="749"/>
      <c r="CP99" s="749"/>
      <c r="CQ99" s="750"/>
      <c r="CR99" s="748"/>
      <c r="CS99" s="749"/>
      <c r="CT99" s="749"/>
      <c r="CU99" s="749"/>
      <c r="CV99" s="750"/>
      <c r="CW99" s="748"/>
      <c r="CX99" s="749"/>
      <c r="CY99" s="749"/>
      <c r="CZ99" s="749"/>
      <c r="DA99" s="750"/>
      <c r="DB99" s="748"/>
      <c r="DC99" s="749"/>
      <c r="DD99" s="749"/>
      <c r="DE99" s="749"/>
      <c r="DF99" s="750"/>
      <c r="DG99" s="748"/>
      <c r="DH99" s="749"/>
      <c r="DI99" s="749"/>
      <c r="DJ99" s="749"/>
      <c r="DK99" s="750"/>
      <c r="DL99" s="748"/>
      <c r="DM99" s="749"/>
      <c r="DN99" s="749"/>
      <c r="DO99" s="749"/>
      <c r="DP99" s="750"/>
      <c r="DQ99" s="748"/>
      <c r="DR99" s="749"/>
      <c r="DS99" s="749"/>
      <c r="DT99" s="749"/>
      <c r="DU99" s="750"/>
      <c r="DV99" s="751"/>
      <c r="DW99" s="752"/>
      <c r="DX99" s="752"/>
      <c r="DY99" s="752"/>
      <c r="DZ99" s="753"/>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1"/>
      <c r="BT100" s="752"/>
      <c r="BU100" s="752"/>
      <c r="BV100" s="752"/>
      <c r="BW100" s="752"/>
      <c r="BX100" s="752"/>
      <c r="BY100" s="752"/>
      <c r="BZ100" s="752"/>
      <c r="CA100" s="752"/>
      <c r="CB100" s="752"/>
      <c r="CC100" s="752"/>
      <c r="CD100" s="752"/>
      <c r="CE100" s="752"/>
      <c r="CF100" s="752"/>
      <c r="CG100" s="757"/>
      <c r="CH100" s="748"/>
      <c r="CI100" s="749"/>
      <c r="CJ100" s="749"/>
      <c r="CK100" s="749"/>
      <c r="CL100" s="750"/>
      <c r="CM100" s="748"/>
      <c r="CN100" s="749"/>
      <c r="CO100" s="749"/>
      <c r="CP100" s="749"/>
      <c r="CQ100" s="750"/>
      <c r="CR100" s="748"/>
      <c r="CS100" s="749"/>
      <c r="CT100" s="749"/>
      <c r="CU100" s="749"/>
      <c r="CV100" s="750"/>
      <c r="CW100" s="748"/>
      <c r="CX100" s="749"/>
      <c r="CY100" s="749"/>
      <c r="CZ100" s="749"/>
      <c r="DA100" s="750"/>
      <c r="DB100" s="748"/>
      <c r="DC100" s="749"/>
      <c r="DD100" s="749"/>
      <c r="DE100" s="749"/>
      <c r="DF100" s="750"/>
      <c r="DG100" s="748"/>
      <c r="DH100" s="749"/>
      <c r="DI100" s="749"/>
      <c r="DJ100" s="749"/>
      <c r="DK100" s="750"/>
      <c r="DL100" s="748"/>
      <c r="DM100" s="749"/>
      <c r="DN100" s="749"/>
      <c r="DO100" s="749"/>
      <c r="DP100" s="750"/>
      <c r="DQ100" s="748"/>
      <c r="DR100" s="749"/>
      <c r="DS100" s="749"/>
      <c r="DT100" s="749"/>
      <c r="DU100" s="750"/>
      <c r="DV100" s="751"/>
      <c r="DW100" s="752"/>
      <c r="DX100" s="752"/>
      <c r="DY100" s="752"/>
      <c r="DZ100" s="753"/>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1"/>
      <c r="BT101" s="752"/>
      <c r="BU101" s="752"/>
      <c r="BV101" s="752"/>
      <c r="BW101" s="752"/>
      <c r="BX101" s="752"/>
      <c r="BY101" s="752"/>
      <c r="BZ101" s="752"/>
      <c r="CA101" s="752"/>
      <c r="CB101" s="752"/>
      <c r="CC101" s="752"/>
      <c r="CD101" s="752"/>
      <c r="CE101" s="752"/>
      <c r="CF101" s="752"/>
      <c r="CG101" s="757"/>
      <c r="CH101" s="748"/>
      <c r="CI101" s="749"/>
      <c r="CJ101" s="749"/>
      <c r="CK101" s="749"/>
      <c r="CL101" s="750"/>
      <c r="CM101" s="748"/>
      <c r="CN101" s="749"/>
      <c r="CO101" s="749"/>
      <c r="CP101" s="749"/>
      <c r="CQ101" s="750"/>
      <c r="CR101" s="748"/>
      <c r="CS101" s="749"/>
      <c r="CT101" s="749"/>
      <c r="CU101" s="749"/>
      <c r="CV101" s="750"/>
      <c r="CW101" s="748"/>
      <c r="CX101" s="749"/>
      <c r="CY101" s="749"/>
      <c r="CZ101" s="749"/>
      <c r="DA101" s="750"/>
      <c r="DB101" s="748"/>
      <c r="DC101" s="749"/>
      <c r="DD101" s="749"/>
      <c r="DE101" s="749"/>
      <c r="DF101" s="750"/>
      <c r="DG101" s="748"/>
      <c r="DH101" s="749"/>
      <c r="DI101" s="749"/>
      <c r="DJ101" s="749"/>
      <c r="DK101" s="750"/>
      <c r="DL101" s="748"/>
      <c r="DM101" s="749"/>
      <c r="DN101" s="749"/>
      <c r="DO101" s="749"/>
      <c r="DP101" s="750"/>
      <c r="DQ101" s="748"/>
      <c r="DR101" s="749"/>
      <c r="DS101" s="749"/>
      <c r="DT101" s="749"/>
      <c r="DU101" s="750"/>
      <c r="DV101" s="751"/>
      <c r="DW101" s="752"/>
      <c r="DX101" s="752"/>
      <c r="DY101" s="752"/>
      <c r="DZ101" s="753"/>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257</v>
      </c>
      <c r="BR102" s="710" t="s">
        <v>455</v>
      </c>
      <c r="BS102" s="711"/>
      <c r="BT102" s="711"/>
      <c r="BU102" s="711"/>
      <c r="BV102" s="711"/>
      <c r="BW102" s="711"/>
      <c r="BX102" s="711"/>
      <c r="BY102" s="711"/>
      <c r="BZ102" s="711"/>
      <c r="CA102" s="711"/>
      <c r="CB102" s="711"/>
      <c r="CC102" s="711"/>
      <c r="CD102" s="711"/>
      <c r="CE102" s="711"/>
      <c r="CF102" s="711"/>
      <c r="CG102" s="712"/>
      <c r="CH102" s="765"/>
      <c r="CI102" s="766"/>
      <c r="CJ102" s="766"/>
      <c r="CK102" s="766"/>
      <c r="CL102" s="767"/>
      <c r="CM102" s="765"/>
      <c r="CN102" s="766"/>
      <c r="CO102" s="766"/>
      <c r="CP102" s="766"/>
      <c r="CQ102" s="767"/>
      <c r="CR102" s="768">
        <v>2</v>
      </c>
      <c r="CS102" s="723"/>
      <c r="CT102" s="723"/>
      <c r="CU102" s="723"/>
      <c r="CV102" s="769"/>
      <c r="CW102" s="768" t="s">
        <v>207</v>
      </c>
      <c r="CX102" s="723"/>
      <c r="CY102" s="723"/>
      <c r="CZ102" s="723"/>
      <c r="DA102" s="769"/>
      <c r="DB102" s="768" t="s">
        <v>207</v>
      </c>
      <c r="DC102" s="723"/>
      <c r="DD102" s="723"/>
      <c r="DE102" s="723"/>
      <c r="DF102" s="769"/>
      <c r="DG102" s="768" t="s">
        <v>207</v>
      </c>
      <c r="DH102" s="723"/>
      <c r="DI102" s="723"/>
      <c r="DJ102" s="723"/>
      <c r="DK102" s="769"/>
      <c r="DL102" s="768" t="s">
        <v>207</v>
      </c>
      <c r="DM102" s="723"/>
      <c r="DN102" s="723"/>
      <c r="DO102" s="723"/>
      <c r="DP102" s="769"/>
      <c r="DQ102" s="768" t="s">
        <v>207</v>
      </c>
      <c r="DR102" s="723"/>
      <c r="DS102" s="723"/>
      <c r="DT102" s="723"/>
      <c r="DU102" s="769"/>
      <c r="DV102" s="710"/>
      <c r="DW102" s="711"/>
      <c r="DX102" s="711"/>
      <c r="DY102" s="711"/>
      <c r="DZ102" s="77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1" t="s">
        <v>106</v>
      </c>
      <c r="BR103" s="771"/>
      <c r="BS103" s="771"/>
      <c r="BT103" s="771"/>
      <c r="BU103" s="771"/>
      <c r="BV103" s="771"/>
      <c r="BW103" s="771"/>
      <c r="BX103" s="771"/>
      <c r="BY103" s="771"/>
      <c r="BZ103" s="771"/>
      <c r="CA103" s="771"/>
      <c r="CB103" s="771"/>
      <c r="CC103" s="771"/>
      <c r="CD103" s="771"/>
      <c r="CE103" s="771"/>
      <c r="CF103" s="771"/>
      <c r="CG103" s="771"/>
      <c r="CH103" s="771"/>
      <c r="CI103" s="771"/>
      <c r="CJ103" s="771"/>
      <c r="CK103" s="771"/>
      <c r="CL103" s="771"/>
      <c r="CM103" s="771"/>
      <c r="CN103" s="771"/>
      <c r="CO103" s="771"/>
      <c r="CP103" s="771"/>
      <c r="CQ103" s="771"/>
      <c r="CR103" s="771"/>
      <c r="CS103" s="771"/>
      <c r="CT103" s="771"/>
      <c r="CU103" s="771"/>
      <c r="CV103" s="771"/>
      <c r="CW103" s="771"/>
      <c r="CX103" s="771"/>
      <c r="CY103" s="771"/>
      <c r="CZ103" s="771"/>
      <c r="DA103" s="771"/>
      <c r="DB103" s="771"/>
      <c r="DC103" s="771"/>
      <c r="DD103" s="771"/>
      <c r="DE103" s="771"/>
      <c r="DF103" s="771"/>
      <c r="DG103" s="771"/>
      <c r="DH103" s="771"/>
      <c r="DI103" s="771"/>
      <c r="DJ103" s="771"/>
      <c r="DK103" s="771"/>
      <c r="DL103" s="771"/>
      <c r="DM103" s="771"/>
      <c r="DN103" s="771"/>
      <c r="DO103" s="771"/>
      <c r="DP103" s="771"/>
      <c r="DQ103" s="771"/>
      <c r="DR103" s="771"/>
      <c r="DS103" s="771"/>
      <c r="DT103" s="771"/>
      <c r="DU103" s="771"/>
      <c r="DV103" s="771"/>
      <c r="DW103" s="771"/>
      <c r="DX103" s="771"/>
      <c r="DY103" s="771"/>
      <c r="DZ103" s="771"/>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2" t="s">
        <v>467</v>
      </c>
      <c r="BR104" s="772"/>
      <c r="BS104" s="772"/>
      <c r="BT104" s="772"/>
      <c r="BU104" s="772"/>
      <c r="BV104" s="772"/>
      <c r="BW104" s="772"/>
      <c r="BX104" s="772"/>
      <c r="BY104" s="772"/>
      <c r="BZ104" s="772"/>
      <c r="CA104" s="772"/>
      <c r="CB104" s="772"/>
      <c r="CC104" s="772"/>
      <c r="CD104" s="772"/>
      <c r="CE104" s="772"/>
      <c r="CF104" s="772"/>
      <c r="CG104" s="772"/>
      <c r="CH104" s="772"/>
      <c r="CI104" s="772"/>
      <c r="CJ104" s="772"/>
      <c r="CK104" s="772"/>
      <c r="CL104" s="772"/>
      <c r="CM104" s="772"/>
      <c r="CN104" s="772"/>
      <c r="CO104" s="772"/>
      <c r="CP104" s="772"/>
      <c r="CQ104" s="772"/>
      <c r="CR104" s="772"/>
      <c r="CS104" s="772"/>
      <c r="CT104" s="772"/>
      <c r="CU104" s="772"/>
      <c r="CV104" s="772"/>
      <c r="CW104" s="772"/>
      <c r="CX104" s="772"/>
      <c r="CY104" s="772"/>
      <c r="CZ104" s="772"/>
      <c r="DA104" s="772"/>
      <c r="DB104" s="772"/>
      <c r="DC104" s="772"/>
      <c r="DD104" s="772"/>
      <c r="DE104" s="772"/>
      <c r="DF104" s="772"/>
      <c r="DG104" s="772"/>
      <c r="DH104" s="772"/>
      <c r="DI104" s="772"/>
      <c r="DJ104" s="772"/>
      <c r="DK104" s="772"/>
      <c r="DL104" s="772"/>
      <c r="DM104" s="772"/>
      <c r="DN104" s="772"/>
      <c r="DO104" s="772"/>
      <c r="DP104" s="772"/>
      <c r="DQ104" s="772"/>
      <c r="DR104" s="772"/>
      <c r="DS104" s="772"/>
      <c r="DT104" s="772"/>
      <c r="DU104" s="772"/>
      <c r="DV104" s="772"/>
      <c r="DW104" s="772"/>
      <c r="DX104" s="772"/>
      <c r="DY104" s="772"/>
      <c r="DZ104" s="77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422</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289</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73" t="s">
        <v>468</v>
      </c>
      <c r="B108" s="774"/>
      <c r="C108" s="774"/>
      <c r="D108" s="774"/>
      <c r="E108" s="774"/>
      <c r="F108" s="774"/>
      <c r="G108" s="774"/>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5"/>
      <c r="AU108" s="773" t="s">
        <v>208</v>
      </c>
      <c r="AV108" s="774"/>
      <c r="AW108" s="774"/>
      <c r="AX108" s="774"/>
      <c r="AY108" s="774"/>
      <c r="AZ108" s="774"/>
      <c r="BA108" s="774"/>
      <c r="BB108" s="774"/>
      <c r="BC108" s="774"/>
      <c r="BD108" s="774"/>
      <c r="BE108" s="774"/>
      <c r="BF108" s="774"/>
      <c r="BG108" s="774"/>
      <c r="BH108" s="774"/>
      <c r="BI108" s="774"/>
      <c r="BJ108" s="774"/>
      <c r="BK108" s="774"/>
      <c r="BL108" s="774"/>
      <c r="BM108" s="774"/>
      <c r="BN108" s="774"/>
      <c r="BO108" s="774"/>
      <c r="BP108" s="774"/>
      <c r="BQ108" s="774"/>
      <c r="BR108" s="774"/>
      <c r="BS108" s="774"/>
      <c r="BT108" s="774"/>
      <c r="BU108" s="774"/>
      <c r="BV108" s="774"/>
      <c r="BW108" s="774"/>
      <c r="BX108" s="774"/>
      <c r="BY108" s="774"/>
      <c r="BZ108" s="774"/>
      <c r="CA108" s="774"/>
      <c r="CB108" s="774"/>
      <c r="CC108" s="774"/>
      <c r="CD108" s="774"/>
      <c r="CE108" s="774"/>
      <c r="CF108" s="774"/>
      <c r="CG108" s="774"/>
      <c r="CH108" s="774"/>
      <c r="CI108" s="774"/>
      <c r="CJ108" s="774"/>
      <c r="CK108" s="774"/>
      <c r="CL108" s="774"/>
      <c r="CM108" s="774"/>
      <c r="CN108" s="774"/>
      <c r="CO108" s="774"/>
      <c r="CP108" s="774"/>
      <c r="CQ108" s="774"/>
      <c r="CR108" s="774"/>
      <c r="CS108" s="774"/>
      <c r="CT108" s="774"/>
      <c r="CU108" s="774"/>
      <c r="CV108" s="774"/>
      <c r="CW108" s="774"/>
      <c r="CX108" s="774"/>
      <c r="CY108" s="774"/>
      <c r="CZ108" s="774"/>
      <c r="DA108" s="774"/>
      <c r="DB108" s="774"/>
      <c r="DC108" s="774"/>
      <c r="DD108" s="774"/>
      <c r="DE108" s="774"/>
      <c r="DF108" s="774"/>
      <c r="DG108" s="774"/>
      <c r="DH108" s="774"/>
      <c r="DI108" s="774"/>
      <c r="DJ108" s="774"/>
      <c r="DK108" s="774"/>
      <c r="DL108" s="774"/>
      <c r="DM108" s="774"/>
      <c r="DN108" s="774"/>
      <c r="DO108" s="774"/>
      <c r="DP108" s="774"/>
      <c r="DQ108" s="774"/>
      <c r="DR108" s="774"/>
      <c r="DS108" s="774"/>
      <c r="DT108" s="774"/>
      <c r="DU108" s="774"/>
      <c r="DV108" s="774"/>
      <c r="DW108" s="774"/>
      <c r="DX108" s="774"/>
      <c r="DY108" s="774"/>
      <c r="DZ108" s="775"/>
    </row>
    <row r="109" spans="1:131" s="48" customFormat="1" ht="26.25" customHeight="1" x14ac:dyDescent="0.2">
      <c r="A109" s="776" t="s">
        <v>469</v>
      </c>
      <c r="B109" s="777"/>
      <c r="C109" s="777"/>
      <c r="D109" s="777"/>
      <c r="E109" s="777"/>
      <c r="F109" s="777"/>
      <c r="G109" s="777"/>
      <c r="H109" s="777"/>
      <c r="I109" s="777"/>
      <c r="J109" s="777"/>
      <c r="K109" s="777"/>
      <c r="L109" s="777"/>
      <c r="M109" s="777"/>
      <c r="N109" s="777"/>
      <c r="O109" s="777"/>
      <c r="P109" s="777"/>
      <c r="Q109" s="777"/>
      <c r="R109" s="777"/>
      <c r="S109" s="777"/>
      <c r="T109" s="777"/>
      <c r="U109" s="777"/>
      <c r="V109" s="777"/>
      <c r="W109" s="777"/>
      <c r="X109" s="777"/>
      <c r="Y109" s="777"/>
      <c r="Z109" s="778"/>
      <c r="AA109" s="779" t="s">
        <v>438</v>
      </c>
      <c r="AB109" s="777"/>
      <c r="AC109" s="777"/>
      <c r="AD109" s="777"/>
      <c r="AE109" s="778"/>
      <c r="AF109" s="779" t="s">
        <v>470</v>
      </c>
      <c r="AG109" s="777"/>
      <c r="AH109" s="777"/>
      <c r="AI109" s="777"/>
      <c r="AJ109" s="778"/>
      <c r="AK109" s="779" t="s">
        <v>391</v>
      </c>
      <c r="AL109" s="777"/>
      <c r="AM109" s="777"/>
      <c r="AN109" s="777"/>
      <c r="AO109" s="778"/>
      <c r="AP109" s="779" t="s">
        <v>471</v>
      </c>
      <c r="AQ109" s="777"/>
      <c r="AR109" s="777"/>
      <c r="AS109" s="777"/>
      <c r="AT109" s="780"/>
      <c r="AU109" s="776" t="s">
        <v>469</v>
      </c>
      <c r="AV109" s="777"/>
      <c r="AW109" s="777"/>
      <c r="AX109" s="777"/>
      <c r="AY109" s="777"/>
      <c r="AZ109" s="777"/>
      <c r="BA109" s="777"/>
      <c r="BB109" s="777"/>
      <c r="BC109" s="777"/>
      <c r="BD109" s="777"/>
      <c r="BE109" s="777"/>
      <c r="BF109" s="777"/>
      <c r="BG109" s="777"/>
      <c r="BH109" s="777"/>
      <c r="BI109" s="777"/>
      <c r="BJ109" s="777"/>
      <c r="BK109" s="777"/>
      <c r="BL109" s="777"/>
      <c r="BM109" s="777"/>
      <c r="BN109" s="777"/>
      <c r="BO109" s="777"/>
      <c r="BP109" s="778"/>
      <c r="BQ109" s="779" t="s">
        <v>438</v>
      </c>
      <c r="BR109" s="777"/>
      <c r="BS109" s="777"/>
      <c r="BT109" s="777"/>
      <c r="BU109" s="778"/>
      <c r="BV109" s="779" t="s">
        <v>470</v>
      </c>
      <c r="BW109" s="777"/>
      <c r="BX109" s="777"/>
      <c r="BY109" s="777"/>
      <c r="BZ109" s="778"/>
      <c r="CA109" s="779" t="s">
        <v>391</v>
      </c>
      <c r="CB109" s="777"/>
      <c r="CC109" s="777"/>
      <c r="CD109" s="777"/>
      <c r="CE109" s="778"/>
      <c r="CF109" s="781" t="s">
        <v>471</v>
      </c>
      <c r="CG109" s="781"/>
      <c r="CH109" s="781"/>
      <c r="CI109" s="781"/>
      <c r="CJ109" s="781"/>
      <c r="CK109" s="779" t="s">
        <v>94</v>
      </c>
      <c r="CL109" s="777"/>
      <c r="CM109" s="777"/>
      <c r="CN109" s="777"/>
      <c r="CO109" s="777"/>
      <c r="CP109" s="777"/>
      <c r="CQ109" s="777"/>
      <c r="CR109" s="777"/>
      <c r="CS109" s="777"/>
      <c r="CT109" s="777"/>
      <c r="CU109" s="777"/>
      <c r="CV109" s="777"/>
      <c r="CW109" s="777"/>
      <c r="CX109" s="777"/>
      <c r="CY109" s="777"/>
      <c r="CZ109" s="777"/>
      <c r="DA109" s="777"/>
      <c r="DB109" s="777"/>
      <c r="DC109" s="777"/>
      <c r="DD109" s="777"/>
      <c r="DE109" s="777"/>
      <c r="DF109" s="778"/>
      <c r="DG109" s="779" t="s">
        <v>438</v>
      </c>
      <c r="DH109" s="777"/>
      <c r="DI109" s="777"/>
      <c r="DJ109" s="777"/>
      <c r="DK109" s="778"/>
      <c r="DL109" s="779" t="s">
        <v>470</v>
      </c>
      <c r="DM109" s="777"/>
      <c r="DN109" s="777"/>
      <c r="DO109" s="777"/>
      <c r="DP109" s="778"/>
      <c r="DQ109" s="779" t="s">
        <v>391</v>
      </c>
      <c r="DR109" s="777"/>
      <c r="DS109" s="777"/>
      <c r="DT109" s="777"/>
      <c r="DU109" s="778"/>
      <c r="DV109" s="779" t="s">
        <v>471</v>
      </c>
      <c r="DW109" s="777"/>
      <c r="DX109" s="777"/>
      <c r="DY109" s="777"/>
      <c r="DZ109" s="780"/>
    </row>
    <row r="110" spans="1:131" s="48" customFormat="1" ht="26.25" customHeight="1" x14ac:dyDescent="0.2">
      <c r="A110" s="782" t="s">
        <v>336</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785">
        <v>176825</v>
      </c>
      <c r="AB110" s="786"/>
      <c r="AC110" s="786"/>
      <c r="AD110" s="786"/>
      <c r="AE110" s="787"/>
      <c r="AF110" s="788">
        <v>186036</v>
      </c>
      <c r="AG110" s="786"/>
      <c r="AH110" s="786"/>
      <c r="AI110" s="786"/>
      <c r="AJ110" s="787"/>
      <c r="AK110" s="788">
        <v>217908</v>
      </c>
      <c r="AL110" s="786"/>
      <c r="AM110" s="786"/>
      <c r="AN110" s="786"/>
      <c r="AO110" s="787"/>
      <c r="AP110" s="789">
        <v>15.9</v>
      </c>
      <c r="AQ110" s="790"/>
      <c r="AR110" s="790"/>
      <c r="AS110" s="790"/>
      <c r="AT110" s="791"/>
      <c r="AU110" s="847" t="s">
        <v>125</v>
      </c>
      <c r="AV110" s="848"/>
      <c r="AW110" s="848"/>
      <c r="AX110" s="848"/>
      <c r="AY110" s="848"/>
      <c r="AZ110" s="792" t="s">
        <v>235</v>
      </c>
      <c r="BA110" s="783"/>
      <c r="BB110" s="783"/>
      <c r="BC110" s="783"/>
      <c r="BD110" s="783"/>
      <c r="BE110" s="783"/>
      <c r="BF110" s="783"/>
      <c r="BG110" s="783"/>
      <c r="BH110" s="783"/>
      <c r="BI110" s="783"/>
      <c r="BJ110" s="783"/>
      <c r="BK110" s="783"/>
      <c r="BL110" s="783"/>
      <c r="BM110" s="783"/>
      <c r="BN110" s="783"/>
      <c r="BO110" s="783"/>
      <c r="BP110" s="784"/>
      <c r="BQ110" s="793">
        <v>1874671</v>
      </c>
      <c r="BR110" s="794"/>
      <c r="BS110" s="794"/>
      <c r="BT110" s="794"/>
      <c r="BU110" s="794"/>
      <c r="BV110" s="794">
        <v>1819411</v>
      </c>
      <c r="BW110" s="794"/>
      <c r="BX110" s="794"/>
      <c r="BY110" s="794"/>
      <c r="BZ110" s="794"/>
      <c r="CA110" s="794">
        <v>1811480</v>
      </c>
      <c r="CB110" s="794"/>
      <c r="CC110" s="794"/>
      <c r="CD110" s="794"/>
      <c r="CE110" s="794"/>
      <c r="CF110" s="795">
        <v>132</v>
      </c>
      <c r="CG110" s="796"/>
      <c r="CH110" s="796"/>
      <c r="CI110" s="796"/>
      <c r="CJ110" s="796"/>
      <c r="CK110" s="853" t="s">
        <v>387</v>
      </c>
      <c r="CL110" s="854"/>
      <c r="CM110" s="792" t="s">
        <v>66</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793" t="s">
        <v>207</v>
      </c>
      <c r="DH110" s="794"/>
      <c r="DI110" s="794"/>
      <c r="DJ110" s="794"/>
      <c r="DK110" s="794"/>
      <c r="DL110" s="794" t="s">
        <v>207</v>
      </c>
      <c r="DM110" s="794"/>
      <c r="DN110" s="794"/>
      <c r="DO110" s="794"/>
      <c r="DP110" s="794"/>
      <c r="DQ110" s="794" t="s">
        <v>207</v>
      </c>
      <c r="DR110" s="794"/>
      <c r="DS110" s="794"/>
      <c r="DT110" s="794"/>
      <c r="DU110" s="794"/>
      <c r="DV110" s="797" t="s">
        <v>207</v>
      </c>
      <c r="DW110" s="797"/>
      <c r="DX110" s="797"/>
      <c r="DY110" s="797"/>
      <c r="DZ110" s="798"/>
    </row>
    <row r="111" spans="1:131" s="48" customFormat="1" ht="26.25" customHeight="1" x14ac:dyDescent="0.2">
      <c r="A111" s="799" t="s">
        <v>458</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800"/>
      <c r="AA111" s="801" t="s">
        <v>207</v>
      </c>
      <c r="AB111" s="802"/>
      <c r="AC111" s="802"/>
      <c r="AD111" s="802"/>
      <c r="AE111" s="803"/>
      <c r="AF111" s="804" t="s">
        <v>207</v>
      </c>
      <c r="AG111" s="802"/>
      <c r="AH111" s="802"/>
      <c r="AI111" s="802"/>
      <c r="AJ111" s="803"/>
      <c r="AK111" s="804" t="s">
        <v>207</v>
      </c>
      <c r="AL111" s="802"/>
      <c r="AM111" s="802"/>
      <c r="AN111" s="802"/>
      <c r="AO111" s="803"/>
      <c r="AP111" s="805" t="s">
        <v>207</v>
      </c>
      <c r="AQ111" s="806"/>
      <c r="AR111" s="806"/>
      <c r="AS111" s="806"/>
      <c r="AT111" s="807"/>
      <c r="AU111" s="849"/>
      <c r="AV111" s="850"/>
      <c r="AW111" s="850"/>
      <c r="AX111" s="850"/>
      <c r="AY111" s="850"/>
      <c r="AZ111" s="808" t="s">
        <v>472</v>
      </c>
      <c r="BA111" s="809"/>
      <c r="BB111" s="809"/>
      <c r="BC111" s="809"/>
      <c r="BD111" s="809"/>
      <c r="BE111" s="809"/>
      <c r="BF111" s="809"/>
      <c r="BG111" s="809"/>
      <c r="BH111" s="809"/>
      <c r="BI111" s="809"/>
      <c r="BJ111" s="809"/>
      <c r="BK111" s="809"/>
      <c r="BL111" s="809"/>
      <c r="BM111" s="809"/>
      <c r="BN111" s="809"/>
      <c r="BO111" s="809"/>
      <c r="BP111" s="810"/>
      <c r="BQ111" s="811" t="s">
        <v>207</v>
      </c>
      <c r="BR111" s="812"/>
      <c r="BS111" s="812"/>
      <c r="BT111" s="812"/>
      <c r="BU111" s="812"/>
      <c r="BV111" s="812" t="s">
        <v>207</v>
      </c>
      <c r="BW111" s="812"/>
      <c r="BX111" s="812"/>
      <c r="BY111" s="812"/>
      <c r="BZ111" s="812"/>
      <c r="CA111" s="812" t="s">
        <v>207</v>
      </c>
      <c r="CB111" s="812"/>
      <c r="CC111" s="812"/>
      <c r="CD111" s="812"/>
      <c r="CE111" s="812"/>
      <c r="CF111" s="813" t="s">
        <v>207</v>
      </c>
      <c r="CG111" s="814"/>
      <c r="CH111" s="814"/>
      <c r="CI111" s="814"/>
      <c r="CJ111" s="814"/>
      <c r="CK111" s="855"/>
      <c r="CL111" s="856"/>
      <c r="CM111" s="808" t="s">
        <v>141</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11" t="s">
        <v>207</v>
      </c>
      <c r="DH111" s="812"/>
      <c r="DI111" s="812"/>
      <c r="DJ111" s="812"/>
      <c r="DK111" s="812"/>
      <c r="DL111" s="812" t="s">
        <v>207</v>
      </c>
      <c r="DM111" s="812"/>
      <c r="DN111" s="812"/>
      <c r="DO111" s="812"/>
      <c r="DP111" s="812"/>
      <c r="DQ111" s="812" t="s">
        <v>207</v>
      </c>
      <c r="DR111" s="812"/>
      <c r="DS111" s="812"/>
      <c r="DT111" s="812"/>
      <c r="DU111" s="812"/>
      <c r="DV111" s="815" t="s">
        <v>207</v>
      </c>
      <c r="DW111" s="815"/>
      <c r="DX111" s="815"/>
      <c r="DY111" s="815"/>
      <c r="DZ111" s="816"/>
    </row>
    <row r="112" spans="1:131" s="48" customFormat="1" ht="26.25" customHeight="1" x14ac:dyDescent="0.2">
      <c r="A112" s="965" t="s">
        <v>152</v>
      </c>
      <c r="B112" s="966"/>
      <c r="C112" s="809" t="s">
        <v>474</v>
      </c>
      <c r="D112" s="809"/>
      <c r="E112" s="809"/>
      <c r="F112" s="809"/>
      <c r="G112" s="809"/>
      <c r="H112" s="809"/>
      <c r="I112" s="809"/>
      <c r="J112" s="809"/>
      <c r="K112" s="809"/>
      <c r="L112" s="809"/>
      <c r="M112" s="809"/>
      <c r="N112" s="809"/>
      <c r="O112" s="809"/>
      <c r="P112" s="809"/>
      <c r="Q112" s="809"/>
      <c r="R112" s="809"/>
      <c r="S112" s="809"/>
      <c r="T112" s="809"/>
      <c r="U112" s="809"/>
      <c r="V112" s="809"/>
      <c r="W112" s="809"/>
      <c r="X112" s="809"/>
      <c r="Y112" s="809"/>
      <c r="Z112" s="810"/>
      <c r="AA112" s="801" t="s">
        <v>207</v>
      </c>
      <c r="AB112" s="802"/>
      <c r="AC112" s="802"/>
      <c r="AD112" s="802"/>
      <c r="AE112" s="803"/>
      <c r="AF112" s="804" t="s">
        <v>207</v>
      </c>
      <c r="AG112" s="802"/>
      <c r="AH112" s="802"/>
      <c r="AI112" s="802"/>
      <c r="AJ112" s="803"/>
      <c r="AK112" s="804" t="s">
        <v>207</v>
      </c>
      <c r="AL112" s="802"/>
      <c r="AM112" s="802"/>
      <c r="AN112" s="802"/>
      <c r="AO112" s="803"/>
      <c r="AP112" s="805" t="s">
        <v>207</v>
      </c>
      <c r="AQ112" s="806"/>
      <c r="AR112" s="806"/>
      <c r="AS112" s="806"/>
      <c r="AT112" s="807"/>
      <c r="AU112" s="849"/>
      <c r="AV112" s="850"/>
      <c r="AW112" s="850"/>
      <c r="AX112" s="850"/>
      <c r="AY112" s="850"/>
      <c r="AZ112" s="808" t="s">
        <v>277</v>
      </c>
      <c r="BA112" s="809"/>
      <c r="BB112" s="809"/>
      <c r="BC112" s="809"/>
      <c r="BD112" s="809"/>
      <c r="BE112" s="809"/>
      <c r="BF112" s="809"/>
      <c r="BG112" s="809"/>
      <c r="BH112" s="809"/>
      <c r="BI112" s="809"/>
      <c r="BJ112" s="809"/>
      <c r="BK112" s="809"/>
      <c r="BL112" s="809"/>
      <c r="BM112" s="809"/>
      <c r="BN112" s="809"/>
      <c r="BO112" s="809"/>
      <c r="BP112" s="810"/>
      <c r="BQ112" s="811">
        <v>23833</v>
      </c>
      <c r="BR112" s="812"/>
      <c r="BS112" s="812"/>
      <c r="BT112" s="812"/>
      <c r="BU112" s="812"/>
      <c r="BV112" s="812">
        <v>24151</v>
      </c>
      <c r="BW112" s="812"/>
      <c r="BX112" s="812"/>
      <c r="BY112" s="812"/>
      <c r="BZ112" s="812"/>
      <c r="CA112" s="812">
        <v>23517</v>
      </c>
      <c r="CB112" s="812"/>
      <c r="CC112" s="812"/>
      <c r="CD112" s="812"/>
      <c r="CE112" s="812"/>
      <c r="CF112" s="813">
        <v>1.7</v>
      </c>
      <c r="CG112" s="814"/>
      <c r="CH112" s="814"/>
      <c r="CI112" s="814"/>
      <c r="CJ112" s="814"/>
      <c r="CK112" s="855"/>
      <c r="CL112" s="856"/>
      <c r="CM112" s="808" t="s">
        <v>396</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11" t="s">
        <v>207</v>
      </c>
      <c r="DH112" s="812"/>
      <c r="DI112" s="812"/>
      <c r="DJ112" s="812"/>
      <c r="DK112" s="812"/>
      <c r="DL112" s="812" t="s">
        <v>207</v>
      </c>
      <c r="DM112" s="812"/>
      <c r="DN112" s="812"/>
      <c r="DO112" s="812"/>
      <c r="DP112" s="812"/>
      <c r="DQ112" s="812" t="s">
        <v>207</v>
      </c>
      <c r="DR112" s="812"/>
      <c r="DS112" s="812"/>
      <c r="DT112" s="812"/>
      <c r="DU112" s="812"/>
      <c r="DV112" s="815" t="s">
        <v>207</v>
      </c>
      <c r="DW112" s="815"/>
      <c r="DX112" s="815"/>
      <c r="DY112" s="815"/>
      <c r="DZ112" s="816"/>
    </row>
    <row r="113" spans="1:130" s="48" customFormat="1" ht="26.25" customHeight="1" x14ac:dyDescent="0.2">
      <c r="A113" s="967"/>
      <c r="B113" s="968"/>
      <c r="C113" s="809" t="s">
        <v>476</v>
      </c>
      <c r="D113" s="809"/>
      <c r="E113" s="809"/>
      <c r="F113" s="809"/>
      <c r="G113" s="809"/>
      <c r="H113" s="809"/>
      <c r="I113" s="809"/>
      <c r="J113" s="809"/>
      <c r="K113" s="809"/>
      <c r="L113" s="809"/>
      <c r="M113" s="809"/>
      <c r="N113" s="809"/>
      <c r="O113" s="809"/>
      <c r="P113" s="809"/>
      <c r="Q113" s="809"/>
      <c r="R113" s="809"/>
      <c r="S113" s="809"/>
      <c r="T113" s="809"/>
      <c r="U113" s="809"/>
      <c r="V113" s="809"/>
      <c r="W113" s="809"/>
      <c r="X113" s="809"/>
      <c r="Y113" s="809"/>
      <c r="Z113" s="810"/>
      <c r="AA113" s="801">
        <v>4057</v>
      </c>
      <c r="AB113" s="802"/>
      <c r="AC113" s="802"/>
      <c r="AD113" s="802"/>
      <c r="AE113" s="803"/>
      <c r="AF113" s="804">
        <v>3182</v>
      </c>
      <c r="AG113" s="802"/>
      <c r="AH113" s="802"/>
      <c r="AI113" s="802"/>
      <c r="AJ113" s="803"/>
      <c r="AK113" s="804">
        <v>2150</v>
      </c>
      <c r="AL113" s="802"/>
      <c r="AM113" s="802"/>
      <c r="AN113" s="802"/>
      <c r="AO113" s="803"/>
      <c r="AP113" s="805">
        <v>0.2</v>
      </c>
      <c r="AQ113" s="806"/>
      <c r="AR113" s="806"/>
      <c r="AS113" s="806"/>
      <c r="AT113" s="807"/>
      <c r="AU113" s="849"/>
      <c r="AV113" s="850"/>
      <c r="AW113" s="850"/>
      <c r="AX113" s="850"/>
      <c r="AY113" s="850"/>
      <c r="AZ113" s="808" t="s">
        <v>211</v>
      </c>
      <c r="BA113" s="809"/>
      <c r="BB113" s="809"/>
      <c r="BC113" s="809"/>
      <c r="BD113" s="809"/>
      <c r="BE113" s="809"/>
      <c r="BF113" s="809"/>
      <c r="BG113" s="809"/>
      <c r="BH113" s="809"/>
      <c r="BI113" s="809"/>
      <c r="BJ113" s="809"/>
      <c r="BK113" s="809"/>
      <c r="BL113" s="809"/>
      <c r="BM113" s="809"/>
      <c r="BN113" s="809"/>
      <c r="BO113" s="809"/>
      <c r="BP113" s="810"/>
      <c r="BQ113" s="811">
        <v>68763</v>
      </c>
      <c r="BR113" s="812"/>
      <c r="BS113" s="812"/>
      <c r="BT113" s="812"/>
      <c r="BU113" s="812"/>
      <c r="BV113" s="812">
        <v>58946</v>
      </c>
      <c r="BW113" s="812"/>
      <c r="BX113" s="812"/>
      <c r="BY113" s="812"/>
      <c r="BZ113" s="812"/>
      <c r="CA113" s="812">
        <v>64858</v>
      </c>
      <c r="CB113" s="812"/>
      <c r="CC113" s="812"/>
      <c r="CD113" s="812"/>
      <c r="CE113" s="812"/>
      <c r="CF113" s="813">
        <v>4.7</v>
      </c>
      <c r="CG113" s="814"/>
      <c r="CH113" s="814"/>
      <c r="CI113" s="814"/>
      <c r="CJ113" s="814"/>
      <c r="CK113" s="855"/>
      <c r="CL113" s="856"/>
      <c r="CM113" s="808" t="s">
        <v>406</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1" t="s">
        <v>207</v>
      </c>
      <c r="DH113" s="802"/>
      <c r="DI113" s="802"/>
      <c r="DJ113" s="802"/>
      <c r="DK113" s="803"/>
      <c r="DL113" s="804" t="s">
        <v>207</v>
      </c>
      <c r="DM113" s="802"/>
      <c r="DN113" s="802"/>
      <c r="DO113" s="802"/>
      <c r="DP113" s="803"/>
      <c r="DQ113" s="804" t="s">
        <v>207</v>
      </c>
      <c r="DR113" s="802"/>
      <c r="DS113" s="802"/>
      <c r="DT113" s="802"/>
      <c r="DU113" s="803"/>
      <c r="DV113" s="805" t="s">
        <v>207</v>
      </c>
      <c r="DW113" s="806"/>
      <c r="DX113" s="806"/>
      <c r="DY113" s="806"/>
      <c r="DZ113" s="807"/>
    </row>
    <row r="114" spans="1:130" s="48" customFormat="1" ht="26.25" customHeight="1" x14ac:dyDescent="0.2">
      <c r="A114" s="967"/>
      <c r="B114" s="968"/>
      <c r="C114" s="809" t="s">
        <v>477</v>
      </c>
      <c r="D114" s="809"/>
      <c r="E114" s="809"/>
      <c r="F114" s="809"/>
      <c r="G114" s="809"/>
      <c r="H114" s="809"/>
      <c r="I114" s="809"/>
      <c r="J114" s="809"/>
      <c r="K114" s="809"/>
      <c r="L114" s="809"/>
      <c r="M114" s="809"/>
      <c r="N114" s="809"/>
      <c r="O114" s="809"/>
      <c r="P114" s="809"/>
      <c r="Q114" s="809"/>
      <c r="R114" s="809"/>
      <c r="S114" s="809"/>
      <c r="T114" s="809"/>
      <c r="U114" s="809"/>
      <c r="V114" s="809"/>
      <c r="W114" s="809"/>
      <c r="X114" s="809"/>
      <c r="Y114" s="809"/>
      <c r="Z114" s="810"/>
      <c r="AA114" s="801">
        <v>10845</v>
      </c>
      <c r="AB114" s="802"/>
      <c r="AC114" s="802"/>
      <c r="AD114" s="802"/>
      <c r="AE114" s="803"/>
      <c r="AF114" s="804">
        <v>11950</v>
      </c>
      <c r="AG114" s="802"/>
      <c r="AH114" s="802"/>
      <c r="AI114" s="802"/>
      <c r="AJ114" s="803"/>
      <c r="AK114" s="804">
        <v>11027</v>
      </c>
      <c r="AL114" s="802"/>
      <c r="AM114" s="802"/>
      <c r="AN114" s="802"/>
      <c r="AO114" s="803"/>
      <c r="AP114" s="805">
        <v>0.8</v>
      </c>
      <c r="AQ114" s="806"/>
      <c r="AR114" s="806"/>
      <c r="AS114" s="806"/>
      <c r="AT114" s="807"/>
      <c r="AU114" s="849"/>
      <c r="AV114" s="850"/>
      <c r="AW114" s="850"/>
      <c r="AX114" s="850"/>
      <c r="AY114" s="850"/>
      <c r="AZ114" s="808" t="s">
        <v>478</v>
      </c>
      <c r="BA114" s="809"/>
      <c r="BB114" s="809"/>
      <c r="BC114" s="809"/>
      <c r="BD114" s="809"/>
      <c r="BE114" s="809"/>
      <c r="BF114" s="809"/>
      <c r="BG114" s="809"/>
      <c r="BH114" s="809"/>
      <c r="BI114" s="809"/>
      <c r="BJ114" s="809"/>
      <c r="BK114" s="809"/>
      <c r="BL114" s="809"/>
      <c r="BM114" s="809"/>
      <c r="BN114" s="809"/>
      <c r="BO114" s="809"/>
      <c r="BP114" s="810"/>
      <c r="BQ114" s="811">
        <v>716059</v>
      </c>
      <c r="BR114" s="812"/>
      <c r="BS114" s="812"/>
      <c r="BT114" s="812"/>
      <c r="BU114" s="812"/>
      <c r="BV114" s="812">
        <v>720856</v>
      </c>
      <c r="BW114" s="812"/>
      <c r="BX114" s="812"/>
      <c r="BY114" s="812"/>
      <c r="BZ114" s="812"/>
      <c r="CA114" s="812">
        <v>712696</v>
      </c>
      <c r="CB114" s="812"/>
      <c r="CC114" s="812"/>
      <c r="CD114" s="812"/>
      <c r="CE114" s="812"/>
      <c r="CF114" s="813">
        <v>51.9</v>
      </c>
      <c r="CG114" s="814"/>
      <c r="CH114" s="814"/>
      <c r="CI114" s="814"/>
      <c r="CJ114" s="814"/>
      <c r="CK114" s="855"/>
      <c r="CL114" s="856"/>
      <c r="CM114" s="808" t="s">
        <v>479</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1" t="s">
        <v>207</v>
      </c>
      <c r="DH114" s="802"/>
      <c r="DI114" s="802"/>
      <c r="DJ114" s="802"/>
      <c r="DK114" s="803"/>
      <c r="DL114" s="804" t="s">
        <v>207</v>
      </c>
      <c r="DM114" s="802"/>
      <c r="DN114" s="802"/>
      <c r="DO114" s="802"/>
      <c r="DP114" s="803"/>
      <c r="DQ114" s="804" t="s">
        <v>207</v>
      </c>
      <c r="DR114" s="802"/>
      <c r="DS114" s="802"/>
      <c r="DT114" s="802"/>
      <c r="DU114" s="803"/>
      <c r="DV114" s="805" t="s">
        <v>207</v>
      </c>
      <c r="DW114" s="806"/>
      <c r="DX114" s="806"/>
      <c r="DY114" s="806"/>
      <c r="DZ114" s="807"/>
    </row>
    <row r="115" spans="1:130" s="48" customFormat="1" ht="26.25" customHeight="1" x14ac:dyDescent="0.2">
      <c r="A115" s="967"/>
      <c r="B115" s="968"/>
      <c r="C115" s="809" t="s">
        <v>376</v>
      </c>
      <c r="D115" s="809"/>
      <c r="E115" s="809"/>
      <c r="F115" s="809"/>
      <c r="G115" s="809"/>
      <c r="H115" s="809"/>
      <c r="I115" s="809"/>
      <c r="J115" s="809"/>
      <c r="K115" s="809"/>
      <c r="L115" s="809"/>
      <c r="M115" s="809"/>
      <c r="N115" s="809"/>
      <c r="O115" s="809"/>
      <c r="P115" s="809"/>
      <c r="Q115" s="809"/>
      <c r="R115" s="809"/>
      <c r="S115" s="809"/>
      <c r="T115" s="809"/>
      <c r="U115" s="809"/>
      <c r="V115" s="809"/>
      <c r="W115" s="809"/>
      <c r="X115" s="809"/>
      <c r="Y115" s="809"/>
      <c r="Z115" s="810"/>
      <c r="AA115" s="801" t="s">
        <v>207</v>
      </c>
      <c r="AB115" s="802"/>
      <c r="AC115" s="802"/>
      <c r="AD115" s="802"/>
      <c r="AE115" s="803"/>
      <c r="AF115" s="804" t="s">
        <v>207</v>
      </c>
      <c r="AG115" s="802"/>
      <c r="AH115" s="802"/>
      <c r="AI115" s="802"/>
      <c r="AJ115" s="803"/>
      <c r="AK115" s="804" t="s">
        <v>207</v>
      </c>
      <c r="AL115" s="802"/>
      <c r="AM115" s="802"/>
      <c r="AN115" s="802"/>
      <c r="AO115" s="803"/>
      <c r="AP115" s="805" t="s">
        <v>207</v>
      </c>
      <c r="AQ115" s="806"/>
      <c r="AR115" s="806"/>
      <c r="AS115" s="806"/>
      <c r="AT115" s="807"/>
      <c r="AU115" s="849"/>
      <c r="AV115" s="850"/>
      <c r="AW115" s="850"/>
      <c r="AX115" s="850"/>
      <c r="AY115" s="850"/>
      <c r="AZ115" s="808" t="s">
        <v>351</v>
      </c>
      <c r="BA115" s="809"/>
      <c r="BB115" s="809"/>
      <c r="BC115" s="809"/>
      <c r="BD115" s="809"/>
      <c r="BE115" s="809"/>
      <c r="BF115" s="809"/>
      <c r="BG115" s="809"/>
      <c r="BH115" s="809"/>
      <c r="BI115" s="809"/>
      <c r="BJ115" s="809"/>
      <c r="BK115" s="809"/>
      <c r="BL115" s="809"/>
      <c r="BM115" s="809"/>
      <c r="BN115" s="809"/>
      <c r="BO115" s="809"/>
      <c r="BP115" s="810"/>
      <c r="BQ115" s="811" t="s">
        <v>207</v>
      </c>
      <c r="BR115" s="812"/>
      <c r="BS115" s="812"/>
      <c r="BT115" s="812"/>
      <c r="BU115" s="812"/>
      <c r="BV115" s="812" t="s">
        <v>207</v>
      </c>
      <c r="BW115" s="812"/>
      <c r="BX115" s="812"/>
      <c r="BY115" s="812"/>
      <c r="BZ115" s="812"/>
      <c r="CA115" s="812">
        <v>869</v>
      </c>
      <c r="CB115" s="812"/>
      <c r="CC115" s="812"/>
      <c r="CD115" s="812"/>
      <c r="CE115" s="812"/>
      <c r="CF115" s="813">
        <v>0.1</v>
      </c>
      <c r="CG115" s="814"/>
      <c r="CH115" s="814"/>
      <c r="CI115" s="814"/>
      <c r="CJ115" s="814"/>
      <c r="CK115" s="855"/>
      <c r="CL115" s="856"/>
      <c r="CM115" s="808" t="s">
        <v>32</v>
      </c>
      <c r="CN115" s="809"/>
      <c r="CO115" s="809"/>
      <c r="CP115" s="809"/>
      <c r="CQ115" s="809"/>
      <c r="CR115" s="809"/>
      <c r="CS115" s="809"/>
      <c r="CT115" s="809"/>
      <c r="CU115" s="809"/>
      <c r="CV115" s="809"/>
      <c r="CW115" s="809"/>
      <c r="CX115" s="809"/>
      <c r="CY115" s="809"/>
      <c r="CZ115" s="809"/>
      <c r="DA115" s="809"/>
      <c r="DB115" s="809"/>
      <c r="DC115" s="809"/>
      <c r="DD115" s="809"/>
      <c r="DE115" s="809"/>
      <c r="DF115" s="810"/>
      <c r="DG115" s="801" t="s">
        <v>207</v>
      </c>
      <c r="DH115" s="802"/>
      <c r="DI115" s="802"/>
      <c r="DJ115" s="802"/>
      <c r="DK115" s="803"/>
      <c r="DL115" s="804" t="s">
        <v>207</v>
      </c>
      <c r="DM115" s="802"/>
      <c r="DN115" s="802"/>
      <c r="DO115" s="802"/>
      <c r="DP115" s="803"/>
      <c r="DQ115" s="804" t="s">
        <v>207</v>
      </c>
      <c r="DR115" s="802"/>
      <c r="DS115" s="802"/>
      <c r="DT115" s="802"/>
      <c r="DU115" s="803"/>
      <c r="DV115" s="805" t="s">
        <v>207</v>
      </c>
      <c r="DW115" s="806"/>
      <c r="DX115" s="806"/>
      <c r="DY115" s="806"/>
      <c r="DZ115" s="807"/>
    </row>
    <row r="116" spans="1:130" s="48" customFormat="1" ht="26.25" customHeight="1" x14ac:dyDescent="0.2">
      <c r="A116" s="969"/>
      <c r="B116" s="970"/>
      <c r="C116" s="832" t="s">
        <v>1</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01" t="s">
        <v>207</v>
      </c>
      <c r="AB116" s="802"/>
      <c r="AC116" s="802"/>
      <c r="AD116" s="802"/>
      <c r="AE116" s="803"/>
      <c r="AF116" s="804" t="s">
        <v>207</v>
      </c>
      <c r="AG116" s="802"/>
      <c r="AH116" s="802"/>
      <c r="AI116" s="802"/>
      <c r="AJ116" s="803"/>
      <c r="AK116" s="804" t="s">
        <v>207</v>
      </c>
      <c r="AL116" s="802"/>
      <c r="AM116" s="802"/>
      <c r="AN116" s="802"/>
      <c r="AO116" s="803"/>
      <c r="AP116" s="805" t="s">
        <v>207</v>
      </c>
      <c r="AQ116" s="806"/>
      <c r="AR116" s="806"/>
      <c r="AS116" s="806"/>
      <c r="AT116" s="807"/>
      <c r="AU116" s="849"/>
      <c r="AV116" s="850"/>
      <c r="AW116" s="850"/>
      <c r="AX116" s="850"/>
      <c r="AY116" s="850"/>
      <c r="AZ116" s="817" t="s">
        <v>228</v>
      </c>
      <c r="BA116" s="818"/>
      <c r="BB116" s="818"/>
      <c r="BC116" s="818"/>
      <c r="BD116" s="818"/>
      <c r="BE116" s="818"/>
      <c r="BF116" s="818"/>
      <c r="BG116" s="818"/>
      <c r="BH116" s="818"/>
      <c r="BI116" s="818"/>
      <c r="BJ116" s="818"/>
      <c r="BK116" s="818"/>
      <c r="BL116" s="818"/>
      <c r="BM116" s="818"/>
      <c r="BN116" s="818"/>
      <c r="BO116" s="818"/>
      <c r="BP116" s="819"/>
      <c r="BQ116" s="811" t="s">
        <v>207</v>
      </c>
      <c r="BR116" s="812"/>
      <c r="BS116" s="812"/>
      <c r="BT116" s="812"/>
      <c r="BU116" s="812"/>
      <c r="BV116" s="812" t="s">
        <v>207</v>
      </c>
      <c r="BW116" s="812"/>
      <c r="BX116" s="812"/>
      <c r="BY116" s="812"/>
      <c r="BZ116" s="812"/>
      <c r="CA116" s="812" t="s">
        <v>207</v>
      </c>
      <c r="CB116" s="812"/>
      <c r="CC116" s="812"/>
      <c r="CD116" s="812"/>
      <c r="CE116" s="812"/>
      <c r="CF116" s="813" t="s">
        <v>207</v>
      </c>
      <c r="CG116" s="814"/>
      <c r="CH116" s="814"/>
      <c r="CI116" s="814"/>
      <c r="CJ116" s="814"/>
      <c r="CK116" s="855"/>
      <c r="CL116" s="856"/>
      <c r="CM116" s="808" t="s">
        <v>11</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1" t="s">
        <v>207</v>
      </c>
      <c r="DH116" s="802"/>
      <c r="DI116" s="802"/>
      <c r="DJ116" s="802"/>
      <c r="DK116" s="803"/>
      <c r="DL116" s="804" t="s">
        <v>207</v>
      </c>
      <c r="DM116" s="802"/>
      <c r="DN116" s="802"/>
      <c r="DO116" s="802"/>
      <c r="DP116" s="803"/>
      <c r="DQ116" s="804" t="s">
        <v>207</v>
      </c>
      <c r="DR116" s="802"/>
      <c r="DS116" s="802"/>
      <c r="DT116" s="802"/>
      <c r="DU116" s="803"/>
      <c r="DV116" s="805" t="s">
        <v>207</v>
      </c>
      <c r="DW116" s="806"/>
      <c r="DX116" s="806"/>
      <c r="DY116" s="806"/>
      <c r="DZ116" s="807"/>
    </row>
    <row r="117" spans="1:130" s="48" customFormat="1" ht="26.25" customHeight="1" x14ac:dyDescent="0.2">
      <c r="A117" s="776" t="s">
        <v>282</v>
      </c>
      <c r="B117" s="777"/>
      <c r="C117" s="777"/>
      <c r="D117" s="777"/>
      <c r="E117" s="777"/>
      <c r="F117" s="777"/>
      <c r="G117" s="777"/>
      <c r="H117" s="777"/>
      <c r="I117" s="777"/>
      <c r="J117" s="777"/>
      <c r="K117" s="777"/>
      <c r="L117" s="777"/>
      <c r="M117" s="777"/>
      <c r="N117" s="777"/>
      <c r="O117" s="777"/>
      <c r="P117" s="777"/>
      <c r="Q117" s="777"/>
      <c r="R117" s="777"/>
      <c r="S117" s="777"/>
      <c r="T117" s="777"/>
      <c r="U117" s="777"/>
      <c r="V117" s="777"/>
      <c r="W117" s="777"/>
      <c r="X117" s="777"/>
      <c r="Y117" s="820" t="s">
        <v>331</v>
      </c>
      <c r="Z117" s="778"/>
      <c r="AA117" s="821">
        <v>191727</v>
      </c>
      <c r="AB117" s="822"/>
      <c r="AC117" s="822"/>
      <c r="AD117" s="822"/>
      <c r="AE117" s="823"/>
      <c r="AF117" s="824">
        <v>201168</v>
      </c>
      <c r="AG117" s="822"/>
      <c r="AH117" s="822"/>
      <c r="AI117" s="822"/>
      <c r="AJ117" s="823"/>
      <c r="AK117" s="824">
        <v>231085</v>
      </c>
      <c r="AL117" s="822"/>
      <c r="AM117" s="822"/>
      <c r="AN117" s="822"/>
      <c r="AO117" s="823"/>
      <c r="AP117" s="825"/>
      <c r="AQ117" s="826"/>
      <c r="AR117" s="826"/>
      <c r="AS117" s="826"/>
      <c r="AT117" s="827"/>
      <c r="AU117" s="849"/>
      <c r="AV117" s="850"/>
      <c r="AW117" s="850"/>
      <c r="AX117" s="850"/>
      <c r="AY117" s="850"/>
      <c r="AZ117" s="828" t="s">
        <v>480</v>
      </c>
      <c r="BA117" s="829"/>
      <c r="BB117" s="829"/>
      <c r="BC117" s="829"/>
      <c r="BD117" s="829"/>
      <c r="BE117" s="829"/>
      <c r="BF117" s="829"/>
      <c r="BG117" s="829"/>
      <c r="BH117" s="829"/>
      <c r="BI117" s="829"/>
      <c r="BJ117" s="829"/>
      <c r="BK117" s="829"/>
      <c r="BL117" s="829"/>
      <c r="BM117" s="829"/>
      <c r="BN117" s="829"/>
      <c r="BO117" s="829"/>
      <c r="BP117" s="830"/>
      <c r="BQ117" s="811" t="s">
        <v>207</v>
      </c>
      <c r="BR117" s="812"/>
      <c r="BS117" s="812"/>
      <c r="BT117" s="812"/>
      <c r="BU117" s="812"/>
      <c r="BV117" s="812" t="s">
        <v>207</v>
      </c>
      <c r="BW117" s="812"/>
      <c r="BX117" s="812"/>
      <c r="BY117" s="812"/>
      <c r="BZ117" s="812"/>
      <c r="CA117" s="812" t="s">
        <v>207</v>
      </c>
      <c r="CB117" s="812"/>
      <c r="CC117" s="812"/>
      <c r="CD117" s="812"/>
      <c r="CE117" s="812"/>
      <c r="CF117" s="813" t="s">
        <v>207</v>
      </c>
      <c r="CG117" s="814"/>
      <c r="CH117" s="814"/>
      <c r="CI117" s="814"/>
      <c r="CJ117" s="814"/>
      <c r="CK117" s="855"/>
      <c r="CL117" s="856"/>
      <c r="CM117" s="808" t="s">
        <v>343</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1" t="s">
        <v>207</v>
      </c>
      <c r="DH117" s="802"/>
      <c r="DI117" s="802"/>
      <c r="DJ117" s="802"/>
      <c r="DK117" s="803"/>
      <c r="DL117" s="804" t="s">
        <v>207</v>
      </c>
      <c r="DM117" s="802"/>
      <c r="DN117" s="802"/>
      <c r="DO117" s="802"/>
      <c r="DP117" s="803"/>
      <c r="DQ117" s="804" t="s">
        <v>207</v>
      </c>
      <c r="DR117" s="802"/>
      <c r="DS117" s="802"/>
      <c r="DT117" s="802"/>
      <c r="DU117" s="803"/>
      <c r="DV117" s="805" t="s">
        <v>207</v>
      </c>
      <c r="DW117" s="806"/>
      <c r="DX117" s="806"/>
      <c r="DY117" s="806"/>
      <c r="DZ117" s="807"/>
    </row>
    <row r="118" spans="1:130" s="48" customFormat="1" ht="26.25" customHeight="1" x14ac:dyDescent="0.2">
      <c r="A118" s="776" t="s">
        <v>94</v>
      </c>
      <c r="B118" s="777"/>
      <c r="C118" s="777"/>
      <c r="D118" s="777"/>
      <c r="E118" s="777"/>
      <c r="F118" s="777"/>
      <c r="G118" s="777"/>
      <c r="H118" s="777"/>
      <c r="I118" s="777"/>
      <c r="J118" s="777"/>
      <c r="K118" s="777"/>
      <c r="L118" s="777"/>
      <c r="M118" s="777"/>
      <c r="N118" s="777"/>
      <c r="O118" s="777"/>
      <c r="P118" s="777"/>
      <c r="Q118" s="777"/>
      <c r="R118" s="777"/>
      <c r="S118" s="777"/>
      <c r="T118" s="777"/>
      <c r="U118" s="777"/>
      <c r="V118" s="777"/>
      <c r="W118" s="777"/>
      <c r="X118" s="777"/>
      <c r="Y118" s="777"/>
      <c r="Z118" s="778"/>
      <c r="AA118" s="779" t="s">
        <v>438</v>
      </c>
      <c r="AB118" s="777"/>
      <c r="AC118" s="777"/>
      <c r="AD118" s="777"/>
      <c r="AE118" s="778"/>
      <c r="AF118" s="779" t="s">
        <v>470</v>
      </c>
      <c r="AG118" s="777"/>
      <c r="AH118" s="777"/>
      <c r="AI118" s="777"/>
      <c r="AJ118" s="778"/>
      <c r="AK118" s="779" t="s">
        <v>391</v>
      </c>
      <c r="AL118" s="777"/>
      <c r="AM118" s="777"/>
      <c r="AN118" s="777"/>
      <c r="AO118" s="778"/>
      <c r="AP118" s="779" t="s">
        <v>471</v>
      </c>
      <c r="AQ118" s="777"/>
      <c r="AR118" s="777"/>
      <c r="AS118" s="777"/>
      <c r="AT118" s="780"/>
      <c r="AU118" s="849"/>
      <c r="AV118" s="850"/>
      <c r="AW118" s="850"/>
      <c r="AX118" s="850"/>
      <c r="AY118" s="850"/>
      <c r="AZ118" s="831" t="s">
        <v>481</v>
      </c>
      <c r="BA118" s="832"/>
      <c r="BB118" s="832"/>
      <c r="BC118" s="832"/>
      <c r="BD118" s="832"/>
      <c r="BE118" s="832"/>
      <c r="BF118" s="832"/>
      <c r="BG118" s="832"/>
      <c r="BH118" s="832"/>
      <c r="BI118" s="832"/>
      <c r="BJ118" s="832"/>
      <c r="BK118" s="832"/>
      <c r="BL118" s="832"/>
      <c r="BM118" s="832"/>
      <c r="BN118" s="832"/>
      <c r="BO118" s="832"/>
      <c r="BP118" s="833"/>
      <c r="BQ118" s="834" t="s">
        <v>207</v>
      </c>
      <c r="BR118" s="835"/>
      <c r="BS118" s="835"/>
      <c r="BT118" s="835"/>
      <c r="BU118" s="835"/>
      <c r="BV118" s="835" t="s">
        <v>207</v>
      </c>
      <c r="BW118" s="835"/>
      <c r="BX118" s="835"/>
      <c r="BY118" s="835"/>
      <c r="BZ118" s="835"/>
      <c r="CA118" s="835" t="s">
        <v>207</v>
      </c>
      <c r="CB118" s="835"/>
      <c r="CC118" s="835"/>
      <c r="CD118" s="835"/>
      <c r="CE118" s="835"/>
      <c r="CF118" s="813" t="s">
        <v>207</v>
      </c>
      <c r="CG118" s="814"/>
      <c r="CH118" s="814"/>
      <c r="CI118" s="814"/>
      <c r="CJ118" s="814"/>
      <c r="CK118" s="855"/>
      <c r="CL118" s="856"/>
      <c r="CM118" s="808" t="s">
        <v>482</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1" t="s">
        <v>207</v>
      </c>
      <c r="DH118" s="802"/>
      <c r="DI118" s="802"/>
      <c r="DJ118" s="802"/>
      <c r="DK118" s="803"/>
      <c r="DL118" s="804" t="s">
        <v>207</v>
      </c>
      <c r="DM118" s="802"/>
      <c r="DN118" s="802"/>
      <c r="DO118" s="802"/>
      <c r="DP118" s="803"/>
      <c r="DQ118" s="804" t="s">
        <v>207</v>
      </c>
      <c r="DR118" s="802"/>
      <c r="DS118" s="802"/>
      <c r="DT118" s="802"/>
      <c r="DU118" s="803"/>
      <c r="DV118" s="805" t="s">
        <v>207</v>
      </c>
      <c r="DW118" s="806"/>
      <c r="DX118" s="806"/>
      <c r="DY118" s="806"/>
      <c r="DZ118" s="807"/>
    </row>
    <row r="119" spans="1:130" s="48" customFormat="1" ht="26.25" customHeight="1" x14ac:dyDescent="0.2">
      <c r="A119" s="975" t="s">
        <v>387</v>
      </c>
      <c r="B119" s="854"/>
      <c r="C119" s="792" t="s">
        <v>66</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785" t="s">
        <v>207</v>
      </c>
      <c r="AB119" s="786"/>
      <c r="AC119" s="786"/>
      <c r="AD119" s="786"/>
      <c r="AE119" s="787"/>
      <c r="AF119" s="788" t="s">
        <v>207</v>
      </c>
      <c r="AG119" s="786"/>
      <c r="AH119" s="786"/>
      <c r="AI119" s="786"/>
      <c r="AJ119" s="787"/>
      <c r="AK119" s="788" t="s">
        <v>207</v>
      </c>
      <c r="AL119" s="786"/>
      <c r="AM119" s="786"/>
      <c r="AN119" s="786"/>
      <c r="AO119" s="787"/>
      <c r="AP119" s="789" t="s">
        <v>207</v>
      </c>
      <c r="AQ119" s="790"/>
      <c r="AR119" s="790"/>
      <c r="AS119" s="790"/>
      <c r="AT119" s="791"/>
      <c r="AU119" s="851"/>
      <c r="AV119" s="852"/>
      <c r="AW119" s="852"/>
      <c r="AX119" s="852"/>
      <c r="AY119" s="852"/>
      <c r="AZ119" s="69" t="s">
        <v>282</v>
      </c>
      <c r="BA119" s="69"/>
      <c r="BB119" s="69"/>
      <c r="BC119" s="69"/>
      <c r="BD119" s="69"/>
      <c r="BE119" s="69"/>
      <c r="BF119" s="69"/>
      <c r="BG119" s="69"/>
      <c r="BH119" s="69"/>
      <c r="BI119" s="69"/>
      <c r="BJ119" s="69"/>
      <c r="BK119" s="69"/>
      <c r="BL119" s="69"/>
      <c r="BM119" s="69"/>
      <c r="BN119" s="69"/>
      <c r="BO119" s="820" t="s">
        <v>170</v>
      </c>
      <c r="BP119" s="836"/>
      <c r="BQ119" s="834">
        <v>2683326</v>
      </c>
      <c r="BR119" s="835"/>
      <c r="BS119" s="835"/>
      <c r="BT119" s="835"/>
      <c r="BU119" s="835"/>
      <c r="BV119" s="835">
        <v>2623364</v>
      </c>
      <c r="BW119" s="835"/>
      <c r="BX119" s="835"/>
      <c r="BY119" s="835"/>
      <c r="BZ119" s="835"/>
      <c r="CA119" s="835">
        <v>2613420</v>
      </c>
      <c r="CB119" s="835"/>
      <c r="CC119" s="835"/>
      <c r="CD119" s="835"/>
      <c r="CE119" s="835"/>
      <c r="CF119" s="837"/>
      <c r="CG119" s="838"/>
      <c r="CH119" s="838"/>
      <c r="CI119" s="838"/>
      <c r="CJ119" s="839"/>
      <c r="CK119" s="857"/>
      <c r="CL119" s="858"/>
      <c r="CM119" s="831" t="s">
        <v>483</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40" t="s">
        <v>207</v>
      </c>
      <c r="DH119" s="841"/>
      <c r="DI119" s="841"/>
      <c r="DJ119" s="841"/>
      <c r="DK119" s="842"/>
      <c r="DL119" s="843" t="s">
        <v>207</v>
      </c>
      <c r="DM119" s="841"/>
      <c r="DN119" s="841"/>
      <c r="DO119" s="841"/>
      <c r="DP119" s="842"/>
      <c r="DQ119" s="843" t="s">
        <v>207</v>
      </c>
      <c r="DR119" s="841"/>
      <c r="DS119" s="841"/>
      <c r="DT119" s="841"/>
      <c r="DU119" s="842"/>
      <c r="DV119" s="844" t="s">
        <v>207</v>
      </c>
      <c r="DW119" s="845"/>
      <c r="DX119" s="845"/>
      <c r="DY119" s="845"/>
      <c r="DZ119" s="846"/>
    </row>
    <row r="120" spans="1:130" s="48" customFormat="1" ht="26.25" customHeight="1" x14ac:dyDescent="0.2">
      <c r="A120" s="976"/>
      <c r="B120" s="856"/>
      <c r="C120" s="808" t="s">
        <v>141</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801" t="s">
        <v>207</v>
      </c>
      <c r="AB120" s="802"/>
      <c r="AC120" s="802"/>
      <c r="AD120" s="802"/>
      <c r="AE120" s="803"/>
      <c r="AF120" s="804" t="s">
        <v>207</v>
      </c>
      <c r="AG120" s="802"/>
      <c r="AH120" s="802"/>
      <c r="AI120" s="802"/>
      <c r="AJ120" s="803"/>
      <c r="AK120" s="804" t="s">
        <v>207</v>
      </c>
      <c r="AL120" s="802"/>
      <c r="AM120" s="802"/>
      <c r="AN120" s="802"/>
      <c r="AO120" s="803"/>
      <c r="AP120" s="805" t="s">
        <v>207</v>
      </c>
      <c r="AQ120" s="806"/>
      <c r="AR120" s="806"/>
      <c r="AS120" s="806"/>
      <c r="AT120" s="807"/>
      <c r="AU120" s="859" t="s">
        <v>473</v>
      </c>
      <c r="AV120" s="860"/>
      <c r="AW120" s="860"/>
      <c r="AX120" s="860"/>
      <c r="AY120" s="861"/>
      <c r="AZ120" s="792" t="s">
        <v>221</v>
      </c>
      <c r="BA120" s="783"/>
      <c r="BB120" s="783"/>
      <c r="BC120" s="783"/>
      <c r="BD120" s="783"/>
      <c r="BE120" s="783"/>
      <c r="BF120" s="783"/>
      <c r="BG120" s="783"/>
      <c r="BH120" s="783"/>
      <c r="BI120" s="783"/>
      <c r="BJ120" s="783"/>
      <c r="BK120" s="783"/>
      <c r="BL120" s="783"/>
      <c r="BM120" s="783"/>
      <c r="BN120" s="783"/>
      <c r="BO120" s="783"/>
      <c r="BP120" s="784"/>
      <c r="BQ120" s="793">
        <v>1390723</v>
      </c>
      <c r="BR120" s="794"/>
      <c r="BS120" s="794"/>
      <c r="BT120" s="794"/>
      <c r="BU120" s="794"/>
      <c r="BV120" s="794">
        <v>1618159</v>
      </c>
      <c r="BW120" s="794"/>
      <c r="BX120" s="794"/>
      <c r="BY120" s="794"/>
      <c r="BZ120" s="794"/>
      <c r="CA120" s="794">
        <v>1848173</v>
      </c>
      <c r="CB120" s="794"/>
      <c r="CC120" s="794"/>
      <c r="CD120" s="794"/>
      <c r="CE120" s="794"/>
      <c r="CF120" s="795">
        <v>134.69999999999999</v>
      </c>
      <c r="CG120" s="796"/>
      <c r="CH120" s="796"/>
      <c r="CI120" s="796"/>
      <c r="CJ120" s="796"/>
      <c r="CK120" s="873" t="s">
        <v>278</v>
      </c>
      <c r="CL120" s="874"/>
      <c r="CM120" s="874"/>
      <c r="CN120" s="874"/>
      <c r="CO120" s="875"/>
      <c r="CP120" s="867" t="s">
        <v>408</v>
      </c>
      <c r="CQ120" s="868"/>
      <c r="CR120" s="868"/>
      <c r="CS120" s="868"/>
      <c r="CT120" s="868"/>
      <c r="CU120" s="868"/>
      <c r="CV120" s="868"/>
      <c r="CW120" s="868"/>
      <c r="CX120" s="868"/>
      <c r="CY120" s="868"/>
      <c r="CZ120" s="868"/>
      <c r="DA120" s="868"/>
      <c r="DB120" s="868"/>
      <c r="DC120" s="868"/>
      <c r="DD120" s="868"/>
      <c r="DE120" s="868"/>
      <c r="DF120" s="869"/>
      <c r="DG120" s="793">
        <v>23314</v>
      </c>
      <c r="DH120" s="794"/>
      <c r="DI120" s="794"/>
      <c r="DJ120" s="794"/>
      <c r="DK120" s="794"/>
      <c r="DL120" s="794">
        <v>22538</v>
      </c>
      <c r="DM120" s="794"/>
      <c r="DN120" s="794"/>
      <c r="DO120" s="794"/>
      <c r="DP120" s="794"/>
      <c r="DQ120" s="794">
        <v>18822</v>
      </c>
      <c r="DR120" s="794"/>
      <c r="DS120" s="794"/>
      <c r="DT120" s="794"/>
      <c r="DU120" s="794"/>
      <c r="DV120" s="797">
        <v>1.4</v>
      </c>
      <c r="DW120" s="797"/>
      <c r="DX120" s="797"/>
      <c r="DY120" s="797"/>
      <c r="DZ120" s="798"/>
    </row>
    <row r="121" spans="1:130" s="48" customFormat="1" ht="26.25" customHeight="1" x14ac:dyDescent="0.2">
      <c r="A121" s="976"/>
      <c r="B121" s="856"/>
      <c r="C121" s="828" t="s">
        <v>140</v>
      </c>
      <c r="D121" s="829"/>
      <c r="E121" s="829"/>
      <c r="F121" s="829"/>
      <c r="G121" s="829"/>
      <c r="H121" s="829"/>
      <c r="I121" s="829"/>
      <c r="J121" s="829"/>
      <c r="K121" s="829"/>
      <c r="L121" s="829"/>
      <c r="M121" s="829"/>
      <c r="N121" s="829"/>
      <c r="O121" s="829"/>
      <c r="P121" s="829"/>
      <c r="Q121" s="829"/>
      <c r="R121" s="829"/>
      <c r="S121" s="829"/>
      <c r="T121" s="829"/>
      <c r="U121" s="829"/>
      <c r="V121" s="829"/>
      <c r="W121" s="829"/>
      <c r="X121" s="829"/>
      <c r="Y121" s="829"/>
      <c r="Z121" s="830"/>
      <c r="AA121" s="801" t="s">
        <v>207</v>
      </c>
      <c r="AB121" s="802"/>
      <c r="AC121" s="802"/>
      <c r="AD121" s="802"/>
      <c r="AE121" s="803"/>
      <c r="AF121" s="804" t="s">
        <v>207</v>
      </c>
      <c r="AG121" s="802"/>
      <c r="AH121" s="802"/>
      <c r="AI121" s="802"/>
      <c r="AJ121" s="803"/>
      <c r="AK121" s="804" t="s">
        <v>207</v>
      </c>
      <c r="AL121" s="802"/>
      <c r="AM121" s="802"/>
      <c r="AN121" s="802"/>
      <c r="AO121" s="803"/>
      <c r="AP121" s="805" t="s">
        <v>207</v>
      </c>
      <c r="AQ121" s="806"/>
      <c r="AR121" s="806"/>
      <c r="AS121" s="806"/>
      <c r="AT121" s="807"/>
      <c r="AU121" s="862"/>
      <c r="AV121" s="863"/>
      <c r="AW121" s="863"/>
      <c r="AX121" s="863"/>
      <c r="AY121" s="864"/>
      <c r="AZ121" s="808" t="s">
        <v>484</v>
      </c>
      <c r="BA121" s="809"/>
      <c r="BB121" s="809"/>
      <c r="BC121" s="809"/>
      <c r="BD121" s="809"/>
      <c r="BE121" s="809"/>
      <c r="BF121" s="809"/>
      <c r="BG121" s="809"/>
      <c r="BH121" s="809"/>
      <c r="BI121" s="809"/>
      <c r="BJ121" s="809"/>
      <c r="BK121" s="809"/>
      <c r="BL121" s="809"/>
      <c r="BM121" s="809"/>
      <c r="BN121" s="809"/>
      <c r="BO121" s="809"/>
      <c r="BP121" s="810"/>
      <c r="BQ121" s="811" t="s">
        <v>207</v>
      </c>
      <c r="BR121" s="812"/>
      <c r="BS121" s="812"/>
      <c r="BT121" s="812"/>
      <c r="BU121" s="812"/>
      <c r="BV121" s="812">
        <v>13769</v>
      </c>
      <c r="BW121" s="812"/>
      <c r="BX121" s="812"/>
      <c r="BY121" s="812"/>
      <c r="BZ121" s="812"/>
      <c r="CA121" s="812">
        <v>13109</v>
      </c>
      <c r="CB121" s="812"/>
      <c r="CC121" s="812"/>
      <c r="CD121" s="812"/>
      <c r="CE121" s="812"/>
      <c r="CF121" s="813">
        <v>1</v>
      </c>
      <c r="CG121" s="814"/>
      <c r="CH121" s="814"/>
      <c r="CI121" s="814"/>
      <c r="CJ121" s="814"/>
      <c r="CK121" s="876"/>
      <c r="CL121" s="877"/>
      <c r="CM121" s="877"/>
      <c r="CN121" s="877"/>
      <c r="CO121" s="878"/>
      <c r="CP121" s="870" t="s">
        <v>155</v>
      </c>
      <c r="CQ121" s="871"/>
      <c r="CR121" s="871"/>
      <c r="CS121" s="871"/>
      <c r="CT121" s="871"/>
      <c r="CU121" s="871"/>
      <c r="CV121" s="871"/>
      <c r="CW121" s="871"/>
      <c r="CX121" s="871"/>
      <c r="CY121" s="871"/>
      <c r="CZ121" s="871"/>
      <c r="DA121" s="871"/>
      <c r="DB121" s="871"/>
      <c r="DC121" s="871"/>
      <c r="DD121" s="871"/>
      <c r="DE121" s="871"/>
      <c r="DF121" s="872"/>
      <c r="DG121" s="811">
        <v>519</v>
      </c>
      <c r="DH121" s="812"/>
      <c r="DI121" s="812"/>
      <c r="DJ121" s="812"/>
      <c r="DK121" s="812"/>
      <c r="DL121" s="812">
        <v>1613</v>
      </c>
      <c r="DM121" s="812"/>
      <c r="DN121" s="812"/>
      <c r="DO121" s="812"/>
      <c r="DP121" s="812"/>
      <c r="DQ121" s="812">
        <v>4695</v>
      </c>
      <c r="DR121" s="812"/>
      <c r="DS121" s="812"/>
      <c r="DT121" s="812"/>
      <c r="DU121" s="812"/>
      <c r="DV121" s="815">
        <v>0.3</v>
      </c>
      <c r="DW121" s="815"/>
      <c r="DX121" s="815"/>
      <c r="DY121" s="815"/>
      <c r="DZ121" s="816"/>
    </row>
    <row r="122" spans="1:130" s="48" customFormat="1" ht="26.25" customHeight="1" x14ac:dyDescent="0.2">
      <c r="A122" s="976"/>
      <c r="B122" s="856"/>
      <c r="C122" s="808" t="s">
        <v>479</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801" t="s">
        <v>207</v>
      </c>
      <c r="AB122" s="802"/>
      <c r="AC122" s="802"/>
      <c r="AD122" s="802"/>
      <c r="AE122" s="803"/>
      <c r="AF122" s="804" t="s">
        <v>207</v>
      </c>
      <c r="AG122" s="802"/>
      <c r="AH122" s="802"/>
      <c r="AI122" s="802"/>
      <c r="AJ122" s="803"/>
      <c r="AK122" s="804" t="s">
        <v>207</v>
      </c>
      <c r="AL122" s="802"/>
      <c r="AM122" s="802"/>
      <c r="AN122" s="802"/>
      <c r="AO122" s="803"/>
      <c r="AP122" s="805" t="s">
        <v>207</v>
      </c>
      <c r="AQ122" s="806"/>
      <c r="AR122" s="806"/>
      <c r="AS122" s="806"/>
      <c r="AT122" s="807"/>
      <c r="AU122" s="862"/>
      <c r="AV122" s="863"/>
      <c r="AW122" s="863"/>
      <c r="AX122" s="863"/>
      <c r="AY122" s="864"/>
      <c r="AZ122" s="831" t="s">
        <v>486</v>
      </c>
      <c r="BA122" s="832"/>
      <c r="BB122" s="832"/>
      <c r="BC122" s="832"/>
      <c r="BD122" s="832"/>
      <c r="BE122" s="832"/>
      <c r="BF122" s="832"/>
      <c r="BG122" s="832"/>
      <c r="BH122" s="832"/>
      <c r="BI122" s="832"/>
      <c r="BJ122" s="832"/>
      <c r="BK122" s="832"/>
      <c r="BL122" s="832"/>
      <c r="BM122" s="832"/>
      <c r="BN122" s="832"/>
      <c r="BO122" s="832"/>
      <c r="BP122" s="833"/>
      <c r="BQ122" s="834">
        <v>1617226</v>
      </c>
      <c r="BR122" s="835"/>
      <c r="BS122" s="835"/>
      <c r="BT122" s="835"/>
      <c r="BU122" s="835"/>
      <c r="BV122" s="835">
        <v>1553744</v>
      </c>
      <c r="BW122" s="835"/>
      <c r="BX122" s="835"/>
      <c r="BY122" s="835"/>
      <c r="BZ122" s="835"/>
      <c r="CA122" s="835">
        <v>1435355</v>
      </c>
      <c r="CB122" s="835"/>
      <c r="CC122" s="835"/>
      <c r="CD122" s="835"/>
      <c r="CE122" s="835"/>
      <c r="CF122" s="881">
        <v>104.6</v>
      </c>
      <c r="CG122" s="882"/>
      <c r="CH122" s="882"/>
      <c r="CI122" s="882"/>
      <c r="CJ122" s="882"/>
      <c r="CK122" s="876"/>
      <c r="CL122" s="877"/>
      <c r="CM122" s="877"/>
      <c r="CN122" s="877"/>
      <c r="CO122" s="878"/>
      <c r="CP122" s="870" t="s">
        <v>29</v>
      </c>
      <c r="CQ122" s="871"/>
      <c r="CR122" s="871"/>
      <c r="CS122" s="871"/>
      <c r="CT122" s="871"/>
      <c r="CU122" s="871"/>
      <c r="CV122" s="871"/>
      <c r="CW122" s="871"/>
      <c r="CX122" s="871"/>
      <c r="CY122" s="871"/>
      <c r="CZ122" s="871"/>
      <c r="DA122" s="871"/>
      <c r="DB122" s="871"/>
      <c r="DC122" s="871"/>
      <c r="DD122" s="871"/>
      <c r="DE122" s="871"/>
      <c r="DF122" s="872"/>
      <c r="DG122" s="811" t="s">
        <v>207</v>
      </c>
      <c r="DH122" s="812"/>
      <c r="DI122" s="812"/>
      <c r="DJ122" s="812"/>
      <c r="DK122" s="812"/>
      <c r="DL122" s="812" t="s">
        <v>207</v>
      </c>
      <c r="DM122" s="812"/>
      <c r="DN122" s="812"/>
      <c r="DO122" s="812"/>
      <c r="DP122" s="812"/>
      <c r="DQ122" s="812" t="s">
        <v>207</v>
      </c>
      <c r="DR122" s="812"/>
      <c r="DS122" s="812"/>
      <c r="DT122" s="812"/>
      <c r="DU122" s="812"/>
      <c r="DV122" s="815" t="s">
        <v>207</v>
      </c>
      <c r="DW122" s="815"/>
      <c r="DX122" s="815"/>
      <c r="DY122" s="815"/>
      <c r="DZ122" s="816"/>
    </row>
    <row r="123" spans="1:130" s="48" customFormat="1" ht="26.25" customHeight="1" x14ac:dyDescent="0.2">
      <c r="A123" s="976"/>
      <c r="B123" s="856"/>
      <c r="C123" s="808" t="s">
        <v>11</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801" t="s">
        <v>207</v>
      </c>
      <c r="AB123" s="802"/>
      <c r="AC123" s="802"/>
      <c r="AD123" s="802"/>
      <c r="AE123" s="803"/>
      <c r="AF123" s="804" t="s">
        <v>207</v>
      </c>
      <c r="AG123" s="802"/>
      <c r="AH123" s="802"/>
      <c r="AI123" s="802"/>
      <c r="AJ123" s="803"/>
      <c r="AK123" s="804" t="s">
        <v>207</v>
      </c>
      <c r="AL123" s="802"/>
      <c r="AM123" s="802"/>
      <c r="AN123" s="802"/>
      <c r="AO123" s="803"/>
      <c r="AP123" s="805" t="s">
        <v>207</v>
      </c>
      <c r="AQ123" s="806"/>
      <c r="AR123" s="806"/>
      <c r="AS123" s="806"/>
      <c r="AT123" s="807"/>
      <c r="AU123" s="865"/>
      <c r="AV123" s="866"/>
      <c r="AW123" s="866"/>
      <c r="AX123" s="866"/>
      <c r="AY123" s="866"/>
      <c r="AZ123" s="69" t="s">
        <v>282</v>
      </c>
      <c r="BA123" s="69"/>
      <c r="BB123" s="69"/>
      <c r="BC123" s="69"/>
      <c r="BD123" s="69"/>
      <c r="BE123" s="69"/>
      <c r="BF123" s="69"/>
      <c r="BG123" s="69"/>
      <c r="BH123" s="69"/>
      <c r="BI123" s="69"/>
      <c r="BJ123" s="69"/>
      <c r="BK123" s="69"/>
      <c r="BL123" s="69"/>
      <c r="BM123" s="69"/>
      <c r="BN123" s="69"/>
      <c r="BO123" s="820" t="s">
        <v>487</v>
      </c>
      <c r="BP123" s="836"/>
      <c r="BQ123" s="883">
        <v>3007949</v>
      </c>
      <c r="BR123" s="884"/>
      <c r="BS123" s="884"/>
      <c r="BT123" s="884"/>
      <c r="BU123" s="884"/>
      <c r="BV123" s="884">
        <v>3185672</v>
      </c>
      <c r="BW123" s="884"/>
      <c r="BX123" s="884"/>
      <c r="BY123" s="884"/>
      <c r="BZ123" s="884"/>
      <c r="CA123" s="884">
        <v>3296637</v>
      </c>
      <c r="CB123" s="884"/>
      <c r="CC123" s="884"/>
      <c r="CD123" s="884"/>
      <c r="CE123" s="884"/>
      <c r="CF123" s="837"/>
      <c r="CG123" s="838"/>
      <c r="CH123" s="838"/>
      <c r="CI123" s="838"/>
      <c r="CJ123" s="839"/>
      <c r="CK123" s="876"/>
      <c r="CL123" s="877"/>
      <c r="CM123" s="877"/>
      <c r="CN123" s="877"/>
      <c r="CO123" s="878"/>
      <c r="CP123" s="870" t="s">
        <v>230</v>
      </c>
      <c r="CQ123" s="871"/>
      <c r="CR123" s="871"/>
      <c r="CS123" s="871"/>
      <c r="CT123" s="871"/>
      <c r="CU123" s="871"/>
      <c r="CV123" s="871"/>
      <c r="CW123" s="871"/>
      <c r="CX123" s="871"/>
      <c r="CY123" s="871"/>
      <c r="CZ123" s="871"/>
      <c r="DA123" s="871"/>
      <c r="DB123" s="871"/>
      <c r="DC123" s="871"/>
      <c r="DD123" s="871"/>
      <c r="DE123" s="871"/>
      <c r="DF123" s="872"/>
      <c r="DG123" s="801" t="s">
        <v>207</v>
      </c>
      <c r="DH123" s="802"/>
      <c r="DI123" s="802"/>
      <c r="DJ123" s="802"/>
      <c r="DK123" s="803"/>
      <c r="DL123" s="804" t="s">
        <v>207</v>
      </c>
      <c r="DM123" s="802"/>
      <c r="DN123" s="802"/>
      <c r="DO123" s="802"/>
      <c r="DP123" s="803"/>
      <c r="DQ123" s="804" t="s">
        <v>207</v>
      </c>
      <c r="DR123" s="802"/>
      <c r="DS123" s="802"/>
      <c r="DT123" s="802"/>
      <c r="DU123" s="803"/>
      <c r="DV123" s="805" t="s">
        <v>207</v>
      </c>
      <c r="DW123" s="806"/>
      <c r="DX123" s="806"/>
      <c r="DY123" s="806"/>
      <c r="DZ123" s="807"/>
    </row>
    <row r="124" spans="1:130" s="48" customFormat="1" ht="26.25" customHeight="1" x14ac:dyDescent="0.2">
      <c r="A124" s="976"/>
      <c r="B124" s="856"/>
      <c r="C124" s="808" t="s">
        <v>343</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801" t="s">
        <v>207</v>
      </c>
      <c r="AB124" s="802"/>
      <c r="AC124" s="802"/>
      <c r="AD124" s="802"/>
      <c r="AE124" s="803"/>
      <c r="AF124" s="804" t="s">
        <v>207</v>
      </c>
      <c r="AG124" s="802"/>
      <c r="AH124" s="802"/>
      <c r="AI124" s="802"/>
      <c r="AJ124" s="803"/>
      <c r="AK124" s="804" t="s">
        <v>207</v>
      </c>
      <c r="AL124" s="802"/>
      <c r="AM124" s="802"/>
      <c r="AN124" s="802"/>
      <c r="AO124" s="803"/>
      <c r="AP124" s="805" t="s">
        <v>207</v>
      </c>
      <c r="AQ124" s="806"/>
      <c r="AR124" s="806"/>
      <c r="AS124" s="806"/>
      <c r="AT124" s="807"/>
      <c r="AU124" s="889" t="s">
        <v>488</v>
      </c>
      <c r="AV124" s="890"/>
      <c r="AW124" s="890"/>
      <c r="AX124" s="890"/>
      <c r="AY124" s="890"/>
      <c r="AZ124" s="890"/>
      <c r="BA124" s="890"/>
      <c r="BB124" s="890"/>
      <c r="BC124" s="890"/>
      <c r="BD124" s="890"/>
      <c r="BE124" s="890"/>
      <c r="BF124" s="890"/>
      <c r="BG124" s="890"/>
      <c r="BH124" s="890"/>
      <c r="BI124" s="890"/>
      <c r="BJ124" s="890"/>
      <c r="BK124" s="890"/>
      <c r="BL124" s="890"/>
      <c r="BM124" s="890"/>
      <c r="BN124" s="890"/>
      <c r="BO124" s="890"/>
      <c r="BP124" s="891"/>
      <c r="BQ124" s="892" t="s">
        <v>207</v>
      </c>
      <c r="BR124" s="893"/>
      <c r="BS124" s="893"/>
      <c r="BT124" s="893"/>
      <c r="BU124" s="893"/>
      <c r="BV124" s="893" t="s">
        <v>207</v>
      </c>
      <c r="BW124" s="893"/>
      <c r="BX124" s="893"/>
      <c r="BY124" s="893"/>
      <c r="BZ124" s="893"/>
      <c r="CA124" s="893" t="s">
        <v>207</v>
      </c>
      <c r="CB124" s="893"/>
      <c r="CC124" s="893"/>
      <c r="CD124" s="893"/>
      <c r="CE124" s="893"/>
      <c r="CF124" s="894"/>
      <c r="CG124" s="895"/>
      <c r="CH124" s="895"/>
      <c r="CI124" s="895"/>
      <c r="CJ124" s="896"/>
      <c r="CK124" s="879"/>
      <c r="CL124" s="879"/>
      <c r="CM124" s="879"/>
      <c r="CN124" s="879"/>
      <c r="CO124" s="880"/>
      <c r="CP124" s="870" t="s">
        <v>489</v>
      </c>
      <c r="CQ124" s="871"/>
      <c r="CR124" s="871"/>
      <c r="CS124" s="871"/>
      <c r="CT124" s="871"/>
      <c r="CU124" s="871"/>
      <c r="CV124" s="871"/>
      <c r="CW124" s="871"/>
      <c r="CX124" s="871"/>
      <c r="CY124" s="871"/>
      <c r="CZ124" s="871"/>
      <c r="DA124" s="871"/>
      <c r="DB124" s="871"/>
      <c r="DC124" s="871"/>
      <c r="DD124" s="871"/>
      <c r="DE124" s="871"/>
      <c r="DF124" s="872"/>
      <c r="DG124" s="840" t="s">
        <v>207</v>
      </c>
      <c r="DH124" s="841"/>
      <c r="DI124" s="841"/>
      <c r="DJ124" s="841"/>
      <c r="DK124" s="842"/>
      <c r="DL124" s="843" t="s">
        <v>207</v>
      </c>
      <c r="DM124" s="841"/>
      <c r="DN124" s="841"/>
      <c r="DO124" s="841"/>
      <c r="DP124" s="842"/>
      <c r="DQ124" s="843" t="s">
        <v>207</v>
      </c>
      <c r="DR124" s="841"/>
      <c r="DS124" s="841"/>
      <c r="DT124" s="841"/>
      <c r="DU124" s="842"/>
      <c r="DV124" s="844" t="s">
        <v>207</v>
      </c>
      <c r="DW124" s="845"/>
      <c r="DX124" s="845"/>
      <c r="DY124" s="845"/>
      <c r="DZ124" s="846"/>
    </row>
    <row r="125" spans="1:130" s="48" customFormat="1" ht="26.25" customHeight="1" x14ac:dyDescent="0.2">
      <c r="A125" s="976"/>
      <c r="B125" s="856"/>
      <c r="C125" s="808" t="s">
        <v>482</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801" t="s">
        <v>207</v>
      </c>
      <c r="AB125" s="802"/>
      <c r="AC125" s="802"/>
      <c r="AD125" s="802"/>
      <c r="AE125" s="803"/>
      <c r="AF125" s="804" t="s">
        <v>207</v>
      </c>
      <c r="AG125" s="802"/>
      <c r="AH125" s="802"/>
      <c r="AI125" s="802"/>
      <c r="AJ125" s="803"/>
      <c r="AK125" s="804" t="s">
        <v>207</v>
      </c>
      <c r="AL125" s="802"/>
      <c r="AM125" s="802"/>
      <c r="AN125" s="802"/>
      <c r="AO125" s="803"/>
      <c r="AP125" s="805" t="s">
        <v>207</v>
      </c>
      <c r="AQ125" s="806"/>
      <c r="AR125" s="806"/>
      <c r="AS125" s="806"/>
      <c r="AT125" s="80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14" t="s">
        <v>492</v>
      </c>
      <c r="CL125" s="874"/>
      <c r="CM125" s="874"/>
      <c r="CN125" s="874"/>
      <c r="CO125" s="875"/>
      <c r="CP125" s="792" t="s">
        <v>143</v>
      </c>
      <c r="CQ125" s="783"/>
      <c r="CR125" s="783"/>
      <c r="CS125" s="783"/>
      <c r="CT125" s="783"/>
      <c r="CU125" s="783"/>
      <c r="CV125" s="783"/>
      <c r="CW125" s="783"/>
      <c r="CX125" s="783"/>
      <c r="CY125" s="783"/>
      <c r="CZ125" s="783"/>
      <c r="DA125" s="783"/>
      <c r="DB125" s="783"/>
      <c r="DC125" s="783"/>
      <c r="DD125" s="783"/>
      <c r="DE125" s="783"/>
      <c r="DF125" s="784"/>
      <c r="DG125" s="793" t="s">
        <v>207</v>
      </c>
      <c r="DH125" s="794"/>
      <c r="DI125" s="794"/>
      <c r="DJ125" s="794"/>
      <c r="DK125" s="794"/>
      <c r="DL125" s="794" t="s">
        <v>207</v>
      </c>
      <c r="DM125" s="794"/>
      <c r="DN125" s="794"/>
      <c r="DO125" s="794"/>
      <c r="DP125" s="794"/>
      <c r="DQ125" s="794" t="s">
        <v>207</v>
      </c>
      <c r="DR125" s="794"/>
      <c r="DS125" s="794"/>
      <c r="DT125" s="794"/>
      <c r="DU125" s="794"/>
      <c r="DV125" s="797" t="s">
        <v>207</v>
      </c>
      <c r="DW125" s="797"/>
      <c r="DX125" s="797"/>
      <c r="DY125" s="797"/>
      <c r="DZ125" s="798"/>
    </row>
    <row r="126" spans="1:130" s="48" customFormat="1" ht="26.25" customHeight="1" x14ac:dyDescent="0.2">
      <c r="A126" s="976"/>
      <c r="B126" s="856"/>
      <c r="C126" s="808" t="s">
        <v>483</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801" t="s">
        <v>207</v>
      </c>
      <c r="AB126" s="802"/>
      <c r="AC126" s="802"/>
      <c r="AD126" s="802"/>
      <c r="AE126" s="803"/>
      <c r="AF126" s="804" t="s">
        <v>207</v>
      </c>
      <c r="AG126" s="802"/>
      <c r="AH126" s="802"/>
      <c r="AI126" s="802"/>
      <c r="AJ126" s="803"/>
      <c r="AK126" s="804" t="s">
        <v>207</v>
      </c>
      <c r="AL126" s="802"/>
      <c r="AM126" s="802"/>
      <c r="AN126" s="802"/>
      <c r="AO126" s="803"/>
      <c r="AP126" s="805" t="s">
        <v>207</v>
      </c>
      <c r="AQ126" s="806"/>
      <c r="AR126" s="806"/>
      <c r="AS126" s="806"/>
      <c r="AT126" s="80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15"/>
      <c r="CL126" s="877"/>
      <c r="CM126" s="877"/>
      <c r="CN126" s="877"/>
      <c r="CO126" s="878"/>
      <c r="CP126" s="808" t="s">
        <v>424</v>
      </c>
      <c r="CQ126" s="809"/>
      <c r="CR126" s="809"/>
      <c r="CS126" s="809"/>
      <c r="CT126" s="809"/>
      <c r="CU126" s="809"/>
      <c r="CV126" s="809"/>
      <c r="CW126" s="809"/>
      <c r="CX126" s="809"/>
      <c r="CY126" s="809"/>
      <c r="CZ126" s="809"/>
      <c r="DA126" s="809"/>
      <c r="DB126" s="809"/>
      <c r="DC126" s="809"/>
      <c r="DD126" s="809"/>
      <c r="DE126" s="809"/>
      <c r="DF126" s="810"/>
      <c r="DG126" s="811" t="s">
        <v>207</v>
      </c>
      <c r="DH126" s="812"/>
      <c r="DI126" s="812"/>
      <c r="DJ126" s="812"/>
      <c r="DK126" s="812"/>
      <c r="DL126" s="812" t="s">
        <v>207</v>
      </c>
      <c r="DM126" s="812"/>
      <c r="DN126" s="812"/>
      <c r="DO126" s="812"/>
      <c r="DP126" s="812"/>
      <c r="DQ126" s="812">
        <v>869</v>
      </c>
      <c r="DR126" s="812"/>
      <c r="DS126" s="812"/>
      <c r="DT126" s="812"/>
      <c r="DU126" s="812"/>
      <c r="DV126" s="815">
        <v>0.1</v>
      </c>
      <c r="DW126" s="815"/>
      <c r="DX126" s="815"/>
      <c r="DY126" s="815"/>
      <c r="DZ126" s="816"/>
    </row>
    <row r="127" spans="1:130" s="48" customFormat="1" ht="26.25" customHeight="1" x14ac:dyDescent="0.2">
      <c r="A127" s="977"/>
      <c r="B127" s="858"/>
      <c r="C127" s="831" t="s">
        <v>83</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01" t="s">
        <v>207</v>
      </c>
      <c r="AB127" s="802"/>
      <c r="AC127" s="802"/>
      <c r="AD127" s="802"/>
      <c r="AE127" s="803"/>
      <c r="AF127" s="804" t="s">
        <v>207</v>
      </c>
      <c r="AG127" s="802"/>
      <c r="AH127" s="802"/>
      <c r="AI127" s="802"/>
      <c r="AJ127" s="803"/>
      <c r="AK127" s="804" t="s">
        <v>207</v>
      </c>
      <c r="AL127" s="802"/>
      <c r="AM127" s="802"/>
      <c r="AN127" s="802"/>
      <c r="AO127" s="803"/>
      <c r="AP127" s="805" t="s">
        <v>207</v>
      </c>
      <c r="AQ127" s="806"/>
      <c r="AR127" s="806"/>
      <c r="AS127" s="806"/>
      <c r="AT127" s="807"/>
      <c r="AU127" s="56"/>
      <c r="AV127" s="56"/>
      <c r="AW127" s="56"/>
      <c r="AX127" s="919" t="s">
        <v>493</v>
      </c>
      <c r="AY127" s="886"/>
      <c r="AZ127" s="886"/>
      <c r="BA127" s="886"/>
      <c r="BB127" s="886"/>
      <c r="BC127" s="886"/>
      <c r="BD127" s="886"/>
      <c r="BE127" s="887"/>
      <c r="BF127" s="885" t="s">
        <v>124</v>
      </c>
      <c r="BG127" s="886"/>
      <c r="BH127" s="886"/>
      <c r="BI127" s="886"/>
      <c r="BJ127" s="886"/>
      <c r="BK127" s="886"/>
      <c r="BL127" s="887"/>
      <c r="BM127" s="885" t="s">
        <v>425</v>
      </c>
      <c r="BN127" s="886"/>
      <c r="BO127" s="886"/>
      <c r="BP127" s="886"/>
      <c r="BQ127" s="886"/>
      <c r="BR127" s="886"/>
      <c r="BS127" s="887"/>
      <c r="BT127" s="885" t="s">
        <v>414</v>
      </c>
      <c r="BU127" s="886"/>
      <c r="BV127" s="886"/>
      <c r="BW127" s="886"/>
      <c r="BX127" s="886"/>
      <c r="BY127" s="886"/>
      <c r="BZ127" s="888"/>
      <c r="CA127" s="56"/>
      <c r="CB127" s="56"/>
      <c r="CC127" s="56"/>
      <c r="CD127" s="74"/>
      <c r="CE127" s="74"/>
      <c r="CF127" s="74"/>
      <c r="CG127" s="56"/>
      <c r="CH127" s="56"/>
      <c r="CI127" s="56"/>
      <c r="CJ127" s="75"/>
      <c r="CK127" s="915"/>
      <c r="CL127" s="877"/>
      <c r="CM127" s="877"/>
      <c r="CN127" s="877"/>
      <c r="CO127" s="878"/>
      <c r="CP127" s="808" t="s">
        <v>411</v>
      </c>
      <c r="CQ127" s="809"/>
      <c r="CR127" s="809"/>
      <c r="CS127" s="809"/>
      <c r="CT127" s="809"/>
      <c r="CU127" s="809"/>
      <c r="CV127" s="809"/>
      <c r="CW127" s="809"/>
      <c r="CX127" s="809"/>
      <c r="CY127" s="809"/>
      <c r="CZ127" s="809"/>
      <c r="DA127" s="809"/>
      <c r="DB127" s="809"/>
      <c r="DC127" s="809"/>
      <c r="DD127" s="809"/>
      <c r="DE127" s="809"/>
      <c r="DF127" s="810"/>
      <c r="DG127" s="811" t="s">
        <v>207</v>
      </c>
      <c r="DH127" s="812"/>
      <c r="DI127" s="812"/>
      <c r="DJ127" s="812"/>
      <c r="DK127" s="812"/>
      <c r="DL127" s="812" t="s">
        <v>207</v>
      </c>
      <c r="DM127" s="812"/>
      <c r="DN127" s="812"/>
      <c r="DO127" s="812"/>
      <c r="DP127" s="812"/>
      <c r="DQ127" s="812" t="s">
        <v>207</v>
      </c>
      <c r="DR127" s="812"/>
      <c r="DS127" s="812"/>
      <c r="DT127" s="812"/>
      <c r="DU127" s="812"/>
      <c r="DV127" s="815" t="s">
        <v>207</v>
      </c>
      <c r="DW127" s="815"/>
      <c r="DX127" s="815"/>
      <c r="DY127" s="815"/>
      <c r="DZ127" s="816"/>
    </row>
    <row r="128" spans="1:130" s="48" customFormat="1" ht="26.25" customHeight="1" x14ac:dyDescent="0.2">
      <c r="A128" s="939" t="s">
        <v>494</v>
      </c>
      <c r="B128" s="940"/>
      <c r="C128" s="940"/>
      <c r="D128" s="940"/>
      <c r="E128" s="940"/>
      <c r="F128" s="940"/>
      <c r="G128" s="940"/>
      <c r="H128" s="940"/>
      <c r="I128" s="940"/>
      <c r="J128" s="940"/>
      <c r="K128" s="940"/>
      <c r="L128" s="940"/>
      <c r="M128" s="940"/>
      <c r="N128" s="940"/>
      <c r="O128" s="940"/>
      <c r="P128" s="940"/>
      <c r="Q128" s="940"/>
      <c r="R128" s="940"/>
      <c r="S128" s="940"/>
      <c r="T128" s="940"/>
      <c r="U128" s="940"/>
      <c r="V128" s="940"/>
      <c r="W128" s="941" t="s">
        <v>5</v>
      </c>
      <c r="X128" s="941"/>
      <c r="Y128" s="941"/>
      <c r="Z128" s="942"/>
      <c r="AA128" s="785">
        <v>1429</v>
      </c>
      <c r="AB128" s="786"/>
      <c r="AC128" s="786"/>
      <c r="AD128" s="786"/>
      <c r="AE128" s="787"/>
      <c r="AF128" s="788">
        <v>910</v>
      </c>
      <c r="AG128" s="786"/>
      <c r="AH128" s="786"/>
      <c r="AI128" s="786"/>
      <c r="AJ128" s="787"/>
      <c r="AK128" s="788">
        <v>894</v>
      </c>
      <c r="AL128" s="786"/>
      <c r="AM128" s="786"/>
      <c r="AN128" s="786"/>
      <c r="AO128" s="787"/>
      <c r="AP128" s="943"/>
      <c r="AQ128" s="944"/>
      <c r="AR128" s="944"/>
      <c r="AS128" s="944"/>
      <c r="AT128" s="945"/>
      <c r="AU128" s="56"/>
      <c r="AV128" s="56"/>
      <c r="AW128" s="56"/>
      <c r="AX128" s="782" t="s">
        <v>315</v>
      </c>
      <c r="AY128" s="783"/>
      <c r="AZ128" s="783"/>
      <c r="BA128" s="783"/>
      <c r="BB128" s="783"/>
      <c r="BC128" s="783"/>
      <c r="BD128" s="783"/>
      <c r="BE128" s="784"/>
      <c r="BF128" s="946" t="s">
        <v>207</v>
      </c>
      <c r="BG128" s="947"/>
      <c r="BH128" s="947"/>
      <c r="BI128" s="947"/>
      <c r="BJ128" s="947"/>
      <c r="BK128" s="947"/>
      <c r="BL128" s="948"/>
      <c r="BM128" s="946">
        <v>15</v>
      </c>
      <c r="BN128" s="947"/>
      <c r="BO128" s="947"/>
      <c r="BP128" s="947"/>
      <c r="BQ128" s="947"/>
      <c r="BR128" s="947"/>
      <c r="BS128" s="948"/>
      <c r="BT128" s="946">
        <v>20</v>
      </c>
      <c r="BU128" s="947"/>
      <c r="BV128" s="947"/>
      <c r="BW128" s="947"/>
      <c r="BX128" s="947"/>
      <c r="BY128" s="947"/>
      <c r="BZ128" s="949"/>
      <c r="CA128" s="74"/>
      <c r="CB128" s="74"/>
      <c r="CC128" s="74"/>
      <c r="CD128" s="74"/>
      <c r="CE128" s="74"/>
      <c r="CF128" s="74"/>
      <c r="CG128" s="56"/>
      <c r="CH128" s="56"/>
      <c r="CI128" s="56"/>
      <c r="CJ128" s="75"/>
      <c r="CK128" s="916"/>
      <c r="CL128" s="917"/>
      <c r="CM128" s="917"/>
      <c r="CN128" s="917"/>
      <c r="CO128" s="918"/>
      <c r="CP128" s="897" t="s">
        <v>402</v>
      </c>
      <c r="CQ128" s="656"/>
      <c r="CR128" s="656"/>
      <c r="CS128" s="656"/>
      <c r="CT128" s="656"/>
      <c r="CU128" s="656"/>
      <c r="CV128" s="656"/>
      <c r="CW128" s="656"/>
      <c r="CX128" s="656"/>
      <c r="CY128" s="656"/>
      <c r="CZ128" s="656"/>
      <c r="DA128" s="656"/>
      <c r="DB128" s="656"/>
      <c r="DC128" s="656"/>
      <c r="DD128" s="656"/>
      <c r="DE128" s="656"/>
      <c r="DF128" s="898"/>
      <c r="DG128" s="899" t="s">
        <v>207</v>
      </c>
      <c r="DH128" s="900"/>
      <c r="DI128" s="900"/>
      <c r="DJ128" s="900"/>
      <c r="DK128" s="900"/>
      <c r="DL128" s="900" t="s">
        <v>207</v>
      </c>
      <c r="DM128" s="900"/>
      <c r="DN128" s="900"/>
      <c r="DO128" s="900"/>
      <c r="DP128" s="900"/>
      <c r="DQ128" s="900" t="s">
        <v>207</v>
      </c>
      <c r="DR128" s="900"/>
      <c r="DS128" s="900"/>
      <c r="DT128" s="900"/>
      <c r="DU128" s="900"/>
      <c r="DV128" s="901" t="s">
        <v>207</v>
      </c>
      <c r="DW128" s="901"/>
      <c r="DX128" s="901"/>
      <c r="DY128" s="901"/>
      <c r="DZ128" s="902"/>
    </row>
    <row r="129" spans="1:131" s="48" customFormat="1" ht="26.25" customHeight="1" x14ac:dyDescent="0.2">
      <c r="A129" s="799" t="s">
        <v>175</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903" t="s">
        <v>243</v>
      </c>
      <c r="X129" s="904"/>
      <c r="Y129" s="904"/>
      <c r="Z129" s="905"/>
      <c r="AA129" s="801">
        <v>1471093</v>
      </c>
      <c r="AB129" s="802"/>
      <c r="AC129" s="802"/>
      <c r="AD129" s="802"/>
      <c r="AE129" s="803"/>
      <c r="AF129" s="804">
        <v>1607876</v>
      </c>
      <c r="AG129" s="802"/>
      <c r="AH129" s="802"/>
      <c r="AI129" s="802"/>
      <c r="AJ129" s="803"/>
      <c r="AK129" s="804">
        <v>1548663</v>
      </c>
      <c r="AL129" s="802"/>
      <c r="AM129" s="802"/>
      <c r="AN129" s="802"/>
      <c r="AO129" s="803"/>
      <c r="AP129" s="906"/>
      <c r="AQ129" s="907"/>
      <c r="AR129" s="907"/>
      <c r="AS129" s="907"/>
      <c r="AT129" s="908"/>
      <c r="AU129" s="67"/>
      <c r="AV129" s="67"/>
      <c r="AW129" s="67"/>
      <c r="AX129" s="909" t="s">
        <v>116</v>
      </c>
      <c r="AY129" s="809"/>
      <c r="AZ129" s="809"/>
      <c r="BA129" s="809"/>
      <c r="BB129" s="809"/>
      <c r="BC129" s="809"/>
      <c r="BD129" s="809"/>
      <c r="BE129" s="810"/>
      <c r="BF129" s="910" t="s">
        <v>207</v>
      </c>
      <c r="BG129" s="911"/>
      <c r="BH129" s="911"/>
      <c r="BI129" s="911"/>
      <c r="BJ129" s="911"/>
      <c r="BK129" s="911"/>
      <c r="BL129" s="912"/>
      <c r="BM129" s="910">
        <v>20</v>
      </c>
      <c r="BN129" s="911"/>
      <c r="BO129" s="911"/>
      <c r="BP129" s="911"/>
      <c r="BQ129" s="911"/>
      <c r="BR129" s="911"/>
      <c r="BS129" s="912"/>
      <c r="BT129" s="910">
        <v>30</v>
      </c>
      <c r="BU129" s="911"/>
      <c r="BV129" s="911"/>
      <c r="BW129" s="911"/>
      <c r="BX129" s="911"/>
      <c r="BY129" s="911"/>
      <c r="BZ129" s="91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99" t="s">
        <v>495</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903" t="s">
        <v>496</v>
      </c>
      <c r="X130" s="904"/>
      <c r="Y130" s="904"/>
      <c r="Z130" s="905"/>
      <c r="AA130" s="801">
        <v>159791</v>
      </c>
      <c r="AB130" s="802"/>
      <c r="AC130" s="802"/>
      <c r="AD130" s="802"/>
      <c r="AE130" s="803"/>
      <c r="AF130" s="804">
        <v>156449</v>
      </c>
      <c r="AG130" s="802"/>
      <c r="AH130" s="802"/>
      <c r="AI130" s="802"/>
      <c r="AJ130" s="803"/>
      <c r="AK130" s="804">
        <v>176471</v>
      </c>
      <c r="AL130" s="802"/>
      <c r="AM130" s="802"/>
      <c r="AN130" s="802"/>
      <c r="AO130" s="803"/>
      <c r="AP130" s="906"/>
      <c r="AQ130" s="907"/>
      <c r="AR130" s="907"/>
      <c r="AS130" s="907"/>
      <c r="AT130" s="908"/>
      <c r="AU130" s="67"/>
      <c r="AV130" s="67"/>
      <c r="AW130" s="67"/>
      <c r="AX130" s="909" t="s">
        <v>440</v>
      </c>
      <c r="AY130" s="809"/>
      <c r="AZ130" s="809"/>
      <c r="BA130" s="809"/>
      <c r="BB130" s="809"/>
      <c r="BC130" s="809"/>
      <c r="BD130" s="809"/>
      <c r="BE130" s="810"/>
      <c r="BF130" s="920">
        <v>3</v>
      </c>
      <c r="BG130" s="921"/>
      <c r="BH130" s="921"/>
      <c r="BI130" s="921"/>
      <c r="BJ130" s="921"/>
      <c r="BK130" s="921"/>
      <c r="BL130" s="922"/>
      <c r="BM130" s="920">
        <v>25</v>
      </c>
      <c r="BN130" s="921"/>
      <c r="BO130" s="921"/>
      <c r="BP130" s="921"/>
      <c r="BQ130" s="921"/>
      <c r="BR130" s="921"/>
      <c r="BS130" s="922"/>
      <c r="BT130" s="920">
        <v>35</v>
      </c>
      <c r="BU130" s="921"/>
      <c r="BV130" s="921"/>
      <c r="BW130" s="921"/>
      <c r="BX130" s="921"/>
      <c r="BY130" s="921"/>
      <c r="BZ130" s="923"/>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177</v>
      </c>
      <c r="X131" s="927"/>
      <c r="Y131" s="927"/>
      <c r="Z131" s="928"/>
      <c r="AA131" s="840">
        <v>1311302</v>
      </c>
      <c r="AB131" s="841"/>
      <c r="AC131" s="841"/>
      <c r="AD131" s="841"/>
      <c r="AE131" s="842"/>
      <c r="AF131" s="843">
        <v>1451427</v>
      </c>
      <c r="AG131" s="841"/>
      <c r="AH131" s="841"/>
      <c r="AI131" s="841"/>
      <c r="AJ131" s="842"/>
      <c r="AK131" s="843">
        <v>1372192</v>
      </c>
      <c r="AL131" s="841"/>
      <c r="AM131" s="841"/>
      <c r="AN131" s="841"/>
      <c r="AO131" s="842"/>
      <c r="AP131" s="929"/>
      <c r="AQ131" s="930"/>
      <c r="AR131" s="930"/>
      <c r="AS131" s="930"/>
      <c r="AT131" s="931"/>
      <c r="AU131" s="67"/>
      <c r="AV131" s="67"/>
      <c r="AW131" s="67"/>
      <c r="AX131" s="932" t="s">
        <v>65</v>
      </c>
      <c r="AY131" s="656"/>
      <c r="AZ131" s="656"/>
      <c r="BA131" s="656"/>
      <c r="BB131" s="656"/>
      <c r="BC131" s="656"/>
      <c r="BD131" s="656"/>
      <c r="BE131" s="898"/>
      <c r="BF131" s="933" t="s">
        <v>207</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1" t="s">
        <v>119</v>
      </c>
      <c r="B132" s="972"/>
      <c r="C132" s="972"/>
      <c r="D132" s="972"/>
      <c r="E132" s="972"/>
      <c r="F132" s="972"/>
      <c r="G132" s="972"/>
      <c r="H132" s="972"/>
      <c r="I132" s="972"/>
      <c r="J132" s="972"/>
      <c r="K132" s="972"/>
      <c r="L132" s="972"/>
      <c r="M132" s="972"/>
      <c r="N132" s="972"/>
      <c r="O132" s="972"/>
      <c r="P132" s="972"/>
      <c r="Q132" s="972"/>
      <c r="R132" s="972"/>
      <c r="S132" s="972"/>
      <c r="T132" s="972"/>
      <c r="U132" s="972"/>
      <c r="V132" s="950" t="s">
        <v>497</v>
      </c>
      <c r="W132" s="950"/>
      <c r="X132" s="950"/>
      <c r="Y132" s="950"/>
      <c r="Z132" s="951"/>
      <c r="AA132" s="952">
        <v>2.3264663670000001</v>
      </c>
      <c r="AB132" s="953"/>
      <c r="AC132" s="953"/>
      <c r="AD132" s="953"/>
      <c r="AE132" s="954"/>
      <c r="AF132" s="955">
        <v>3.0183398819999998</v>
      </c>
      <c r="AG132" s="953"/>
      <c r="AH132" s="953"/>
      <c r="AI132" s="953"/>
      <c r="AJ132" s="954"/>
      <c r="AK132" s="955">
        <v>3.9149040369999999</v>
      </c>
      <c r="AL132" s="953"/>
      <c r="AM132" s="953"/>
      <c r="AN132" s="953"/>
      <c r="AO132" s="954"/>
      <c r="AP132" s="837"/>
      <c r="AQ132" s="838"/>
      <c r="AR132" s="838"/>
      <c r="AS132" s="838"/>
      <c r="AT132" s="956"/>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3"/>
      <c r="B133" s="974"/>
      <c r="C133" s="974"/>
      <c r="D133" s="974"/>
      <c r="E133" s="974"/>
      <c r="F133" s="974"/>
      <c r="G133" s="974"/>
      <c r="H133" s="974"/>
      <c r="I133" s="974"/>
      <c r="J133" s="974"/>
      <c r="K133" s="974"/>
      <c r="L133" s="974"/>
      <c r="M133" s="974"/>
      <c r="N133" s="974"/>
      <c r="O133" s="974"/>
      <c r="P133" s="974"/>
      <c r="Q133" s="974"/>
      <c r="R133" s="974"/>
      <c r="S133" s="974"/>
      <c r="T133" s="974"/>
      <c r="U133" s="974"/>
      <c r="V133" s="957" t="s">
        <v>62</v>
      </c>
      <c r="W133" s="957"/>
      <c r="X133" s="957"/>
      <c r="Y133" s="957"/>
      <c r="Z133" s="958"/>
      <c r="AA133" s="959">
        <v>2</v>
      </c>
      <c r="AB133" s="960"/>
      <c r="AC133" s="960"/>
      <c r="AD133" s="960"/>
      <c r="AE133" s="961"/>
      <c r="AF133" s="959">
        <v>2.4</v>
      </c>
      <c r="AG133" s="960"/>
      <c r="AH133" s="960"/>
      <c r="AI133" s="960"/>
      <c r="AJ133" s="961"/>
      <c r="AK133" s="959">
        <v>3</v>
      </c>
      <c r="AL133" s="960"/>
      <c r="AM133" s="960"/>
      <c r="AN133" s="960"/>
      <c r="AO133" s="961"/>
      <c r="AP133" s="894"/>
      <c r="AQ133" s="895"/>
      <c r="AR133" s="895"/>
      <c r="AS133" s="895"/>
      <c r="AT133" s="96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pyTYYSltkZPqJqfxK0JoCqVPf5mbruHj/yG1iSALMPTYWgpfyfG0x4oBbbR5g3nxssuYoSROzbiJ5Mp35CziDQ==" saltValue="u/gHwy8KD60EalDVcSDN+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98</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XuOY4HYqWc2l2WFzEREFC415pI5XHp03QMUhQe+fQwZWBg+JXW28eUEH0yS2T3V5p0nFo7VxnWUNtWUsFiK5jA==" saltValue="6FwnBJ/11vuIdqtFqwSwUw==" spinCount="100000" sheet="1" objects="1" scenarios="1"/>
  <phoneticPr fontId="5"/>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9m+qdJUiB8AdnorsVuWdPob0qPGTzbywq6YpalBGAYHUfL/QuzxxuSLZe1U/YAy/86peaIbKneoZpMrdGFVk5A==" saltValue="zvX4OYDzrpjol3Zm2Yu8IQ=="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498</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339</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04" t="s">
        <v>86</v>
      </c>
      <c r="AP7" s="127"/>
      <c r="AQ7" s="138" t="s">
        <v>499</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05"/>
      <c r="AP8" s="128" t="s">
        <v>501</v>
      </c>
      <c r="AQ8" s="139" t="s">
        <v>502</v>
      </c>
      <c r="AR8" s="153" t="s">
        <v>503</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95" t="s">
        <v>504</v>
      </c>
      <c r="AL9" s="996"/>
      <c r="AM9" s="996"/>
      <c r="AN9" s="997"/>
      <c r="AO9" s="117">
        <v>378657</v>
      </c>
      <c r="AP9" s="117">
        <v>239960</v>
      </c>
      <c r="AQ9" s="140">
        <v>202156</v>
      </c>
      <c r="AR9" s="154">
        <v>18.7</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95" t="s">
        <v>214</v>
      </c>
      <c r="AL10" s="996"/>
      <c r="AM10" s="996"/>
      <c r="AN10" s="997"/>
      <c r="AO10" s="118">
        <v>85020</v>
      </c>
      <c r="AP10" s="118">
        <v>53878</v>
      </c>
      <c r="AQ10" s="141">
        <v>28749</v>
      </c>
      <c r="AR10" s="155">
        <v>87.4</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95" t="s">
        <v>400</v>
      </c>
      <c r="AL11" s="996"/>
      <c r="AM11" s="996"/>
      <c r="AN11" s="997"/>
      <c r="AO11" s="118">
        <v>8342</v>
      </c>
      <c r="AP11" s="118">
        <v>5286</v>
      </c>
      <c r="AQ11" s="141">
        <v>267</v>
      </c>
      <c r="AR11" s="155">
        <v>1879.8</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95" t="s">
        <v>242</v>
      </c>
      <c r="AL12" s="996"/>
      <c r="AM12" s="996"/>
      <c r="AN12" s="997"/>
      <c r="AO12" s="118" t="s">
        <v>207</v>
      </c>
      <c r="AP12" s="118" t="s">
        <v>207</v>
      </c>
      <c r="AQ12" s="141" t="s">
        <v>207</v>
      </c>
      <c r="AR12" s="155" t="s">
        <v>207</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95" t="s">
        <v>505</v>
      </c>
      <c r="AL13" s="996"/>
      <c r="AM13" s="996"/>
      <c r="AN13" s="997"/>
      <c r="AO13" s="118">
        <v>33221</v>
      </c>
      <c r="AP13" s="118">
        <v>21053</v>
      </c>
      <c r="AQ13" s="141">
        <v>7660</v>
      </c>
      <c r="AR13" s="155">
        <v>174.8</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95" t="s">
        <v>506</v>
      </c>
      <c r="AL14" s="996"/>
      <c r="AM14" s="996"/>
      <c r="AN14" s="997"/>
      <c r="AO14" s="118">
        <v>14933</v>
      </c>
      <c r="AP14" s="118">
        <v>9463</v>
      </c>
      <c r="AQ14" s="141">
        <v>3562</v>
      </c>
      <c r="AR14" s="155">
        <v>165.7</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89" t="s">
        <v>317</v>
      </c>
      <c r="AL15" s="990"/>
      <c r="AM15" s="990"/>
      <c r="AN15" s="991"/>
      <c r="AO15" s="118">
        <v>-34236</v>
      </c>
      <c r="AP15" s="118">
        <v>-21696</v>
      </c>
      <c r="AQ15" s="141">
        <v>-14691</v>
      </c>
      <c r="AR15" s="155">
        <v>47.7</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89" t="s">
        <v>282</v>
      </c>
      <c r="AL16" s="990"/>
      <c r="AM16" s="990"/>
      <c r="AN16" s="991"/>
      <c r="AO16" s="118">
        <v>485937</v>
      </c>
      <c r="AP16" s="118">
        <v>307945</v>
      </c>
      <c r="AQ16" s="141">
        <v>227703</v>
      </c>
      <c r="AR16" s="155">
        <v>35.200000000000003</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189</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507</v>
      </c>
      <c r="AP20" s="129" t="s">
        <v>200</v>
      </c>
      <c r="AQ20" s="142" t="s">
        <v>43</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2" t="s">
        <v>508</v>
      </c>
      <c r="AL21" s="993"/>
      <c r="AM21" s="993"/>
      <c r="AN21" s="994"/>
      <c r="AO21" s="120">
        <v>27.25</v>
      </c>
      <c r="AP21" s="130">
        <v>19.649999999999999</v>
      </c>
      <c r="AQ21" s="143">
        <v>7.6</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2" t="s">
        <v>509</v>
      </c>
      <c r="AL22" s="993"/>
      <c r="AM22" s="993"/>
      <c r="AN22" s="994"/>
      <c r="AO22" s="121">
        <v>92.3</v>
      </c>
      <c r="AP22" s="131">
        <v>95</v>
      </c>
      <c r="AQ22" s="144">
        <v>-2.7</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14" t="s">
        <v>510</v>
      </c>
      <c r="B26" s="1014"/>
      <c r="C26" s="1014"/>
      <c r="D26" s="1014"/>
      <c r="E26" s="1014"/>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c r="AN26" s="1014"/>
      <c r="AO26" s="1014"/>
      <c r="AP26" s="1014"/>
      <c r="AQ26" s="1014"/>
      <c r="AR26" s="1014"/>
      <c r="AS26" s="1014"/>
      <c r="AT26" s="91"/>
    </row>
    <row r="27" spans="1:46" ht="13" x14ac:dyDescent="0.2">
      <c r="A27" s="85"/>
      <c r="AO27" s="90"/>
      <c r="AP27" s="90"/>
      <c r="AQ27" s="90"/>
      <c r="AR27" s="90"/>
      <c r="AS27" s="90"/>
      <c r="AT27" s="90"/>
    </row>
    <row r="28" spans="1:46" ht="16.5" x14ac:dyDescent="0.2">
      <c r="A28" s="82" t="s">
        <v>272</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122</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04" t="s">
        <v>86</v>
      </c>
      <c r="AP30" s="127"/>
      <c r="AQ30" s="138" t="s">
        <v>499</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05"/>
      <c r="AP31" s="128" t="s">
        <v>501</v>
      </c>
      <c r="AQ31" s="139" t="s">
        <v>502</v>
      </c>
      <c r="AR31" s="153" t="s">
        <v>503</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08" t="s">
        <v>511</v>
      </c>
      <c r="AL32" s="1009"/>
      <c r="AM32" s="1009"/>
      <c r="AN32" s="1010"/>
      <c r="AO32" s="118">
        <v>217908</v>
      </c>
      <c r="AP32" s="118">
        <v>138091</v>
      </c>
      <c r="AQ32" s="145">
        <v>121678</v>
      </c>
      <c r="AR32" s="155">
        <v>13.5</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08" t="s">
        <v>512</v>
      </c>
      <c r="AL33" s="1009"/>
      <c r="AM33" s="1009"/>
      <c r="AN33" s="1010"/>
      <c r="AO33" s="118" t="s">
        <v>207</v>
      </c>
      <c r="AP33" s="118" t="s">
        <v>207</v>
      </c>
      <c r="AQ33" s="145" t="s">
        <v>207</v>
      </c>
      <c r="AR33" s="155" t="s">
        <v>207</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08" t="s">
        <v>513</v>
      </c>
      <c r="AL34" s="1009"/>
      <c r="AM34" s="1009"/>
      <c r="AN34" s="1010"/>
      <c r="AO34" s="118" t="s">
        <v>207</v>
      </c>
      <c r="AP34" s="118" t="s">
        <v>207</v>
      </c>
      <c r="AQ34" s="145" t="s">
        <v>207</v>
      </c>
      <c r="AR34" s="155" t="s">
        <v>207</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08" t="s">
        <v>514</v>
      </c>
      <c r="AL35" s="1009"/>
      <c r="AM35" s="1009"/>
      <c r="AN35" s="1010"/>
      <c r="AO35" s="118">
        <v>2150</v>
      </c>
      <c r="AP35" s="118">
        <v>1362</v>
      </c>
      <c r="AQ35" s="145">
        <v>32449</v>
      </c>
      <c r="AR35" s="155">
        <v>-95.8</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08" t="s">
        <v>38</v>
      </c>
      <c r="AL36" s="1009"/>
      <c r="AM36" s="1009"/>
      <c r="AN36" s="1010"/>
      <c r="AO36" s="118">
        <v>11027</v>
      </c>
      <c r="AP36" s="118">
        <v>6988</v>
      </c>
      <c r="AQ36" s="145">
        <v>2852</v>
      </c>
      <c r="AR36" s="155">
        <v>145</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08" t="s">
        <v>354</v>
      </c>
      <c r="AL37" s="1009"/>
      <c r="AM37" s="1009"/>
      <c r="AN37" s="1010"/>
      <c r="AO37" s="118" t="s">
        <v>207</v>
      </c>
      <c r="AP37" s="118" t="s">
        <v>207</v>
      </c>
      <c r="AQ37" s="145">
        <v>591</v>
      </c>
      <c r="AR37" s="155" t="s">
        <v>207</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11" t="s">
        <v>515</v>
      </c>
      <c r="AL38" s="1012"/>
      <c r="AM38" s="1012"/>
      <c r="AN38" s="1013"/>
      <c r="AO38" s="122" t="s">
        <v>207</v>
      </c>
      <c r="AP38" s="122" t="s">
        <v>207</v>
      </c>
      <c r="AQ38" s="146">
        <v>14</v>
      </c>
      <c r="AR38" s="144" t="s">
        <v>207</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11" t="s">
        <v>60</v>
      </c>
      <c r="AL39" s="1012"/>
      <c r="AM39" s="1012"/>
      <c r="AN39" s="1013"/>
      <c r="AO39" s="118">
        <v>-894</v>
      </c>
      <c r="AP39" s="118">
        <v>-567</v>
      </c>
      <c r="AQ39" s="145">
        <v>-2546</v>
      </c>
      <c r="AR39" s="155">
        <v>-77.7</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08" t="s">
        <v>516</v>
      </c>
      <c r="AL40" s="1009"/>
      <c r="AM40" s="1009"/>
      <c r="AN40" s="1010"/>
      <c r="AO40" s="118">
        <v>-176471</v>
      </c>
      <c r="AP40" s="118">
        <v>-111832</v>
      </c>
      <c r="AQ40" s="145">
        <v>-115284</v>
      </c>
      <c r="AR40" s="155">
        <v>-3</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98" t="s">
        <v>389</v>
      </c>
      <c r="AL41" s="999"/>
      <c r="AM41" s="999"/>
      <c r="AN41" s="1000"/>
      <c r="AO41" s="118">
        <v>53720</v>
      </c>
      <c r="AP41" s="118">
        <v>34043</v>
      </c>
      <c r="AQ41" s="145">
        <v>39754</v>
      </c>
      <c r="AR41" s="155">
        <v>-14.4</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517</v>
      </c>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518</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519</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06" t="s">
        <v>86</v>
      </c>
      <c r="AN49" s="1001" t="s">
        <v>451</v>
      </c>
      <c r="AO49" s="1002"/>
      <c r="AP49" s="1002"/>
      <c r="AQ49" s="1002"/>
      <c r="AR49" s="1003"/>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07"/>
      <c r="AN50" s="114" t="s">
        <v>490</v>
      </c>
      <c r="AO50" s="124" t="s">
        <v>491</v>
      </c>
      <c r="AP50" s="135" t="s">
        <v>520</v>
      </c>
      <c r="AQ50" s="148" t="s">
        <v>384</v>
      </c>
      <c r="AR50" s="158" t="s">
        <v>521</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500</v>
      </c>
      <c r="AL51" s="103"/>
      <c r="AM51" s="108">
        <v>588765</v>
      </c>
      <c r="AN51" s="115">
        <v>313673</v>
      </c>
      <c r="AO51" s="125">
        <v>-25</v>
      </c>
      <c r="AP51" s="136">
        <v>228215</v>
      </c>
      <c r="AQ51" s="149">
        <v>-14.8</v>
      </c>
      <c r="AR51" s="159">
        <v>-10.199999999999999</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284</v>
      </c>
      <c r="AM52" s="109">
        <v>262852</v>
      </c>
      <c r="AN52" s="116">
        <v>140038</v>
      </c>
      <c r="AO52" s="126">
        <v>-58.3</v>
      </c>
      <c r="AP52" s="137">
        <v>117571</v>
      </c>
      <c r="AQ52" s="150">
        <v>10.5</v>
      </c>
      <c r="AR52" s="160">
        <v>-68.8</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522</v>
      </c>
      <c r="AL53" s="103"/>
      <c r="AM53" s="108">
        <v>234187</v>
      </c>
      <c r="AN53" s="115">
        <v>131124</v>
      </c>
      <c r="AO53" s="125">
        <v>-58.2</v>
      </c>
      <c r="AP53" s="136">
        <v>264232</v>
      </c>
      <c r="AQ53" s="149">
        <v>15.8</v>
      </c>
      <c r="AR53" s="159">
        <v>-74</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284</v>
      </c>
      <c r="AM54" s="109">
        <v>184844</v>
      </c>
      <c r="AN54" s="116">
        <v>103496</v>
      </c>
      <c r="AO54" s="126">
        <v>-26.1</v>
      </c>
      <c r="AP54" s="137">
        <v>133959</v>
      </c>
      <c r="AQ54" s="150">
        <v>13.9</v>
      </c>
      <c r="AR54" s="160">
        <v>-40</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475</v>
      </c>
      <c r="AL55" s="103"/>
      <c r="AM55" s="108">
        <v>193786</v>
      </c>
      <c r="AN55" s="115">
        <v>112863</v>
      </c>
      <c r="AO55" s="125">
        <v>-13.9</v>
      </c>
      <c r="AP55" s="136">
        <v>263613</v>
      </c>
      <c r="AQ55" s="149">
        <v>-0.2</v>
      </c>
      <c r="AR55" s="159">
        <v>-13.7</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284</v>
      </c>
      <c r="AM56" s="109">
        <v>178073</v>
      </c>
      <c r="AN56" s="116">
        <v>103712</v>
      </c>
      <c r="AO56" s="126">
        <v>0.2</v>
      </c>
      <c r="AP56" s="137">
        <v>128823</v>
      </c>
      <c r="AQ56" s="150">
        <v>-3.8</v>
      </c>
      <c r="AR56" s="160">
        <v>4</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523</v>
      </c>
      <c r="AL57" s="103"/>
      <c r="AM57" s="108">
        <v>178477</v>
      </c>
      <c r="AN57" s="115">
        <v>109094</v>
      </c>
      <c r="AO57" s="125">
        <v>-3.3</v>
      </c>
      <c r="AP57" s="136">
        <v>330026</v>
      </c>
      <c r="AQ57" s="149">
        <v>25.2</v>
      </c>
      <c r="AR57" s="159">
        <v>-28.5</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284</v>
      </c>
      <c r="AM58" s="109">
        <v>135040</v>
      </c>
      <c r="AN58" s="116">
        <v>82543</v>
      </c>
      <c r="AO58" s="126">
        <v>-20.399999999999999</v>
      </c>
      <c r="AP58" s="137">
        <v>141075</v>
      </c>
      <c r="AQ58" s="150">
        <v>9.5</v>
      </c>
      <c r="AR58" s="160">
        <v>-29.9</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138</v>
      </c>
      <c r="AL59" s="103"/>
      <c r="AM59" s="108">
        <v>362759</v>
      </c>
      <c r="AN59" s="115">
        <v>229885</v>
      </c>
      <c r="AO59" s="125">
        <v>110.7</v>
      </c>
      <c r="AP59" s="136">
        <v>278179</v>
      </c>
      <c r="AQ59" s="149">
        <v>-15.7</v>
      </c>
      <c r="AR59" s="159">
        <v>126.4</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284</v>
      </c>
      <c r="AM60" s="109">
        <v>294151</v>
      </c>
      <c r="AN60" s="116">
        <v>186407</v>
      </c>
      <c r="AO60" s="126">
        <v>125.8</v>
      </c>
      <c r="AP60" s="137">
        <v>122182</v>
      </c>
      <c r="AQ60" s="150">
        <v>-13.4</v>
      </c>
      <c r="AR60" s="160">
        <v>139.19999999999999</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429</v>
      </c>
      <c r="AL61" s="106"/>
      <c r="AM61" s="108">
        <v>311595</v>
      </c>
      <c r="AN61" s="115">
        <v>179328</v>
      </c>
      <c r="AO61" s="125">
        <v>2.1</v>
      </c>
      <c r="AP61" s="136">
        <v>272853</v>
      </c>
      <c r="AQ61" s="151">
        <v>2.1</v>
      </c>
      <c r="AR61" s="159">
        <v>0</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284</v>
      </c>
      <c r="AM62" s="109">
        <v>210992</v>
      </c>
      <c r="AN62" s="116">
        <v>123239</v>
      </c>
      <c r="AO62" s="126">
        <v>4.2</v>
      </c>
      <c r="AP62" s="137">
        <v>128722</v>
      </c>
      <c r="AQ62" s="150">
        <v>3.3</v>
      </c>
      <c r="AR62" s="160">
        <v>0.9</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F/F6rWeZtH0MlyMd8p74Gyb7SEQTgibs84FC5O47Zn6E1xQRtrURddQd09KOmAN4LswwrCnTP1VcYeAWK1eKGQ==" saltValue="EOFLNn8eeHmFCjzepICxx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98</v>
      </c>
    </row>
    <row r="121" spans="125:125" ht="13.5" hidden="1" customHeight="1" x14ac:dyDescent="0.2">
      <c r="DU121" s="78"/>
    </row>
  </sheetData>
  <sheetProtection algorithmName="SHA-512" hashValue="00GQyikJZqyyd4tniT0h46hGeA9iD/C84s5+Og7zZlzQw40xEbakGY4jhCFb33brCvLmedD69w/n3UxRGtUUbw==" saltValue="L2vRB80L49/uIwwej8YiV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98</v>
      </c>
    </row>
  </sheetData>
  <sheetProtection algorithmName="SHA-512" hashValue="Z9YtQ84Er7BQ0S2ZlA4NckmIX+pagYXbM29gqFczgYOayd/pU7GUpgEZ74DvP0NiLIdBDqd1xGNdoWhpPnVBuw==" saltValue="HrGR8wPuDzuAlogpKWDr4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7</v>
      </c>
      <c r="C46" s="171"/>
      <c r="D46" s="171"/>
      <c r="E46" s="172" t="s">
        <v>16</v>
      </c>
      <c r="F46" s="173" t="s">
        <v>525</v>
      </c>
      <c r="G46" s="177" t="s">
        <v>526</v>
      </c>
      <c r="H46" s="177" t="s">
        <v>527</v>
      </c>
      <c r="I46" s="177" t="s">
        <v>528</v>
      </c>
      <c r="J46" s="182" t="s">
        <v>529</v>
      </c>
    </row>
    <row r="47" spans="2:10" ht="57.75" customHeight="1" x14ac:dyDescent="0.2">
      <c r="B47" s="168"/>
      <c r="C47" s="1015" t="s">
        <v>3</v>
      </c>
      <c r="D47" s="1015"/>
      <c r="E47" s="1016"/>
      <c r="F47" s="174">
        <v>54.09</v>
      </c>
      <c r="G47" s="178">
        <v>55.86</v>
      </c>
      <c r="H47" s="178">
        <v>62.2</v>
      </c>
      <c r="I47" s="178">
        <v>63.18</v>
      </c>
      <c r="J47" s="183">
        <v>75.33</v>
      </c>
    </row>
    <row r="48" spans="2:10" ht="57.75" customHeight="1" x14ac:dyDescent="0.2">
      <c r="B48" s="169"/>
      <c r="C48" s="1017" t="s">
        <v>9</v>
      </c>
      <c r="D48" s="1017"/>
      <c r="E48" s="1018"/>
      <c r="F48" s="175">
        <v>9.67</v>
      </c>
      <c r="G48" s="179">
        <v>13.73</v>
      </c>
      <c r="H48" s="179">
        <v>12.74</v>
      </c>
      <c r="I48" s="179">
        <v>13.64</v>
      </c>
      <c r="J48" s="184">
        <v>12.4</v>
      </c>
    </row>
    <row r="49" spans="2:10" ht="57.75" customHeight="1" x14ac:dyDescent="0.2">
      <c r="B49" s="170"/>
      <c r="C49" s="1019" t="s">
        <v>15</v>
      </c>
      <c r="D49" s="1019"/>
      <c r="E49" s="1020"/>
      <c r="F49" s="176" t="s">
        <v>41</v>
      </c>
      <c r="G49" s="180">
        <v>0.54</v>
      </c>
      <c r="H49" s="180">
        <v>2.41</v>
      </c>
      <c r="I49" s="180">
        <v>2.0299999999999998</v>
      </c>
      <c r="J49" s="185" t="s">
        <v>530</v>
      </c>
    </row>
    <row r="50" spans="2:10" ht="13" x14ac:dyDescent="0.2"/>
  </sheetData>
  <sheetProtection algorithmName="SHA-512" hashValue="yw0zCot/tpCiY9hwWZdEg8OnUY/pAuza2cHtbng74lN61MVyuIeA+qA6aMXY6UAWQy4i9RauMAdpNOm92rG1gA==" saltValue="EkuEjqGPadY58gL/c+TUG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13</v>
      </c>
      <c r="C33" s="193"/>
      <c r="D33" s="193"/>
      <c r="E33" s="195" t="s">
        <v>16</v>
      </c>
      <c r="F33" s="196" t="s">
        <v>525</v>
      </c>
      <c r="G33" s="201" t="s">
        <v>526</v>
      </c>
      <c r="H33" s="201" t="s">
        <v>527</v>
      </c>
      <c r="I33" s="201" t="s">
        <v>528</v>
      </c>
      <c r="J33" s="205" t="s">
        <v>529</v>
      </c>
      <c r="K33" s="186"/>
      <c r="L33" s="186"/>
      <c r="M33" s="186"/>
      <c r="N33" s="186"/>
      <c r="O33" s="186"/>
      <c r="P33" s="186"/>
    </row>
    <row r="34" spans="1:16" ht="39" customHeight="1" x14ac:dyDescent="0.2">
      <c r="A34" s="186"/>
      <c r="B34" s="188"/>
      <c r="C34" s="1021" t="s">
        <v>267</v>
      </c>
      <c r="D34" s="1021"/>
      <c r="E34" s="1022"/>
      <c r="F34" s="197">
        <v>9.67</v>
      </c>
      <c r="G34" s="202">
        <v>13.72</v>
      </c>
      <c r="H34" s="202">
        <v>12.74</v>
      </c>
      <c r="I34" s="202">
        <v>13.63</v>
      </c>
      <c r="J34" s="206">
        <v>12.39</v>
      </c>
      <c r="K34" s="186"/>
      <c r="L34" s="186"/>
      <c r="M34" s="186"/>
      <c r="N34" s="186"/>
      <c r="O34" s="186"/>
      <c r="P34" s="186"/>
    </row>
    <row r="35" spans="1:16" ht="39" customHeight="1" x14ac:dyDescent="0.2">
      <c r="A35" s="186"/>
      <c r="B35" s="189"/>
      <c r="C35" s="1023" t="s">
        <v>29</v>
      </c>
      <c r="D35" s="1023"/>
      <c r="E35" s="1024"/>
      <c r="F35" s="198">
        <v>0</v>
      </c>
      <c r="G35" s="203">
        <v>0.04</v>
      </c>
      <c r="H35" s="203">
        <v>0</v>
      </c>
      <c r="I35" s="203">
        <v>1</v>
      </c>
      <c r="J35" s="207">
        <v>0.54</v>
      </c>
      <c r="K35" s="186"/>
      <c r="L35" s="186"/>
      <c r="M35" s="186"/>
      <c r="N35" s="186"/>
      <c r="O35" s="186"/>
      <c r="P35" s="186"/>
    </row>
    <row r="36" spans="1:16" ht="39" customHeight="1" x14ac:dyDescent="0.2">
      <c r="A36" s="186"/>
      <c r="B36" s="189"/>
      <c r="C36" s="1023" t="s">
        <v>464</v>
      </c>
      <c r="D36" s="1023"/>
      <c r="E36" s="1024"/>
      <c r="F36" s="198">
        <v>0.68</v>
      </c>
      <c r="G36" s="203">
        <v>0.22</v>
      </c>
      <c r="H36" s="203">
        <v>0.66</v>
      </c>
      <c r="I36" s="203">
        <v>0.35</v>
      </c>
      <c r="J36" s="207">
        <v>0.44</v>
      </c>
      <c r="K36" s="186"/>
      <c r="L36" s="186"/>
      <c r="M36" s="186"/>
      <c r="N36" s="186"/>
      <c r="O36" s="186"/>
      <c r="P36" s="186"/>
    </row>
    <row r="37" spans="1:16" ht="39" customHeight="1" x14ac:dyDescent="0.2">
      <c r="A37" s="186"/>
      <c r="B37" s="189"/>
      <c r="C37" s="1023" t="s">
        <v>155</v>
      </c>
      <c r="D37" s="1023"/>
      <c r="E37" s="1024"/>
      <c r="F37" s="198">
        <v>0</v>
      </c>
      <c r="G37" s="203">
        <v>0</v>
      </c>
      <c r="H37" s="203">
        <v>0</v>
      </c>
      <c r="I37" s="203">
        <v>0</v>
      </c>
      <c r="J37" s="207">
        <v>0</v>
      </c>
      <c r="K37" s="186"/>
      <c r="L37" s="186"/>
      <c r="M37" s="186"/>
      <c r="N37" s="186"/>
      <c r="O37" s="186"/>
      <c r="P37" s="186"/>
    </row>
    <row r="38" spans="1:16" ht="39" customHeight="1" x14ac:dyDescent="0.2">
      <c r="A38" s="186"/>
      <c r="B38" s="189"/>
      <c r="C38" s="1023" t="s">
        <v>230</v>
      </c>
      <c r="D38" s="1023"/>
      <c r="E38" s="1024"/>
      <c r="F38" s="198">
        <v>0</v>
      </c>
      <c r="G38" s="203">
        <v>0</v>
      </c>
      <c r="H38" s="203">
        <v>0</v>
      </c>
      <c r="I38" s="203">
        <v>0</v>
      </c>
      <c r="J38" s="207">
        <v>0</v>
      </c>
      <c r="K38" s="186"/>
      <c r="L38" s="186"/>
      <c r="M38" s="186"/>
      <c r="N38" s="186"/>
      <c r="O38" s="186"/>
      <c r="P38" s="186"/>
    </row>
    <row r="39" spans="1:16" ht="39" customHeight="1" x14ac:dyDescent="0.2">
      <c r="A39" s="186"/>
      <c r="B39" s="189"/>
      <c r="C39" s="1023" t="s">
        <v>408</v>
      </c>
      <c r="D39" s="1023"/>
      <c r="E39" s="1024"/>
      <c r="F39" s="198">
        <v>0</v>
      </c>
      <c r="G39" s="203">
        <v>0</v>
      </c>
      <c r="H39" s="203">
        <v>0</v>
      </c>
      <c r="I39" s="203">
        <v>0</v>
      </c>
      <c r="J39" s="207">
        <v>0</v>
      </c>
      <c r="K39" s="186"/>
      <c r="L39" s="186"/>
      <c r="M39" s="186"/>
      <c r="N39" s="186"/>
      <c r="O39" s="186"/>
      <c r="P39" s="186"/>
    </row>
    <row r="40" spans="1:16" ht="39" customHeight="1" x14ac:dyDescent="0.2">
      <c r="A40" s="186"/>
      <c r="B40" s="189"/>
      <c r="C40" s="1023" t="s">
        <v>25</v>
      </c>
      <c r="D40" s="1023"/>
      <c r="E40" s="1024"/>
      <c r="F40" s="198">
        <v>0</v>
      </c>
      <c r="G40" s="203">
        <v>0</v>
      </c>
      <c r="H40" s="203">
        <v>0</v>
      </c>
      <c r="I40" s="203">
        <v>0</v>
      </c>
      <c r="J40" s="207">
        <v>0</v>
      </c>
      <c r="K40" s="186"/>
      <c r="L40" s="186"/>
      <c r="M40" s="186"/>
      <c r="N40" s="186"/>
      <c r="O40" s="186"/>
      <c r="P40" s="186"/>
    </row>
    <row r="41" spans="1:16" ht="39" customHeight="1" x14ac:dyDescent="0.2">
      <c r="A41" s="186"/>
      <c r="B41" s="189"/>
      <c r="C41" s="1023"/>
      <c r="D41" s="1023"/>
      <c r="E41" s="1024"/>
      <c r="F41" s="198"/>
      <c r="G41" s="203"/>
      <c r="H41" s="203"/>
      <c r="I41" s="203"/>
      <c r="J41" s="207"/>
      <c r="K41" s="186"/>
      <c r="L41" s="186"/>
      <c r="M41" s="186"/>
      <c r="N41" s="186"/>
      <c r="O41" s="186"/>
      <c r="P41" s="186"/>
    </row>
    <row r="42" spans="1:16" ht="39" customHeight="1" x14ac:dyDescent="0.2">
      <c r="A42" s="186"/>
      <c r="B42" s="190"/>
      <c r="C42" s="1023" t="s">
        <v>531</v>
      </c>
      <c r="D42" s="1023"/>
      <c r="E42" s="1024"/>
      <c r="F42" s="198" t="s">
        <v>207</v>
      </c>
      <c r="G42" s="203" t="s">
        <v>207</v>
      </c>
      <c r="H42" s="203" t="s">
        <v>207</v>
      </c>
      <c r="I42" s="203" t="s">
        <v>207</v>
      </c>
      <c r="J42" s="207" t="s">
        <v>207</v>
      </c>
      <c r="K42" s="186"/>
      <c r="L42" s="186"/>
      <c r="M42" s="186"/>
      <c r="N42" s="186"/>
      <c r="O42" s="186"/>
      <c r="P42" s="186"/>
    </row>
    <row r="43" spans="1:16" ht="39" customHeight="1" x14ac:dyDescent="0.2">
      <c r="A43" s="186"/>
      <c r="B43" s="191"/>
      <c r="C43" s="1025" t="s">
        <v>485</v>
      </c>
      <c r="D43" s="1025"/>
      <c r="E43" s="1026"/>
      <c r="F43" s="199" t="s">
        <v>207</v>
      </c>
      <c r="G43" s="204" t="s">
        <v>207</v>
      </c>
      <c r="H43" s="204" t="s">
        <v>207</v>
      </c>
      <c r="I43" s="204" t="s">
        <v>207</v>
      </c>
      <c r="J43" s="208" t="s">
        <v>207</v>
      </c>
      <c r="K43" s="186"/>
      <c r="L43" s="186"/>
      <c r="M43" s="186"/>
      <c r="N43" s="186"/>
      <c r="O43" s="186"/>
      <c r="P43" s="186"/>
    </row>
    <row r="44" spans="1:16" ht="39" customHeight="1" x14ac:dyDescent="0.2">
      <c r="A44" s="186"/>
      <c r="B44" s="192" t="s">
        <v>18</v>
      </c>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NCOnsXtYOna9pByJFJxobFyW1PTIt2GkDhJPlrU/6f1YYCQ1XwTfSPdda76zVVgjFjQKCVl/JO467/3PD2OTLg==" saltValue="fRis+J9jtphwzWJnqUEDx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25">
      <c r="A44" s="85"/>
      <c r="B44" s="209" t="s">
        <v>27</v>
      </c>
      <c r="C44" s="215"/>
      <c r="D44" s="215"/>
      <c r="E44" s="223"/>
      <c r="F44" s="223"/>
      <c r="G44" s="223"/>
      <c r="H44" s="223"/>
      <c r="I44" s="223"/>
      <c r="J44" s="226" t="s">
        <v>16</v>
      </c>
      <c r="K44" s="228" t="s">
        <v>525</v>
      </c>
      <c r="L44" s="237" t="s">
        <v>526</v>
      </c>
      <c r="M44" s="237" t="s">
        <v>527</v>
      </c>
      <c r="N44" s="237" t="s">
        <v>528</v>
      </c>
      <c r="O44" s="246" t="s">
        <v>529</v>
      </c>
      <c r="P44" s="85"/>
      <c r="Q44" s="85"/>
      <c r="R44" s="85"/>
      <c r="S44" s="85"/>
      <c r="T44" s="85"/>
      <c r="U44" s="85"/>
    </row>
    <row r="45" spans="1:21" ht="30.75" customHeight="1" x14ac:dyDescent="0.2">
      <c r="A45" s="85"/>
      <c r="B45" s="1042" t="s">
        <v>28</v>
      </c>
      <c r="C45" s="1043"/>
      <c r="D45" s="218"/>
      <c r="E45" s="1056" t="s">
        <v>24</v>
      </c>
      <c r="F45" s="1056"/>
      <c r="G45" s="1056"/>
      <c r="H45" s="1056"/>
      <c r="I45" s="1056"/>
      <c r="J45" s="1057"/>
      <c r="K45" s="229">
        <v>178</v>
      </c>
      <c r="L45" s="238">
        <v>175</v>
      </c>
      <c r="M45" s="238">
        <v>177</v>
      </c>
      <c r="N45" s="238">
        <v>186</v>
      </c>
      <c r="O45" s="247">
        <v>218</v>
      </c>
      <c r="P45" s="85"/>
      <c r="Q45" s="85"/>
      <c r="R45" s="85"/>
      <c r="S45" s="85"/>
      <c r="T45" s="85"/>
      <c r="U45" s="85"/>
    </row>
    <row r="46" spans="1:21" ht="30.75" customHeight="1" x14ac:dyDescent="0.2">
      <c r="A46" s="85"/>
      <c r="B46" s="1044"/>
      <c r="C46" s="1045"/>
      <c r="D46" s="219"/>
      <c r="E46" s="1048" t="s">
        <v>30</v>
      </c>
      <c r="F46" s="1048"/>
      <c r="G46" s="1048"/>
      <c r="H46" s="1048"/>
      <c r="I46" s="1048"/>
      <c r="J46" s="1049"/>
      <c r="K46" s="230" t="s">
        <v>207</v>
      </c>
      <c r="L46" s="239" t="s">
        <v>207</v>
      </c>
      <c r="M46" s="239" t="s">
        <v>207</v>
      </c>
      <c r="N46" s="239" t="s">
        <v>207</v>
      </c>
      <c r="O46" s="248" t="s">
        <v>207</v>
      </c>
      <c r="P46" s="85"/>
      <c r="Q46" s="85"/>
      <c r="R46" s="85"/>
      <c r="S46" s="85"/>
      <c r="T46" s="85"/>
      <c r="U46" s="85"/>
    </row>
    <row r="47" spans="1:21" ht="30.75" customHeight="1" x14ac:dyDescent="0.2">
      <c r="A47" s="85"/>
      <c r="B47" s="1044"/>
      <c r="C47" s="1045"/>
      <c r="D47" s="219"/>
      <c r="E47" s="1048" t="s">
        <v>33</v>
      </c>
      <c r="F47" s="1048"/>
      <c r="G47" s="1048"/>
      <c r="H47" s="1048"/>
      <c r="I47" s="1048"/>
      <c r="J47" s="1049"/>
      <c r="K47" s="230" t="s">
        <v>207</v>
      </c>
      <c r="L47" s="239" t="s">
        <v>207</v>
      </c>
      <c r="M47" s="239" t="s">
        <v>207</v>
      </c>
      <c r="N47" s="239" t="s">
        <v>207</v>
      </c>
      <c r="O47" s="248" t="s">
        <v>207</v>
      </c>
      <c r="P47" s="85"/>
      <c r="Q47" s="85"/>
      <c r="R47" s="85"/>
      <c r="S47" s="85"/>
      <c r="T47" s="85"/>
      <c r="U47" s="85"/>
    </row>
    <row r="48" spans="1:21" ht="30.75" customHeight="1" x14ac:dyDescent="0.2">
      <c r="A48" s="85"/>
      <c r="B48" s="1044"/>
      <c r="C48" s="1045"/>
      <c r="D48" s="219"/>
      <c r="E48" s="1048" t="s">
        <v>39</v>
      </c>
      <c r="F48" s="1048"/>
      <c r="G48" s="1048"/>
      <c r="H48" s="1048"/>
      <c r="I48" s="1048"/>
      <c r="J48" s="1049"/>
      <c r="K48" s="230">
        <v>4</v>
      </c>
      <c r="L48" s="239">
        <v>4</v>
      </c>
      <c r="M48" s="239">
        <v>4</v>
      </c>
      <c r="N48" s="239">
        <v>3</v>
      </c>
      <c r="O48" s="248">
        <v>2</v>
      </c>
      <c r="P48" s="85"/>
      <c r="Q48" s="85"/>
      <c r="R48" s="85"/>
      <c r="S48" s="85"/>
      <c r="T48" s="85"/>
      <c r="U48" s="85"/>
    </row>
    <row r="49" spans="1:21" ht="30.75" customHeight="1" x14ac:dyDescent="0.2">
      <c r="A49" s="85"/>
      <c r="B49" s="1044"/>
      <c r="C49" s="1045"/>
      <c r="D49" s="219"/>
      <c r="E49" s="1048" t="s">
        <v>0</v>
      </c>
      <c r="F49" s="1048"/>
      <c r="G49" s="1048"/>
      <c r="H49" s="1048"/>
      <c r="I49" s="1048"/>
      <c r="J49" s="1049"/>
      <c r="K49" s="230">
        <v>10</v>
      </c>
      <c r="L49" s="239">
        <v>11</v>
      </c>
      <c r="M49" s="239">
        <v>11</v>
      </c>
      <c r="N49" s="239">
        <v>12</v>
      </c>
      <c r="O49" s="248">
        <v>11</v>
      </c>
      <c r="P49" s="85"/>
      <c r="Q49" s="85"/>
      <c r="R49" s="85"/>
      <c r="S49" s="85"/>
      <c r="T49" s="85"/>
      <c r="U49" s="85"/>
    </row>
    <row r="50" spans="1:21" ht="30.75" customHeight="1" x14ac:dyDescent="0.2">
      <c r="A50" s="85"/>
      <c r="B50" s="1044"/>
      <c r="C50" s="1045"/>
      <c r="D50" s="219"/>
      <c r="E50" s="1048" t="s">
        <v>42</v>
      </c>
      <c r="F50" s="1048"/>
      <c r="G50" s="1048"/>
      <c r="H50" s="1048"/>
      <c r="I50" s="1048"/>
      <c r="J50" s="1049"/>
      <c r="K50" s="230" t="s">
        <v>207</v>
      </c>
      <c r="L50" s="239" t="s">
        <v>207</v>
      </c>
      <c r="M50" s="239" t="s">
        <v>207</v>
      </c>
      <c r="N50" s="239" t="s">
        <v>207</v>
      </c>
      <c r="O50" s="248" t="s">
        <v>207</v>
      </c>
      <c r="P50" s="85"/>
      <c r="Q50" s="85"/>
      <c r="R50" s="85"/>
      <c r="S50" s="85"/>
      <c r="T50" s="85"/>
      <c r="U50" s="85"/>
    </row>
    <row r="51" spans="1:21" ht="30.75" customHeight="1" x14ac:dyDescent="0.2">
      <c r="A51" s="85"/>
      <c r="B51" s="1046"/>
      <c r="C51" s="1047"/>
      <c r="D51" s="220"/>
      <c r="E51" s="1048" t="s">
        <v>47</v>
      </c>
      <c r="F51" s="1048"/>
      <c r="G51" s="1048"/>
      <c r="H51" s="1048"/>
      <c r="I51" s="1048"/>
      <c r="J51" s="1049"/>
      <c r="K51" s="230" t="s">
        <v>207</v>
      </c>
      <c r="L51" s="239" t="s">
        <v>207</v>
      </c>
      <c r="M51" s="239" t="s">
        <v>207</v>
      </c>
      <c r="N51" s="239" t="s">
        <v>207</v>
      </c>
      <c r="O51" s="248" t="s">
        <v>207</v>
      </c>
      <c r="P51" s="85"/>
      <c r="Q51" s="85"/>
      <c r="R51" s="85"/>
      <c r="S51" s="85"/>
      <c r="T51" s="85"/>
      <c r="U51" s="85"/>
    </row>
    <row r="52" spans="1:21" ht="30.75" customHeight="1" x14ac:dyDescent="0.2">
      <c r="A52" s="85"/>
      <c r="B52" s="1050" t="s">
        <v>49</v>
      </c>
      <c r="C52" s="1051"/>
      <c r="D52" s="220"/>
      <c r="E52" s="1048" t="s">
        <v>50</v>
      </c>
      <c r="F52" s="1048"/>
      <c r="G52" s="1048"/>
      <c r="H52" s="1048"/>
      <c r="I52" s="1048"/>
      <c r="J52" s="1049"/>
      <c r="K52" s="230">
        <v>172</v>
      </c>
      <c r="L52" s="239">
        <v>163</v>
      </c>
      <c r="M52" s="239">
        <v>161</v>
      </c>
      <c r="N52" s="239">
        <v>158</v>
      </c>
      <c r="O52" s="248">
        <v>177</v>
      </c>
      <c r="P52" s="85"/>
      <c r="Q52" s="85"/>
      <c r="R52" s="85"/>
      <c r="S52" s="85"/>
      <c r="T52" s="85"/>
      <c r="U52" s="85"/>
    </row>
    <row r="53" spans="1:21" ht="30.75" customHeight="1" x14ac:dyDescent="0.2">
      <c r="A53" s="85"/>
      <c r="B53" s="1052" t="s">
        <v>51</v>
      </c>
      <c r="C53" s="1053"/>
      <c r="D53" s="221"/>
      <c r="E53" s="1054" t="s">
        <v>54</v>
      </c>
      <c r="F53" s="1054"/>
      <c r="G53" s="1054"/>
      <c r="H53" s="1054"/>
      <c r="I53" s="1054"/>
      <c r="J53" s="1055"/>
      <c r="K53" s="231">
        <v>20</v>
      </c>
      <c r="L53" s="240">
        <v>27</v>
      </c>
      <c r="M53" s="240">
        <v>31</v>
      </c>
      <c r="N53" s="240">
        <v>43</v>
      </c>
      <c r="O53" s="249">
        <v>54</v>
      </c>
      <c r="P53" s="85"/>
      <c r="Q53" s="85"/>
      <c r="R53" s="85"/>
      <c r="S53" s="85"/>
      <c r="T53" s="85"/>
      <c r="U53" s="85"/>
    </row>
    <row r="54" spans="1:21" ht="24" customHeight="1" x14ac:dyDescent="0.25">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t="s">
        <v>63</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6</v>
      </c>
      <c r="C56" s="216"/>
      <c r="D56" s="216"/>
      <c r="E56" s="216"/>
      <c r="F56" s="216"/>
      <c r="G56" s="216"/>
      <c r="H56" s="216"/>
      <c r="I56" s="216"/>
      <c r="J56" s="216"/>
      <c r="K56" s="232"/>
      <c r="L56" s="232"/>
      <c r="M56" s="232"/>
      <c r="N56" s="232"/>
      <c r="O56" s="250" t="s">
        <v>532</v>
      </c>
      <c r="P56" s="85"/>
      <c r="Q56" s="85"/>
      <c r="R56" s="85"/>
      <c r="S56" s="85"/>
      <c r="T56" s="85"/>
      <c r="U56" s="85"/>
    </row>
    <row r="57" spans="1:21" ht="31.5" customHeight="1" x14ac:dyDescent="0.25">
      <c r="A57" s="85"/>
      <c r="B57" s="212"/>
      <c r="C57" s="217"/>
      <c r="D57" s="217"/>
      <c r="E57" s="224"/>
      <c r="F57" s="224"/>
      <c r="G57" s="224"/>
      <c r="H57" s="224"/>
      <c r="I57" s="224"/>
      <c r="J57" s="227" t="s">
        <v>16</v>
      </c>
      <c r="K57" s="233" t="s">
        <v>525</v>
      </c>
      <c r="L57" s="241" t="s">
        <v>526</v>
      </c>
      <c r="M57" s="241" t="s">
        <v>527</v>
      </c>
      <c r="N57" s="241" t="s">
        <v>528</v>
      </c>
      <c r="O57" s="251" t="s">
        <v>529</v>
      </c>
      <c r="P57" s="85"/>
      <c r="Q57" s="85"/>
      <c r="R57" s="85"/>
      <c r="S57" s="85"/>
      <c r="T57" s="85"/>
      <c r="U57" s="85"/>
    </row>
    <row r="58" spans="1:21" ht="31.5" customHeight="1" x14ac:dyDescent="0.2">
      <c r="B58" s="1036" t="s">
        <v>64</v>
      </c>
      <c r="C58" s="1037"/>
      <c r="D58" s="1027" t="s">
        <v>67</v>
      </c>
      <c r="E58" s="1028"/>
      <c r="F58" s="1028"/>
      <c r="G58" s="1028"/>
      <c r="H58" s="1028"/>
      <c r="I58" s="1028"/>
      <c r="J58" s="1029"/>
      <c r="K58" s="234"/>
      <c r="L58" s="242"/>
      <c r="M58" s="242"/>
      <c r="N58" s="242"/>
      <c r="O58" s="252"/>
    </row>
    <row r="59" spans="1:21" ht="31.5" customHeight="1" x14ac:dyDescent="0.2">
      <c r="B59" s="1038"/>
      <c r="C59" s="1039"/>
      <c r="D59" s="1030" t="s">
        <v>12</v>
      </c>
      <c r="E59" s="1031"/>
      <c r="F59" s="1031"/>
      <c r="G59" s="1031"/>
      <c r="H59" s="1031"/>
      <c r="I59" s="1031"/>
      <c r="J59" s="1032"/>
      <c r="K59" s="235"/>
      <c r="L59" s="243"/>
      <c r="M59" s="243"/>
      <c r="N59" s="243"/>
      <c r="O59" s="253"/>
    </row>
    <row r="60" spans="1:21" ht="31.5" customHeight="1" x14ac:dyDescent="0.2">
      <c r="B60" s="1040"/>
      <c r="C60" s="1041"/>
      <c r="D60" s="1033" t="s">
        <v>69</v>
      </c>
      <c r="E60" s="1034"/>
      <c r="F60" s="1034"/>
      <c r="G60" s="1034"/>
      <c r="H60" s="1034"/>
      <c r="I60" s="1034"/>
      <c r="J60" s="1035"/>
      <c r="K60" s="236"/>
      <c r="L60" s="244"/>
      <c r="M60" s="244"/>
      <c r="N60" s="244"/>
      <c r="O60" s="254"/>
    </row>
    <row r="61" spans="1:21" ht="24" customHeight="1" x14ac:dyDescent="0.2">
      <c r="B61" s="213"/>
      <c r="C61" s="213"/>
      <c r="D61" s="222" t="s">
        <v>48</v>
      </c>
      <c r="E61" s="225"/>
      <c r="F61" s="225"/>
      <c r="G61" s="225"/>
      <c r="H61" s="225"/>
      <c r="I61" s="225"/>
      <c r="J61" s="225"/>
      <c r="K61" s="225"/>
      <c r="L61" s="225"/>
      <c r="M61" s="225"/>
      <c r="N61" s="225"/>
      <c r="O61" s="225"/>
    </row>
    <row r="62" spans="1:21" ht="24" customHeight="1" x14ac:dyDescent="0.2">
      <c r="B62" s="214"/>
      <c r="C62" s="214"/>
      <c r="D62" s="222" t="s">
        <v>40</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y4euhycfq73iwKoE9JroLq82gnguR57TkUE+d942mnRdVMHKfmthwuRblJPerYHH+TRG+9hK4TrZiiCRe7Y0Cw==" saltValue="CLqFT//9GP0kqc3avw0DY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22</v>
      </c>
    </row>
    <row r="40" spans="2:13" ht="27.75" customHeight="1" x14ac:dyDescent="0.25">
      <c r="B40" s="209" t="s">
        <v>27</v>
      </c>
      <c r="C40" s="215"/>
      <c r="D40" s="215"/>
      <c r="E40" s="223"/>
      <c r="F40" s="223"/>
      <c r="G40" s="223"/>
      <c r="H40" s="226" t="s">
        <v>16</v>
      </c>
      <c r="I40" s="228" t="s">
        <v>525</v>
      </c>
      <c r="J40" s="237" t="s">
        <v>526</v>
      </c>
      <c r="K40" s="237" t="s">
        <v>527</v>
      </c>
      <c r="L40" s="237" t="s">
        <v>528</v>
      </c>
      <c r="M40" s="266" t="s">
        <v>529</v>
      </c>
    </row>
    <row r="41" spans="2:13" ht="27.75" customHeight="1" x14ac:dyDescent="0.2">
      <c r="B41" s="1042" t="s">
        <v>35</v>
      </c>
      <c r="C41" s="1043"/>
      <c r="D41" s="218"/>
      <c r="E41" s="1067" t="s">
        <v>70</v>
      </c>
      <c r="F41" s="1067"/>
      <c r="G41" s="1067"/>
      <c r="H41" s="1068"/>
      <c r="I41" s="259">
        <v>1915</v>
      </c>
      <c r="J41" s="263">
        <v>1945</v>
      </c>
      <c r="K41" s="263">
        <v>1875</v>
      </c>
      <c r="L41" s="263">
        <v>1819</v>
      </c>
      <c r="M41" s="267">
        <v>1811</v>
      </c>
    </row>
    <row r="42" spans="2:13" ht="27.75" customHeight="1" x14ac:dyDescent="0.2">
      <c r="B42" s="1044"/>
      <c r="C42" s="1045"/>
      <c r="D42" s="219"/>
      <c r="E42" s="1058" t="s">
        <v>78</v>
      </c>
      <c r="F42" s="1058"/>
      <c r="G42" s="1058"/>
      <c r="H42" s="1059"/>
      <c r="I42" s="260" t="s">
        <v>207</v>
      </c>
      <c r="J42" s="264" t="s">
        <v>207</v>
      </c>
      <c r="K42" s="264" t="s">
        <v>207</v>
      </c>
      <c r="L42" s="264" t="s">
        <v>207</v>
      </c>
      <c r="M42" s="268" t="s">
        <v>207</v>
      </c>
    </row>
    <row r="43" spans="2:13" ht="27.75" customHeight="1" x14ac:dyDescent="0.2">
      <c r="B43" s="1044"/>
      <c r="C43" s="1045"/>
      <c r="D43" s="219"/>
      <c r="E43" s="1058" t="s">
        <v>79</v>
      </c>
      <c r="F43" s="1058"/>
      <c r="G43" s="1058"/>
      <c r="H43" s="1059"/>
      <c r="I43" s="260">
        <v>39</v>
      </c>
      <c r="J43" s="264">
        <v>32</v>
      </c>
      <c r="K43" s="264">
        <v>24</v>
      </c>
      <c r="L43" s="264">
        <v>24</v>
      </c>
      <c r="M43" s="268">
        <v>24</v>
      </c>
    </row>
    <row r="44" spans="2:13" ht="27.75" customHeight="1" x14ac:dyDescent="0.2">
      <c r="B44" s="1044"/>
      <c r="C44" s="1045"/>
      <c r="D44" s="219"/>
      <c r="E44" s="1058" t="s">
        <v>17</v>
      </c>
      <c r="F44" s="1058"/>
      <c r="G44" s="1058"/>
      <c r="H44" s="1059"/>
      <c r="I44" s="260">
        <v>75</v>
      </c>
      <c r="J44" s="264">
        <v>77</v>
      </c>
      <c r="K44" s="264">
        <v>69</v>
      </c>
      <c r="L44" s="264">
        <v>59</v>
      </c>
      <c r="M44" s="268">
        <v>65</v>
      </c>
    </row>
    <row r="45" spans="2:13" ht="27.75" customHeight="1" x14ac:dyDescent="0.2">
      <c r="B45" s="1044"/>
      <c r="C45" s="1045"/>
      <c r="D45" s="219"/>
      <c r="E45" s="1058" t="s">
        <v>82</v>
      </c>
      <c r="F45" s="1058"/>
      <c r="G45" s="1058"/>
      <c r="H45" s="1059"/>
      <c r="I45" s="260">
        <v>726</v>
      </c>
      <c r="J45" s="264">
        <v>716</v>
      </c>
      <c r="K45" s="264">
        <v>716</v>
      </c>
      <c r="L45" s="264">
        <v>721</v>
      </c>
      <c r="M45" s="268">
        <v>713</v>
      </c>
    </row>
    <row r="46" spans="2:13" ht="27.75" customHeight="1" x14ac:dyDescent="0.2">
      <c r="B46" s="1044"/>
      <c r="C46" s="1045"/>
      <c r="D46" s="220"/>
      <c r="E46" s="1058" t="s">
        <v>81</v>
      </c>
      <c r="F46" s="1058"/>
      <c r="G46" s="1058"/>
      <c r="H46" s="1059"/>
      <c r="I46" s="260" t="s">
        <v>207</v>
      </c>
      <c r="J46" s="264" t="s">
        <v>207</v>
      </c>
      <c r="K46" s="264" t="s">
        <v>207</v>
      </c>
      <c r="L46" s="264" t="s">
        <v>207</v>
      </c>
      <c r="M46" s="268">
        <v>1</v>
      </c>
    </row>
    <row r="47" spans="2:13" ht="27.75" customHeight="1" x14ac:dyDescent="0.2">
      <c r="B47" s="1044"/>
      <c r="C47" s="1045"/>
      <c r="D47" s="256"/>
      <c r="E47" s="1064" t="s">
        <v>84</v>
      </c>
      <c r="F47" s="1065"/>
      <c r="G47" s="1065"/>
      <c r="H47" s="1066"/>
      <c r="I47" s="260" t="s">
        <v>207</v>
      </c>
      <c r="J47" s="264" t="s">
        <v>207</v>
      </c>
      <c r="K47" s="264" t="s">
        <v>207</v>
      </c>
      <c r="L47" s="264" t="s">
        <v>207</v>
      </c>
      <c r="M47" s="268" t="s">
        <v>207</v>
      </c>
    </row>
    <row r="48" spans="2:13" ht="27.75" customHeight="1" x14ac:dyDescent="0.2">
      <c r="B48" s="1044"/>
      <c r="C48" s="1045"/>
      <c r="D48" s="219"/>
      <c r="E48" s="1058" t="s">
        <v>59</v>
      </c>
      <c r="F48" s="1058"/>
      <c r="G48" s="1058"/>
      <c r="H48" s="1059"/>
      <c r="I48" s="260" t="s">
        <v>207</v>
      </c>
      <c r="J48" s="264" t="s">
        <v>207</v>
      </c>
      <c r="K48" s="264" t="s">
        <v>207</v>
      </c>
      <c r="L48" s="264" t="s">
        <v>207</v>
      </c>
      <c r="M48" s="268" t="s">
        <v>207</v>
      </c>
    </row>
    <row r="49" spans="2:13" ht="27.75" customHeight="1" x14ac:dyDescent="0.2">
      <c r="B49" s="1046"/>
      <c r="C49" s="1047"/>
      <c r="D49" s="219"/>
      <c r="E49" s="1058" t="s">
        <v>88</v>
      </c>
      <c r="F49" s="1058"/>
      <c r="G49" s="1058"/>
      <c r="H49" s="1059"/>
      <c r="I49" s="260" t="s">
        <v>207</v>
      </c>
      <c r="J49" s="264" t="s">
        <v>207</v>
      </c>
      <c r="K49" s="264" t="s">
        <v>207</v>
      </c>
      <c r="L49" s="264" t="s">
        <v>207</v>
      </c>
      <c r="M49" s="268" t="s">
        <v>207</v>
      </c>
    </row>
    <row r="50" spans="2:13" ht="27.75" customHeight="1" x14ac:dyDescent="0.2">
      <c r="B50" s="1062" t="s">
        <v>90</v>
      </c>
      <c r="C50" s="1063"/>
      <c r="D50" s="257"/>
      <c r="E50" s="1058" t="s">
        <v>92</v>
      </c>
      <c r="F50" s="1058"/>
      <c r="G50" s="1058"/>
      <c r="H50" s="1059"/>
      <c r="I50" s="260">
        <v>1099</v>
      </c>
      <c r="J50" s="264">
        <v>1183</v>
      </c>
      <c r="K50" s="264">
        <v>1391</v>
      </c>
      <c r="L50" s="264">
        <v>1618</v>
      </c>
      <c r="M50" s="268">
        <v>1848</v>
      </c>
    </row>
    <row r="51" spans="2:13" ht="27.75" customHeight="1" x14ac:dyDescent="0.2">
      <c r="B51" s="1044"/>
      <c r="C51" s="1045"/>
      <c r="D51" s="219"/>
      <c r="E51" s="1058" t="s">
        <v>95</v>
      </c>
      <c r="F51" s="1058"/>
      <c r="G51" s="1058"/>
      <c r="H51" s="1059"/>
      <c r="I51" s="260">
        <v>3</v>
      </c>
      <c r="J51" s="264">
        <v>1</v>
      </c>
      <c r="K51" s="264" t="s">
        <v>207</v>
      </c>
      <c r="L51" s="264">
        <v>14</v>
      </c>
      <c r="M51" s="268">
        <v>13</v>
      </c>
    </row>
    <row r="52" spans="2:13" ht="27.75" customHeight="1" x14ac:dyDescent="0.2">
      <c r="B52" s="1046"/>
      <c r="C52" s="1047"/>
      <c r="D52" s="219"/>
      <c r="E52" s="1058" t="s">
        <v>44</v>
      </c>
      <c r="F52" s="1058"/>
      <c r="G52" s="1058"/>
      <c r="H52" s="1059"/>
      <c r="I52" s="260">
        <v>1703</v>
      </c>
      <c r="J52" s="264">
        <v>1687</v>
      </c>
      <c r="K52" s="264">
        <v>1617</v>
      </c>
      <c r="L52" s="264">
        <v>1554</v>
      </c>
      <c r="M52" s="268">
        <v>1435</v>
      </c>
    </row>
    <row r="53" spans="2:13" ht="27.75" customHeight="1" x14ac:dyDescent="0.2">
      <c r="B53" s="1052" t="s">
        <v>51</v>
      </c>
      <c r="C53" s="1053"/>
      <c r="D53" s="221"/>
      <c r="E53" s="1060" t="s">
        <v>97</v>
      </c>
      <c r="F53" s="1060"/>
      <c r="G53" s="1060"/>
      <c r="H53" s="1061"/>
      <c r="I53" s="261">
        <v>-51</v>
      </c>
      <c r="J53" s="265">
        <v>-104</v>
      </c>
      <c r="K53" s="265">
        <v>-325</v>
      </c>
      <c r="L53" s="265">
        <v>-562</v>
      </c>
      <c r="M53" s="269">
        <v>-683</v>
      </c>
    </row>
    <row r="54" spans="2:13" ht="27.75" customHeight="1" x14ac:dyDescent="0.25">
      <c r="B54" s="255" t="s">
        <v>72</v>
      </c>
      <c r="C54" s="192"/>
      <c r="D54" s="192"/>
      <c r="E54" s="258"/>
      <c r="F54" s="258"/>
      <c r="G54" s="258"/>
      <c r="H54" s="258"/>
      <c r="I54" s="262"/>
      <c r="J54" s="262"/>
      <c r="K54" s="262"/>
      <c r="L54" s="262"/>
      <c r="M54" s="262"/>
    </row>
    <row r="55" spans="2:13" ht="13" x14ac:dyDescent="0.2"/>
  </sheetData>
  <sheetProtection algorithmName="SHA-512" hashValue="B4EvYTwmMgSOGLkSBas/VzlE9mk1zXb6DuIl9eRg3dZO4BwJqMxCObjnFpHx7zrE/HBOtYH0oz0yaxYqCHqiDQ==" saltValue="nHLa9B4uR9b4iyD9mRvJk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93</v>
      </c>
    </row>
    <row r="54" spans="2:8" ht="29.25" customHeight="1" x14ac:dyDescent="0.3">
      <c r="B54" s="270" t="s">
        <v>7</v>
      </c>
      <c r="C54" s="276"/>
      <c r="D54" s="276"/>
      <c r="E54" s="277" t="s">
        <v>16</v>
      </c>
      <c r="F54" s="278" t="s">
        <v>527</v>
      </c>
      <c r="G54" s="278" t="s">
        <v>528</v>
      </c>
      <c r="H54" s="286" t="s">
        <v>529</v>
      </c>
    </row>
    <row r="55" spans="2:8" ht="52.5" customHeight="1" x14ac:dyDescent="0.2">
      <c r="B55" s="271"/>
      <c r="C55" s="1077" t="s">
        <v>101</v>
      </c>
      <c r="D55" s="1077"/>
      <c r="E55" s="1078"/>
      <c r="F55" s="279">
        <v>915</v>
      </c>
      <c r="G55" s="279">
        <v>1016</v>
      </c>
      <c r="H55" s="287">
        <v>1167</v>
      </c>
    </row>
    <row r="56" spans="2:8" ht="52.5" customHeight="1" x14ac:dyDescent="0.2">
      <c r="B56" s="272"/>
      <c r="C56" s="1079" t="s">
        <v>104</v>
      </c>
      <c r="D56" s="1079"/>
      <c r="E56" s="1080"/>
      <c r="F56" s="280">
        <v>54</v>
      </c>
      <c r="G56" s="280">
        <v>54</v>
      </c>
      <c r="H56" s="288">
        <v>54</v>
      </c>
    </row>
    <row r="57" spans="2:8" ht="53.25" customHeight="1" x14ac:dyDescent="0.2">
      <c r="B57" s="272"/>
      <c r="C57" s="1081" t="s">
        <v>75</v>
      </c>
      <c r="D57" s="1081"/>
      <c r="E57" s="1082"/>
      <c r="F57" s="281">
        <v>208</v>
      </c>
      <c r="G57" s="281">
        <v>352</v>
      </c>
      <c r="H57" s="289">
        <v>405</v>
      </c>
    </row>
    <row r="58" spans="2:8" ht="45.75" customHeight="1" x14ac:dyDescent="0.2">
      <c r="B58" s="273"/>
      <c r="C58" s="1069" t="s">
        <v>319</v>
      </c>
      <c r="D58" s="1070"/>
      <c r="E58" s="1071"/>
      <c r="F58" s="282">
        <v>100</v>
      </c>
      <c r="G58" s="282">
        <v>189</v>
      </c>
      <c r="H58" s="290">
        <v>189</v>
      </c>
    </row>
    <row r="59" spans="2:8" ht="45.75" customHeight="1" x14ac:dyDescent="0.2">
      <c r="B59" s="273"/>
      <c r="C59" s="1069" t="s">
        <v>347</v>
      </c>
      <c r="D59" s="1070"/>
      <c r="E59" s="1071"/>
      <c r="F59" s="282">
        <v>28</v>
      </c>
      <c r="G59" s="282">
        <v>78</v>
      </c>
      <c r="H59" s="290">
        <v>113</v>
      </c>
    </row>
    <row r="60" spans="2:8" ht="45.75" customHeight="1" x14ac:dyDescent="0.2">
      <c r="B60" s="273"/>
      <c r="C60" s="1069" t="s">
        <v>448</v>
      </c>
      <c r="D60" s="1070"/>
      <c r="E60" s="1071"/>
      <c r="F60" s="282">
        <v>17</v>
      </c>
      <c r="G60" s="282">
        <v>19</v>
      </c>
      <c r="H60" s="290">
        <v>28</v>
      </c>
    </row>
    <row r="61" spans="2:8" ht="45.75" customHeight="1" x14ac:dyDescent="0.2">
      <c r="B61" s="273"/>
      <c r="C61" s="1069" t="s">
        <v>538</v>
      </c>
      <c r="D61" s="1070"/>
      <c r="E61" s="1071"/>
      <c r="F61" s="282">
        <v>19</v>
      </c>
      <c r="G61" s="282">
        <v>21</v>
      </c>
      <c r="H61" s="290">
        <v>22</v>
      </c>
    </row>
    <row r="62" spans="2:8" ht="45.75" customHeight="1" x14ac:dyDescent="0.2">
      <c r="B62" s="274"/>
      <c r="C62" s="1072" t="s">
        <v>539</v>
      </c>
      <c r="D62" s="1073"/>
      <c r="E62" s="1074"/>
      <c r="F62" s="283">
        <v>14</v>
      </c>
      <c r="G62" s="283">
        <v>16</v>
      </c>
      <c r="H62" s="291">
        <v>17</v>
      </c>
    </row>
    <row r="63" spans="2:8" ht="52.5" customHeight="1" x14ac:dyDescent="0.2">
      <c r="B63" s="275"/>
      <c r="C63" s="1075" t="s">
        <v>107</v>
      </c>
      <c r="D63" s="1075"/>
      <c r="E63" s="1076"/>
      <c r="F63" s="284">
        <v>1177</v>
      </c>
      <c r="G63" s="284">
        <v>1421</v>
      </c>
      <c r="H63" s="292">
        <v>1625</v>
      </c>
    </row>
    <row r="64" spans="2:8" ht="13" x14ac:dyDescent="0.2"/>
  </sheetData>
  <sheetProtection algorithmName="SHA-512" hashValue="HZ2cmrH9SuxAp55JYAMf2UFisrJvBZn9bcdXADZIsIYmMgeTECGHGNsi9ESW1LCwaG3eMQnhtg6m+fvOIyUmDA==" saltValue="FpURWgjHTf7TeiAaMmhs5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0643D-DF20-4FC5-890C-9CD5CC20D0F8}">
  <sheetPr>
    <pageSetUpPr fitToPage="1"/>
  </sheetPr>
  <dimension ref="A1:DE85"/>
  <sheetViews>
    <sheetView showGridLines="0" zoomScaleSheetLayoutView="55" workbookViewId="0"/>
  </sheetViews>
  <sheetFormatPr defaultColWidth="0" defaultRowHeight="0" customHeight="1" zeroHeight="1" x14ac:dyDescent="0.2"/>
  <cols>
    <col min="1" max="1" width="6.36328125" style="1083" customWidth="1"/>
    <col min="2" max="107" width="2.453125" style="1083" customWidth="1"/>
    <col min="108" max="108" width="6.08984375" style="1085" customWidth="1"/>
    <col min="109" max="109" width="5.90625" style="1084" customWidth="1"/>
    <col min="110" max="110" width="8.6328125" style="1083" hidden="1" customWidth="1"/>
    <col min="111" max="16384" width="8.6328125" style="1083" hidden="1"/>
  </cols>
  <sheetData>
    <row r="1" spans="1:109" ht="42.75" customHeight="1" x14ac:dyDescent="0.2">
      <c r="A1" s="1140"/>
      <c r="B1" s="1139"/>
      <c r="DD1" s="1083"/>
      <c r="DE1" s="1083"/>
    </row>
    <row r="2" spans="1:109" ht="25.5" customHeight="1" x14ac:dyDescent="0.2">
      <c r="A2" s="1138"/>
      <c r="C2" s="1138"/>
      <c r="O2" s="1138"/>
      <c r="P2" s="1138"/>
      <c r="Q2" s="1138"/>
      <c r="R2" s="1138"/>
      <c r="S2" s="1138"/>
      <c r="T2" s="1138"/>
      <c r="U2" s="1138"/>
      <c r="V2" s="1138"/>
      <c r="W2" s="1138"/>
      <c r="X2" s="1138"/>
      <c r="Y2" s="1138"/>
      <c r="Z2" s="1138"/>
      <c r="AA2" s="1138"/>
      <c r="AB2" s="1138"/>
      <c r="AC2" s="1138"/>
      <c r="AD2" s="1138"/>
      <c r="AE2" s="1138"/>
      <c r="AF2" s="1138"/>
      <c r="AG2" s="1138"/>
      <c r="AH2" s="1138"/>
      <c r="AI2" s="1138"/>
      <c r="AU2" s="1138"/>
      <c r="BG2" s="1138"/>
      <c r="BS2" s="1138"/>
      <c r="CE2" s="1138"/>
      <c r="CQ2" s="1138"/>
      <c r="DD2" s="1083"/>
      <c r="DE2" s="1083"/>
    </row>
    <row r="3" spans="1:109" ht="25.5" customHeight="1" x14ac:dyDescent="0.2">
      <c r="A3" s="1138"/>
      <c r="C3" s="1138"/>
      <c r="O3" s="1138"/>
      <c r="P3" s="1138"/>
      <c r="Q3" s="1138"/>
      <c r="R3" s="1138"/>
      <c r="S3" s="1138"/>
      <c r="T3" s="1138"/>
      <c r="U3" s="1138"/>
      <c r="V3" s="1138"/>
      <c r="W3" s="1138"/>
      <c r="X3" s="1138"/>
      <c r="Y3" s="1138"/>
      <c r="Z3" s="1138"/>
      <c r="AA3" s="1138"/>
      <c r="AB3" s="1138"/>
      <c r="AC3" s="1138"/>
      <c r="AD3" s="1138"/>
      <c r="AE3" s="1138"/>
      <c r="AF3" s="1138"/>
      <c r="AG3" s="1138"/>
      <c r="AH3" s="1138"/>
      <c r="AI3" s="1138"/>
      <c r="AU3" s="1138"/>
      <c r="BG3" s="1138"/>
      <c r="BS3" s="1138"/>
      <c r="CE3" s="1138"/>
      <c r="CQ3" s="1138"/>
      <c r="DD3" s="1083"/>
      <c r="DE3" s="1083"/>
    </row>
    <row r="4" spans="1:109" s="1137" customFormat="1" ht="13" x14ac:dyDescent="0.2">
      <c r="A4" s="1138"/>
      <c r="B4" s="1138"/>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c r="AD4" s="1138"/>
      <c r="AE4" s="1138"/>
      <c r="AF4" s="1138"/>
      <c r="AG4" s="1138"/>
      <c r="AH4" s="1138"/>
      <c r="AI4" s="1138"/>
      <c r="AJ4" s="1138"/>
      <c r="AK4" s="1138"/>
      <c r="AL4" s="1138"/>
      <c r="AM4" s="1138"/>
      <c r="AN4" s="1138"/>
      <c r="AO4" s="1138"/>
      <c r="AP4" s="1138"/>
      <c r="AQ4" s="1138"/>
      <c r="AR4" s="1138"/>
      <c r="AS4" s="1138"/>
      <c r="AT4" s="1138"/>
      <c r="AU4" s="1138"/>
      <c r="AV4" s="1138"/>
      <c r="AW4" s="1138"/>
      <c r="AX4" s="1138"/>
      <c r="AY4" s="1138"/>
      <c r="AZ4" s="1138"/>
      <c r="BA4" s="1138"/>
      <c r="BB4" s="1138"/>
      <c r="BC4" s="1138"/>
      <c r="BD4" s="1138"/>
      <c r="BE4" s="1138"/>
      <c r="BF4" s="1138"/>
      <c r="BG4" s="1138"/>
      <c r="BH4" s="1138"/>
      <c r="BI4" s="1138"/>
      <c r="BJ4" s="1138"/>
      <c r="BK4" s="1138"/>
      <c r="BL4" s="1138"/>
      <c r="BM4" s="1138"/>
      <c r="BN4" s="1138"/>
      <c r="BO4" s="1138"/>
      <c r="BP4" s="1138"/>
      <c r="BQ4" s="1138"/>
      <c r="BR4" s="1138"/>
      <c r="BS4" s="1138"/>
      <c r="BT4" s="1138"/>
      <c r="BU4" s="1138"/>
      <c r="BV4" s="1138"/>
      <c r="BW4" s="1138"/>
      <c r="BX4" s="1138"/>
      <c r="BY4" s="1138"/>
      <c r="BZ4" s="1138"/>
      <c r="CA4" s="1138"/>
      <c r="CB4" s="1138"/>
      <c r="CC4" s="1138"/>
      <c r="CD4" s="1138"/>
      <c r="CE4" s="1138"/>
      <c r="CF4" s="1138"/>
      <c r="CG4" s="1138"/>
      <c r="CH4" s="1138"/>
      <c r="CI4" s="1138"/>
      <c r="CJ4" s="1138"/>
      <c r="CK4" s="1138"/>
      <c r="CL4" s="1138"/>
      <c r="CM4" s="1138"/>
      <c r="CN4" s="1138"/>
      <c r="CO4" s="1138"/>
      <c r="CP4" s="1138"/>
      <c r="CQ4" s="1138"/>
      <c r="CR4" s="1138"/>
      <c r="CS4" s="1138"/>
      <c r="CT4" s="1138"/>
      <c r="CU4" s="1138"/>
      <c r="CV4" s="1138"/>
      <c r="CW4" s="1138"/>
      <c r="CX4" s="1138"/>
      <c r="CY4" s="1138"/>
      <c r="CZ4" s="1138"/>
      <c r="DA4" s="1138"/>
      <c r="DB4" s="1138"/>
      <c r="DC4" s="1138"/>
      <c r="DD4" s="1138"/>
      <c r="DE4" s="1138"/>
    </row>
    <row r="5" spans="1:109" s="1137" customFormat="1" ht="13" x14ac:dyDescent="0.2">
      <c r="A5" s="1138"/>
      <c r="B5" s="1138"/>
      <c r="C5" s="1138"/>
      <c r="D5" s="1138"/>
      <c r="E5" s="1138"/>
      <c r="F5" s="1138"/>
      <c r="G5" s="1138"/>
      <c r="H5" s="1138"/>
      <c r="I5" s="1138"/>
      <c r="J5" s="1138"/>
      <c r="K5" s="1138"/>
      <c r="L5" s="1138"/>
      <c r="M5" s="1138"/>
      <c r="N5" s="1138"/>
      <c r="O5" s="1138"/>
      <c r="P5" s="1138"/>
      <c r="Q5" s="1138"/>
      <c r="R5" s="1138"/>
      <c r="S5" s="1138"/>
      <c r="T5" s="1138"/>
      <c r="U5" s="1138"/>
      <c r="V5" s="1138"/>
      <c r="W5" s="1138"/>
      <c r="X5" s="1138"/>
      <c r="Y5" s="1138"/>
      <c r="Z5" s="1138"/>
      <c r="AA5" s="1138"/>
      <c r="AB5" s="1138"/>
      <c r="AC5" s="1138"/>
      <c r="AD5" s="1138"/>
      <c r="AE5" s="1138"/>
      <c r="AF5" s="1138"/>
      <c r="AG5" s="1138"/>
      <c r="AH5" s="1138"/>
      <c r="AI5" s="1138"/>
      <c r="AJ5" s="1138"/>
      <c r="AK5" s="1138"/>
      <c r="AL5" s="1138"/>
      <c r="AM5" s="1138"/>
      <c r="AN5" s="1138"/>
      <c r="AO5" s="1138"/>
      <c r="AP5" s="1138"/>
      <c r="AQ5" s="1138"/>
      <c r="AR5" s="1138"/>
      <c r="AS5" s="1138"/>
      <c r="AT5" s="1138"/>
      <c r="AU5" s="1138"/>
      <c r="AV5" s="1138"/>
      <c r="AW5" s="1138"/>
      <c r="AX5" s="1138"/>
      <c r="AY5" s="1138"/>
      <c r="AZ5" s="1138"/>
      <c r="BA5" s="1138"/>
      <c r="BB5" s="1138"/>
      <c r="BC5" s="1138"/>
      <c r="BD5" s="1138"/>
      <c r="BE5" s="1138"/>
      <c r="BF5" s="1138"/>
      <c r="BG5" s="1138"/>
      <c r="BH5" s="1138"/>
      <c r="BI5" s="1138"/>
      <c r="BJ5" s="1138"/>
      <c r="BK5" s="1138"/>
      <c r="BL5" s="1138"/>
      <c r="BM5" s="1138"/>
      <c r="BN5" s="1138"/>
      <c r="BO5" s="1138"/>
      <c r="BP5" s="1138"/>
      <c r="BQ5" s="1138"/>
      <c r="BR5" s="1138"/>
      <c r="BS5" s="1138"/>
      <c r="BT5" s="1138"/>
      <c r="BU5" s="1138"/>
      <c r="BV5" s="1138"/>
      <c r="BW5" s="1138"/>
      <c r="BX5" s="1138"/>
      <c r="BY5" s="1138"/>
      <c r="BZ5" s="1138"/>
      <c r="CA5" s="1138"/>
      <c r="CB5" s="1138"/>
      <c r="CC5" s="1138"/>
      <c r="CD5" s="1138"/>
      <c r="CE5" s="1138"/>
      <c r="CF5" s="1138"/>
      <c r="CG5" s="1138"/>
      <c r="CH5" s="1138"/>
      <c r="CI5" s="1138"/>
      <c r="CJ5" s="1138"/>
      <c r="CK5" s="1138"/>
      <c r="CL5" s="1138"/>
      <c r="CM5" s="1138"/>
      <c r="CN5" s="1138"/>
      <c r="CO5" s="1138"/>
      <c r="CP5" s="1138"/>
      <c r="CQ5" s="1138"/>
      <c r="CR5" s="1138"/>
      <c r="CS5" s="1138"/>
      <c r="CT5" s="1138"/>
      <c r="CU5" s="1138"/>
      <c r="CV5" s="1138"/>
      <c r="CW5" s="1138"/>
      <c r="CX5" s="1138"/>
      <c r="CY5" s="1138"/>
      <c r="CZ5" s="1138"/>
      <c r="DA5" s="1138"/>
      <c r="DB5" s="1138"/>
      <c r="DC5" s="1138"/>
      <c r="DD5" s="1138"/>
      <c r="DE5" s="1138"/>
    </row>
    <row r="6" spans="1:109" s="1137" customFormat="1" ht="13" x14ac:dyDescent="0.2">
      <c r="A6" s="1138"/>
      <c r="B6" s="1138"/>
      <c r="C6" s="1138"/>
      <c r="D6" s="1138"/>
      <c r="E6" s="1138"/>
      <c r="F6" s="1138"/>
      <c r="G6" s="1138"/>
      <c r="H6" s="1138"/>
      <c r="I6" s="1138"/>
      <c r="J6" s="1138"/>
      <c r="K6" s="1138"/>
      <c r="L6" s="1138"/>
      <c r="M6" s="1138"/>
      <c r="N6" s="1138"/>
      <c r="O6" s="1138"/>
      <c r="P6" s="1138"/>
      <c r="Q6" s="1138"/>
      <c r="R6" s="1138"/>
      <c r="S6" s="1138"/>
      <c r="T6" s="1138"/>
      <c r="U6" s="1138"/>
      <c r="V6" s="1138"/>
      <c r="W6" s="1138"/>
      <c r="X6" s="1138"/>
      <c r="Y6" s="1138"/>
      <c r="Z6" s="1138"/>
      <c r="AA6" s="1138"/>
      <c r="AB6" s="1138"/>
      <c r="AC6" s="1138"/>
      <c r="AD6" s="1138"/>
      <c r="AE6" s="1138"/>
      <c r="AF6" s="1138"/>
      <c r="AG6" s="1138"/>
      <c r="AH6" s="1138"/>
      <c r="AI6" s="1138"/>
      <c r="AJ6" s="1138"/>
      <c r="AK6" s="1138"/>
      <c r="AL6" s="1138"/>
      <c r="AM6" s="1138"/>
      <c r="AN6" s="1138"/>
      <c r="AO6" s="1138"/>
      <c r="AP6" s="1138"/>
      <c r="AQ6" s="1138"/>
      <c r="AR6" s="1138"/>
      <c r="AS6" s="1138"/>
      <c r="AT6" s="1138"/>
      <c r="AU6" s="1138"/>
      <c r="AV6" s="1138"/>
      <c r="AW6" s="1138"/>
      <c r="AX6" s="1138"/>
      <c r="AY6" s="1138"/>
      <c r="AZ6" s="1138"/>
      <c r="BA6" s="1138"/>
      <c r="BB6" s="1138"/>
      <c r="BC6" s="1138"/>
      <c r="BD6" s="1138"/>
      <c r="BE6" s="1138"/>
      <c r="BF6" s="1138"/>
      <c r="BG6" s="1138"/>
      <c r="BH6" s="1138"/>
      <c r="BI6" s="1138"/>
      <c r="BJ6" s="1138"/>
      <c r="BK6" s="1138"/>
      <c r="BL6" s="1138"/>
      <c r="BM6" s="1138"/>
      <c r="BN6" s="1138"/>
      <c r="BO6" s="1138"/>
      <c r="BP6" s="1138"/>
      <c r="BQ6" s="1138"/>
      <c r="BR6" s="1138"/>
      <c r="BS6" s="1138"/>
      <c r="BT6" s="1138"/>
      <c r="BU6" s="1138"/>
      <c r="BV6" s="1138"/>
      <c r="BW6" s="1138"/>
      <c r="BX6" s="1138"/>
      <c r="BY6" s="1138"/>
      <c r="BZ6" s="1138"/>
      <c r="CA6" s="1138"/>
      <c r="CB6" s="1138"/>
      <c r="CC6" s="1138"/>
      <c r="CD6" s="1138"/>
      <c r="CE6" s="1138"/>
      <c r="CF6" s="1138"/>
      <c r="CG6" s="1138"/>
      <c r="CH6" s="1138"/>
      <c r="CI6" s="1138"/>
      <c r="CJ6" s="1138"/>
      <c r="CK6" s="1138"/>
      <c r="CL6" s="1138"/>
      <c r="CM6" s="1138"/>
      <c r="CN6" s="1138"/>
      <c r="CO6" s="1138"/>
      <c r="CP6" s="1138"/>
      <c r="CQ6" s="1138"/>
      <c r="CR6" s="1138"/>
      <c r="CS6" s="1138"/>
      <c r="CT6" s="1138"/>
      <c r="CU6" s="1138"/>
      <c r="CV6" s="1138"/>
      <c r="CW6" s="1138"/>
      <c r="CX6" s="1138"/>
      <c r="CY6" s="1138"/>
      <c r="CZ6" s="1138"/>
      <c r="DA6" s="1138"/>
      <c r="DB6" s="1138"/>
      <c r="DC6" s="1138"/>
      <c r="DD6" s="1138"/>
      <c r="DE6" s="1138"/>
    </row>
    <row r="7" spans="1:109" s="1137" customFormat="1" ht="13" x14ac:dyDescent="0.2">
      <c r="A7" s="1138"/>
      <c r="B7" s="1138"/>
      <c r="C7" s="1138"/>
      <c r="D7" s="1138"/>
      <c r="E7" s="1138"/>
      <c r="F7" s="1138"/>
      <c r="G7" s="1138"/>
      <c r="H7" s="1138"/>
      <c r="I7" s="1138"/>
      <c r="J7" s="1138"/>
      <c r="K7" s="1138"/>
      <c r="L7" s="1138"/>
      <c r="M7" s="1138"/>
      <c r="N7" s="1138"/>
      <c r="O7" s="1138"/>
      <c r="P7" s="1138"/>
      <c r="Q7" s="1138"/>
      <c r="R7" s="1138"/>
      <c r="S7" s="1138"/>
      <c r="T7" s="1138"/>
      <c r="U7" s="1138"/>
      <c r="V7" s="1138"/>
      <c r="W7" s="1138"/>
      <c r="X7" s="1138"/>
      <c r="Y7" s="1138"/>
      <c r="Z7" s="1138"/>
      <c r="AA7" s="1138"/>
      <c r="AB7" s="1138"/>
      <c r="AC7" s="1138"/>
      <c r="AD7" s="1138"/>
      <c r="AE7" s="1138"/>
      <c r="AF7" s="1138"/>
      <c r="AG7" s="1138"/>
      <c r="AH7" s="1138"/>
      <c r="AI7" s="1138"/>
      <c r="AJ7" s="1138"/>
      <c r="AK7" s="1138"/>
      <c r="AL7" s="1138"/>
      <c r="AM7" s="1138"/>
      <c r="AN7" s="1138"/>
      <c r="AO7" s="1138"/>
      <c r="AP7" s="1138"/>
      <c r="AQ7" s="1138"/>
      <c r="AR7" s="1138"/>
      <c r="AS7" s="1138"/>
      <c r="AT7" s="1138"/>
      <c r="AU7" s="1138"/>
      <c r="AV7" s="1138"/>
      <c r="AW7" s="1138"/>
      <c r="AX7" s="1138"/>
      <c r="AY7" s="1138"/>
      <c r="AZ7" s="1138"/>
      <c r="BA7" s="1138"/>
      <c r="BB7" s="1138"/>
      <c r="BC7" s="1138"/>
      <c r="BD7" s="1138"/>
      <c r="BE7" s="1138"/>
      <c r="BF7" s="1138"/>
      <c r="BG7" s="1138"/>
      <c r="BH7" s="1138"/>
      <c r="BI7" s="1138"/>
      <c r="BJ7" s="1138"/>
      <c r="BK7" s="1138"/>
      <c r="BL7" s="1138"/>
      <c r="BM7" s="1138"/>
      <c r="BN7" s="1138"/>
      <c r="BO7" s="1138"/>
      <c r="BP7" s="1138"/>
      <c r="BQ7" s="1138"/>
      <c r="BR7" s="1138"/>
      <c r="BS7" s="1138"/>
      <c r="BT7" s="1138"/>
      <c r="BU7" s="1138"/>
      <c r="BV7" s="1138"/>
      <c r="BW7" s="1138"/>
      <c r="BX7" s="1138"/>
      <c r="BY7" s="1138"/>
      <c r="BZ7" s="1138"/>
      <c r="CA7" s="1138"/>
      <c r="CB7" s="1138"/>
      <c r="CC7" s="1138"/>
      <c r="CD7" s="1138"/>
      <c r="CE7" s="1138"/>
      <c r="CF7" s="1138"/>
      <c r="CG7" s="1138"/>
      <c r="CH7" s="1138"/>
      <c r="CI7" s="1138"/>
      <c r="CJ7" s="1138"/>
      <c r="CK7" s="1138"/>
      <c r="CL7" s="1138"/>
      <c r="CM7" s="1138"/>
      <c r="CN7" s="1138"/>
      <c r="CO7" s="1138"/>
      <c r="CP7" s="1138"/>
      <c r="CQ7" s="1138"/>
      <c r="CR7" s="1138"/>
      <c r="CS7" s="1138"/>
      <c r="CT7" s="1138"/>
      <c r="CU7" s="1138"/>
      <c r="CV7" s="1138"/>
      <c r="CW7" s="1138"/>
      <c r="CX7" s="1138"/>
      <c r="CY7" s="1138"/>
      <c r="CZ7" s="1138"/>
      <c r="DA7" s="1138"/>
      <c r="DB7" s="1138"/>
      <c r="DC7" s="1138"/>
      <c r="DD7" s="1138"/>
      <c r="DE7" s="1138"/>
    </row>
    <row r="8" spans="1:109" s="1137" customFormat="1" ht="13" x14ac:dyDescent="0.2">
      <c r="A8" s="1138"/>
      <c r="B8" s="1138"/>
      <c r="C8" s="1138"/>
      <c r="D8" s="1138"/>
      <c r="E8" s="1138"/>
      <c r="F8" s="1138"/>
      <c r="G8" s="1138"/>
      <c r="H8" s="1138"/>
      <c r="I8" s="1138"/>
      <c r="J8" s="1138"/>
      <c r="K8" s="1138"/>
      <c r="L8" s="1138"/>
      <c r="M8" s="1138"/>
      <c r="N8" s="1138"/>
      <c r="O8" s="1138"/>
      <c r="P8" s="1138"/>
      <c r="Q8" s="1138"/>
      <c r="R8" s="1138"/>
      <c r="S8" s="1138"/>
      <c r="T8" s="1138"/>
      <c r="U8" s="1138"/>
      <c r="V8" s="1138"/>
      <c r="W8" s="1138"/>
      <c r="X8" s="1138"/>
      <c r="Y8" s="1138"/>
      <c r="Z8" s="1138"/>
      <c r="AA8" s="1138"/>
      <c r="AB8" s="1138"/>
      <c r="AC8" s="1138"/>
      <c r="AD8" s="1138"/>
      <c r="AE8" s="1138"/>
      <c r="AF8" s="1138"/>
      <c r="AG8" s="1138"/>
      <c r="AH8" s="1138"/>
      <c r="AI8" s="1138"/>
      <c r="AJ8" s="1138"/>
      <c r="AK8" s="1138"/>
      <c r="AL8" s="1138"/>
      <c r="AM8" s="1138"/>
      <c r="AN8" s="1138"/>
      <c r="AO8" s="1138"/>
      <c r="AP8" s="1138"/>
      <c r="AQ8" s="1138"/>
      <c r="AR8" s="1138"/>
      <c r="AS8" s="1138"/>
      <c r="AT8" s="1138"/>
      <c r="AU8" s="1138"/>
      <c r="AV8" s="1138"/>
      <c r="AW8" s="1138"/>
      <c r="AX8" s="1138"/>
      <c r="AY8" s="1138"/>
      <c r="AZ8" s="1138"/>
      <c r="BA8" s="1138"/>
      <c r="BB8" s="1138"/>
      <c r="BC8" s="1138"/>
      <c r="BD8" s="1138"/>
      <c r="BE8" s="1138"/>
      <c r="BF8" s="1138"/>
      <c r="BG8" s="1138"/>
      <c r="BH8" s="1138"/>
      <c r="BI8" s="1138"/>
      <c r="BJ8" s="1138"/>
      <c r="BK8" s="1138"/>
      <c r="BL8" s="1138"/>
      <c r="BM8" s="1138"/>
      <c r="BN8" s="1138"/>
      <c r="BO8" s="1138"/>
      <c r="BP8" s="1138"/>
      <c r="BQ8" s="1138"/>
      <c r="BR8" s="1138"/>
      <c r="BS8" s="1138"/>
      <c r="BT8" s="1138"/>
      <c r="BU8" s="1138"/>
      <c r="BV8" s="1138"/>
      <c r="BW8" s="1138"/>
      <c r="BX8" s="1138"/>
      <c r="BY8" s="1138"/>
      <c r="BZ8" s="1138"/>
      <c r="CA8" s="1138"/>
      <c r="CB8" s="1138"/>
      <c r="CC8" s="1138"/>
      <c r="CD8" s="1138"/>
      <c r="CE8" s="1138"/>
      <c r="CF8" s="1138"/>
      <c r="CG8" s="1138"/>
      <c r="CH8" s="1138"/>
      <c r="CI8" s="1138"/>
      <c r="CJ8" s="1138"/>
      <c r="CK8" s="1138"/>
      <c r="CL8" s="1138"/>
      <c r="CM8" s="1138"/>
      <c r="CN8" s="1138"/>
      <c r="CO8" s="1138"/>
      <c r="CP8" s="1138"/>
      <c r="CQ8" s="1138"/>
      <c r="CR8" s="1138"/>
      <c r="CS8" s="1138"/>
      <c r="CT8" s="1138"/>
      <c r="CU8" s="1138"/>
      <c r="CV8" s="1138"/>
      <c r="CW8" s="1138"/>
      <c r="CX8" s="1138"/>
      <c r="CY8" s="1138"/>
      <c r="CZ8" s="1138"/>
      <c r="DA8" s="1138"/>
      <c r="DB8" s="1138"/>
      <c r="DC8" s="1138"/>
      <c r="DD8" s="1138"/>
      <c r="DE8" s="1138"/>
    </row>
    <row r="9" spans="1:109" s="1137" customFormat="1" ht="13" x14ac:dyDescent="0.2">
      <c r="A9" s="1138"/>
      <c r="B9" s="1138"/>
      <c r="C9" s="1138"/>
      <c r="D9" s="1138"/>
      <c r="E9" s="1138"/>
      <c r="F9" s="1138"/>
      <c r="G9" s="1138"/>
      <c r="H9" s="1138"/>
      <c r="I9" s="1138"/>
      <c r="J9" s="1138"/>
      <c r="K9" s="1138"/>
      <c r="L9" s="1138"/>
      <c r="M9" s="1138"/>
      <c r="N9" s="1138"/>
      <c r="O9" s="1138"/>
      <c r="P9" s="1138"/>
      <c r="Q9" s="1138"/>
      <c r="R9" s="1138"/>
      <c r="S9" s="1138"/>
      <c r="T9" s="1138"/>
      <c r="U9" s="1138"/>
      <c r="V9" s="1138"/>
      <c r="W9" s="1138"/>
      <c r="X9" s="1138"/>
      <c r="Y9" s="1138"/>
      <c r="Z9" s="1138"/>
      <c r="AA9" s="1138"/>
      <c r="AB9" s="1138"/>
      <c r="AC9" s="1138"/>
      <c r="AD9" s="1138"/>
      <c r="AE9" s="1138"/>
      <c r="AF9" s="1138"/>
      <c r="AG9" s="1138"/>
      <c r="AH9" s="1138"/>
      <c r="AI9" s="1138"/>
      <c r="AJ9" s="1138"/>
      <c r="AK9" s="1138"/>
      <c r="AL9" s="1138"/>
      <c r="AM9" s="1138"/>
      <c r="AN9" s="1138"/>
      <c r="AO9" s="1138"/>
      <c r="AP9" s="1138"/>
      <c r="AQ9" s="1138"/>
      <c r="AR9" s="1138"/>
      <c r="AS9" s="1138"/>
      <c r="AT9" s="1138"/>
      <c r="AU9" s="1138"/>
      <c r="AV9" s="1138"/>
      <c r="AW9" s="1138"/>
      <c r="AX9" s="1138"/>
      <c r="AY9" s="1138"/>
      <c r="AZ9" s="1138"/>
      <c r="BA9" s="1138"/>
      <c r="BB9" s="1138"/>
      <c r="BC9" s="1138"/>
      <c r="BD9" s="1138"/>
      <c r="BE9" s="1138"/>
      <c r="BF9" s="1138"/>
      <c r="BG9" s="1138"/>
      <c r="BH9" s="1138"/>
      <c r="BI9" s="1138"/>
      <c r="BJ9" s="1138"/>
      <c r="BK9" s="1138"/>
      <c r="BL9" s="1138"/>
      <c r="BM9" s="1138"/>
      <c r="BN9" s="1138"/>
      <c r="BO9" s="1138"/>
      <c r="BP9" s="1138"/>
      <c r="BQ9" s="1138"/>
      <c r="BR9" s="1138"/>
      <c r="BS9" s="1138"/>
      <c r="BT9" s="1138"/>
      <c r="BU9" s="1138"/>
      <c r="BV9" s="1138"/>
      <c r="BW9" s="1138"/>
      <c r="BX9" s="1138"/>
      <c r="BY9" s="1138"/>
      <c r="BZ9" s="1138"/>
      <c r="CA9" s="1138"/>
      <c r="CB9" s="1138"/>
      <c r="CC9" s="1138"/>
      <c r="CD9" s="1138"/>
      <c r="CE9" s="1138"/>
      <c r="CF9" s="1138"/>
      <c r="CG9" s="1138"/>
      <c r="CH9" s="1138"/>
      <c r="CI9" s="1138"/>
      <c r="CJ9" s="1138"/>
      <c r="CK9" s="1138"/>
      <c r="CL9" s="1138"/>
      <c r="CM9" s="1138"/>
      <c r="CN9" s="1138"/>
      <c r="CO9" s="1138"/>
      <c r="CP9" s="1138"/>
      <c r="CQ9" s="1138"/>
      <c r="CR9" s="1138"/>
      <c r="CS9" s="1138"/>
      <c r="CT9" s="1138"/>
      <c r="CU9" s="1138"/>
      <c r="CV9" s="1138"/>
      <c r="CW9" s="1138"/>
      <c r="CX9" s="1138"/>
      <c r="CY9" s="1138"/>
      <c r="CZ9" s="1138"/>
      <c r="DA9" s="1138"/>
      <c r="DB9" s="1138"/>
      <c r="DC9" s="1138"/>
      <c r="DD9" s="1138"/>
      <c r="DE9" s="1138"/>
    </row>
    <row r="10" spans="1:109" s="1137" customFormat="1" ht="13" x14ac:dyDescent="0.2">
      <c r="A10" s="1138"/>
      <c r="B10" s="1138"/>
      <c r="C10" s="1138"/>
      <c r="D10" s="1138"/>
      <c r="E10" s="1138"/>
      <c r="F10" s="1138"/>
      <c r="G10" s="1138"/>
      <c r="H10" s="1138"/>
      <c r="I10" s="1138"/>
      <c r="J10" s="1138"/>
      <c r="K10" s="1138"/>
      <c r="L10" s="1138"/>
      <c r="M10" s="1138"/>
      <c r="N10" s="1138"/>
      <c r="O10" s="1138"/>
      <c r="P10" s="1138"/>
      <c r="Q10" s="1138"/>
      <c r="R10" s="1138"/>
      <c r="S10" s="1138"/>
      <c r="T10" s="1138"/>
      <c r="U10" s="1138"/>
      <c r="V10" s="1138"/>
      <c r="W10" s="1138"/>
      <c r="X10" s="1138"/>
      <c r="Y10" s="1138"/>
      <c r="Z10" s="1138"/>
      <c r="AA10" s="1138"/>
      <c r="AB10" s="1138"/>
      <c r="AC10" s="1138"/>
      <c r="AD10" s="1138"/>
      <c r="AE10" s="1138"/>
      <c r="AF10" s="1138"/>
      <c r="AG10" s="1138"/>
      <c r="AH10" s="1138"/>
      <c r="AI10" s="1138"/>
      <c r="AJ10" s="1138"/>
      <c r="AK10" s="1138"/>
      <c r="AL10" s="1138"/>
      <c r="AM10" s="1138"/>
      <c r="AN10" s="1138"/>
      <c r="AO10" s="1138"/>
      <c r="AP10" s="1138"/>
      <c r="AQ10" s="1138"/>
      <c r="AR10" s="1138"/>
      <c r="AS10" s="1138"/>
      <c r="AT10" s="1138"/>
      <c r="AU10" s="1138"/>
      <c r="AV10" s="1138"/>
      <c r="AW10" s="1138"/>
      <c r="AX10" s="1138"/>
      <c r="AY10" s="1138"/>
      <c r="AZ10" s="1138"/>
      <c r="BA10" s="1138"/>
      <c r="BB10" s="1138"/>
      <c r="BC10" s="1138"/>
      <c r="BD10" s="1138"/>
      <c r="BE10" s="1138"/>
      <c r="BF10" s="1138"/>
      <c r="BG10" s="1138"/>
      <c r="BH10" s="1138"/>
      <c r="BI10" s="1138"/>
      <c r="BJ10" s="1138"/>
      <c r="BK10" s="1138"/>
      <c r="BL10" s="1138"/>
      <c r="BM10" s="1138"/>
      <c r="BN10" s="1138"/>
      <c r="BO10" s="1138"/>
      <c r="BP10" s="1138"/>
      <c r="BQ10" s="1138"/>
      <c r="BR10" s="1138"/>
      <c r="BS10" s="1138"/>
      <c r="BT10" s="1138"/>
      <c r="BU10" s="1138"/>
      <c r="BV10" s="1138"/>
      <c r="BW10" s="1138"/>
      <c r="BX10" s="1138"/>
      <c r="BY10" s="1138"/>
      <c r="BZ10" s="1138"/>
      <c r="CA10" s="1138"/>
      <c r="CB10" s="1138"/>
      <c r="CC10" s="1138"/>
      <c r="CD10" s="1138"/>
      <c r="CE10" s="1138"/>
      <c r="CF10" s="1138"/>
      <c r="CG10" s="1138"/>
      <c r="CH10" s="1138"/>
      <c r="CI10" s="1138"/>
      <c r="CJ10" s="1138"/>
      <c r="CK10" s="1138"/>
      <c r="CL10" s="1138"/>
      <c r="CM10" s="1138"/>
      <c r="CN10" s="1138"/>
      <c r="CO10" s="1138"/>
      <c r="CP10" s="1138"/>
      <c r="CQ10" s="1138"/>
      <c r="CR10" s="1138"/>
      <c r="CS10" s="1138"/>
      <c r="CT10" s="1138"/>
      <c r="CU10" s="1138"/>
      <c r="CV10" s="1138"/>
      <c r="CW10" s="1138"/>
      <c r="CX10" s="1138"/>
      <c r="CY10" s="1138"/>
      <c r="CZ10" s="1138"/>
      <c r="DA10" s="1138"/>
      <c r="DB10" s="1138"/>
      <c r="DC10" s="1138"/>
      <c r="DD10" s="1138"/>
      <c r="DE10" s="1138"/>
    </row>
    <row r="11" spans="1:109" s="1137" customFormat="1" ht="13" x14ac:dyDescent="0.2">
      <c r="A11" s="1138"/>
      <c r="B11" s="1138"/>
      <c r="C11" s="1138"/>
      <c r="D11" s="1138"/>
      <c r="E11" s="1138"/>
      <c r="F11" s="1138"/>
      <c r="G11" s="1138"/>
      <c r="H11" s="1138"/>
      <c r="I11" s="1138"/>
      <c r="J11" s="1138"/>
      <c r="K11" s="1138"/>
      <c r="L11" s="1138"/>
      <c r="M11" s="1138"/>
      <c r="N11" s="1138"/>
      <c r="O11" s="1138"/>
      <c r="P11" s="1138"/>
      <c r="Q11" s="1138"/>
      <c r="R11" s="1138"/>
      <c r="S11" s="1138"/>
      <c r="T11" s="1138"/>
      <c r="U11" s="1138"/>
      <c r="V11" s="1138"/>
      <c r="W11" s="1138"/>
      <c r="X11" s="1138"/>
      <c r="Y11" s="1138"/>
      <c r="Z11" s="1138"/>
      <c r="AA11" s="1138"/>
      <c r="AB11" s="1138"/>
      <c r="AC11" s="1138"/>
      <c r="AD11" s="1138"/>
      <c r="AE11" s="1138"/>
      <c r="AF11" s="1138"/>
      <c r="AG11" s="1138"/>
      <c r="AH11" s="1138"/>
      <c r="AI11" s="1138"/>
      <c r="AJ11" s="1138"/>
      <c r="AK11" s="1138"/>
      <c r="AL11" s="1138"/>
      <c r="AM11" s="1138"/>
      <c r="AN11" s="1138"/>
      <c r="AO11" s="1138"/>
      <c r="AP11" s="1138"/>
      <c r="AQ11" s="1138"/>
      <c r="AR11" s="1138"/>
      <c r="AS11" s="1138"/>
      <c r="AT11" s="1138"/>
      <c r="AU11" s="1138"/>
      <c r="AV11" s="1138"/>
      <c r="AW11" s="1138"/>
      <c r="AX11" s="1138"/>
      <c r="AY11" s="1138"/>
      <c r="AZ11" s="1138"/>
      <c r="BA11" s="1138"/>
      <c r="BB11" s="1138"/>
      <c r="BC11" s="1138"/>
      <c r="BD11" s="1138"/>
      <c r="BE11" s="1138"/>
      <c r="BF11" s="1138"/>
      <c r="BG11" s="1138"/>
      <c r="BH11" s="1138"/>
      <c r="BI11" s="1138"/>
      <c r="BJ11" s="1138"/>
      <c r="BK11" s="1138"/>
      <c r="BL11" s="1138"/>
      <c r="BM11" s="1138"/>
      <c r="BN11" s="1138"/>
      <c r="BO11" s="1138"/>
      <c r="BP11" s="1138"/>
      <c r="BQ11" s="1138"/>
      <c r="BR11" s="1138"/>
      <c r="BS11" s="1138"/>
      <c r="BT11" s="1138"/>
      <c r="BU11" s="1138"/>
      <c r="BV11" s="1138"/>
      <c r="BW11" s="1138"/>
      <c r="BX11" s="1138"/>
      <c r="BY11" s="1138"/>
      <c r="BZ11" s="1138"/>
      <c r="CA11" s="1138"/>
      <c r="CB11" s="1138"/>
      <c r="CC11" s="1138"/>
      <c r="CD11" s="1138"/>
      <c r="CE11" s="1138"/>
      <c r="CF11" s="1138"/>
      <c r="CG11" s="1138"/>
      <c r="CH11" s="1138"/>
      <c r="CI11" s="1138"/>
      <c r="CJ11" s="1138"/>
      <c r="CK11" s="1138"/>
      <c r="CL11" s="1138"/>
      <c r="CM11" s="1138"/>
      <c r="CN11" s="1138"/>
      <c r="CO11" s="1138"/>
      <c r="CP11" s="1138"/>
      <c r="CQ11" s="1138"/>
      <c r="CR11" s="1138"/>
      <c r="CS11" s="1138"/>
      <c r="CT11" s="1138"/>
      <c r="CU11" s="1138"/>
      <c r="CV11" s="1138"/>
      <c r="CW11" s="1138"/>
      <c r="CX11" s="1138"/>
      <c r="CY11" s="1138"/>
      <c r="CZ11" s="1138"/>
      <c r="DA11" s="1138"/>
      <c r="DB11" s="1138"/>
      <c r="DC11" s="1138"/>
      <c r="DD11" s="1138"/>
      <c r="DE11" s="1138"/>
    </row>
    <row r="12" spans="1:109" s="1137" customFormat="1" ht="13" x14ac:dyDescent="0.2">
      <c r="A12" s="1138"/>
      <c r="B12" s="1138"/>
      <c r="C12" s="1138"/>
      <c r="D12" s="1138"/>
      <c r="E12" s="1138"/>
      <c r="F12" s="1138"/>
      <c r="G12" s="1138"/>
      <c r="H12" s="1138"/>
      <c r="I12" s="1138"/>
      <c r="J12" s="1138"/>
      <c r="K12" s="1138"/>
      <c r="L12" s="1138"/>
      <c r="M12" s="1138"/>
      <c r="N12" s="1138"/>
      <c r="O12" s="1138"/>
      <c r="P12" s="1138"/>
      <c r="Q12" s="1138"/>
      <c r="R12" s="1138"/>
      <c r="S12" s="1138"/>
      <c r="T12" s="1138"/>
      <c r="U12" s="1138"/>
      <c r="V12" s="1138"/>
      <c r="W12" s="1138"/>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138"/>
      <c r="AW12" s="1138"/>
      <c r="AX12" s="1138"/>
      <c r="AY12" s="1138"/>
      <c r="AZ12" s="1138"/>
      <c r="BA12" s="1138"/>
      <c r="BB12" s="1138"/>
      <c r="BC12" s="1138"/>
      <c r="BD12" s="1138"/>
      <c r="BE12" s="1138"/>
      <c r="BF12" s="1138"/>
      <c r="BG12" s="1138"/>
      <c r="BH12" s="1138"/>
      <c r="BI12" s="1138"/>
      <c r="BJ12" s="1138"/>
      <c r="BK12" s="1138"/>
      <c r="BL12" s="1138"/>
      <c r="BM12" s="1138"/>
      <c r="BN12" s="1138"/>
      <c r="BO12" s="1138"/>
      <c r="BP12" s="1138"/>
      <c r="BQ12" s="1138"/>
      <c r="BR12" s="1138"/>
      <c r="BS12" s="1138"/>
      <c r="BT12" s="1138"/>
      <c r="BU12" s="1138"/>
      <c r="BV12" s="1138"/>
      <c r="BW12" s="1138"/>
      <c r="BX12" s="1138"/>
      <c r="BY12" s="1138"/>
      <c r="BZ12" s="1138"/>
      <c r="CA12" s="1138"/>
      <c r="CB12" s="1138"/>
      <c r="CC12" s="1138"/>
      <c r="CD12" s="1138"/>
      <c r="CE12" s="1138"/>
      <c r="CF12" s="1138"/>
      <c r="CG12" s="1138"/>
      <c r="CH12" s="1138"/>
      <c r="CI12" s="1138"/>
      <c r="CJ12" s="1138"/>
      <c r="CK12" s="1138"/>
      <c r="CL12" s="1138"/>
      <c r="CM12" s="1138"/>
      <c r="CN12" s="1138"/>
      <c r="CO12" s="1138"/>
      <c r="CP12" s="1138"/>
      <c r="CQ12" s="1138"/>
      <c r="CR12" s="1138"/>
      <c r="CS12" s="1138"/>
      <c r="CT12" s="1138"/>
      <c r="CU12" s="1138"/>
      <c r="CV12" s="1138"/>
      <c r="CW12" s="1138"/>
      <c r="CX12" s="1138"/>
      <c r="CY12" s="1138"/>
      <c r="CZ12" s="1138"/>
      <c r="DA12" s="1138"/>
      <c r="DB12" s="1138"/>
      <c r="DC12" s="1138"/>
      <c r="DD12" s="1138"/>
      <c r="DE12" s="1138"/>
    </row>
    <row r="13" spans="1:109" s="1137" customFormat="1" ht="13" x14ac:dyDescent="0.2">
      <c r="A13" s="1138"/>
      <c r="B13" s="1138"/>
      <c r="C13" s="1138"/>
      <c r="D13" s="1138"/>
      <c r="E13" s="1138"/>
      <c r="F13" s="1138"/>
      <c r="G13" s="1138"/>
      <c r="H13" s="1138"/>
      <c r="I13" s="1138"/>
      <c r="J13" s="1138"/>
      <c r="K13" s="1138"/>
      <c r="L13" s="1138"/>
      <c r="M13" s="1138"/>
      <c r="N13" s="1138"/>
      <c r="O13" s="1138"/>
      <c r="P13" s="1138"/>
      <c r="Q13" s="1138"/>
      <c r="R13" s="1138"/>
      <c r="S13" s="1138"/>
      <c r="T13" s="1138"/>
      <c r="U13" s="1138"/>
      <c r="V13" s="1138"/>
      <c r="W13" s="1138"/>
      <c r="X13" s="1138"/>
      <c r="Y13" s="1138"/>
      <c r="Z13" s="1138"/>
      <c r="AA13" s="1138"/>
      <c r="AB13" s="1138"/>
      <c r="AC13" s="1138"/>
      <c r="AD13" s="1138"/>
      <c r="AE13" s="1138"/>
      <c r="AF13" s="1138"/>
      <c r="AG13" s="1138"/>
      <c r="AH13" s="1138"/>
      <c r="AI13" s="1138"/>
      <c r="AJ13" s="1138"/>
      <c r="AK13" s="1138"/>
      <c r="AL13" s="1138"/>
      <c r="AM13" s="1138"/>
      <c r="AN13" s="1138"/>
      <c r="AO13" s="1138"/>
      <c r="AP13" s="1138"/>
      <c r="AQ13" s="1138"/>
      <c r="AR13" s="1138"/>
      <c r="AS13" s="1138"/>
      <c r="AT13" s="1138"/>
      <c r="AU13" s="1138"/>
      <c r="AV13" s="1138"/>
      <c r="AW13" s="1138"/>
      <c r="AX13" s="1138"/>
      <c r="AY13" s="1138"/>
      <c r="AZ13" s="1138"/>
      <c r="BA13" s="1138"/>
      <c r="BB13" s="1138"/>
      <c r="BC13" s="1138"/>
      <c r="BD13" s="1138"/>
      <c r="BE13" s="1138"/>
      <c r="BF13" s="1138"/>
      <c r="BG13" s="1138"/>
      <c r="BH13" s="1138"/>
      <c r="BI13" s="1138"/>
      <c r="BJ13" s="1138"/>
      <c r="BK13" s="1138"/>
      <c r="BL13" s="1138"/>
      <c r="BM13" s="1138"/>
      <c r="BN13" s="1138"/>
      <c r="BO13" s="1138"/>
      <c r="BP13" s="1138"/>
      <c r="BQ13" s="1138"/>
      <c r="BR13" s="1138"/>
      <c r="BS13" s="1138"/>
      <c r="BT13" s="1138"/>
      <c r="BU13" s="1138"/>
      <c r="BV13" s="1138"/>
      <c r="BW13" s="1138"/>
      <c r="BX13" s="1138"/>
      <c r="BY13" s="1138"/>
      <c r="BZ13" s="1138"/>
      <c r="CA13" s="1138"/>
      <c r="CB13" s="1138"/>
      <c r="CC13" s="1138"/>
      <c r="CD13" s="1138"/>
      <c r="CE13" s="1138"/>
      <c r="CF13" s="1138"/>
      <c r="CG13" s="1138"/>
      <c r="CH13" s="1138"/>
      <c r="CI13" s="1138"/>
      <c r="CJ13" s="1138"/>
      <c r="CK13" s="1138"/>
      <c r="CL13" s="1138"/>
      <c r="CM13" s="1138"/>
      <c r="CN13" s="1138"/>
      <c r="CO13" s="1138"/>
      <c r="CP13" s="1138"/>
      <c r="CQ13" s="1138"/>
      <c r="CR13" s="1138"/>
      <c r="CS13" s="1138"/>
      <c r="CT13" s="1138"/>
      <c r="CU13" s="1138"/>
      <c r="CV13" s="1138"/>
      <c r="CW13" s="1138"/>
      <c r="CX13" s="1138"/>
      <c r="CY13" s="1138"/>
      <c r="CZ13" s="1138"/>
      <c r="DA13" s="1138"/>
      <c r="DB13" s="1138"/>
      <c r="DC13" s="1138"/>
      <c r="DD13" s="1138"/>
      <c r="DE13" s="1138"/>
    </row>
    <row r="14" spans="1:109" s="1137" customFormat="1" ht="13" x14ac:dyDescent="0.2">
      <c r="A14" s="1138"/>
      <c r="B14" s="1138"/>
      <c r="C14" s="1138"/>
      <c r="D14" s="1138"/>
      <c r="E14" s="1138"/>
      <c r="F14" s="1138"/>
      <c r="G14" s="1138"/>
      <c r="H14" s="1138"/>
      <c r="I14" s="1138"/>
      <c r="J14" s="1138"/>
      <c r="K14" s="1138"/>
      <c r="L14" s="1138"/>
      <c r="M14" s="1138"/>
      <c r="N14" s="1138"/>
      <c r="O14" s="1138"/>
      <c r="P14" s="1138"/>
      <c r="Q14" s="1138"/>
      <c r="R14" s="1138"/>
      <c r="S14" s="1138"/>
      <c r="T14" s="1138"/>
      <c r="U14" s="1138"/>
      <c r="V14" s="1138"/>
      <c r="W14" s="1138"/>
      <c r="X14" s="1138"/>
      <c r="Y14" s="1138"/>
      <c r="Z14" s="1138"/>
      <c r="AA14" s="1138"/>
      <c r="AB14" s="1138"/>
      <c r="AC14" s="1138"/>
      <c r="AD14" s="1138"/>
      <c r="AE14" s="1138"/>
      <c r="AF14" s="1138"/>
      <c r="AG14" s="1138"/>
      <c r="AH14" s="1138"/>
      <c r="AI14" s="1138"/>
      <c r="AJ14" s="1138"/>
      <c r="AK14" s="1138"/>
      <c r="AL14" s="1138"/>
      <c r="AM14" s="1138"/>
      <c r="AN14" s="1138"/>
      <c r="AO14" s="1138"/>
      <c r="AP14" s="1138"/>
      <c r="AQ14" s="1138"/>
      <c r="AR14" s="1138"/>
      <c r="AS14" s="1138"/>
      <c r="AT14" s="1138"/>
      <c r="AU14" s="1138"/>
      <c r="AV14" s="1138"/>
      <c r="AW14" s="1138"/>
      <c r="AX14" s="1138"/>
      <c r="AY14" s="1138"/>
      <c r="AZ14" s="1138"/>
      <c r="BA14" s="1138"/>
      <c r="BB14" s="1138"/>
      <c r="BC14" s="1138"/>
      <c r="BD14" s="1138"/>
      <c r="BE14" s="1138"/>
      <c r="BF14" s="1138"/>
      <c r="BG14" s="1138"/>
      <c r="BH14" s="1138"/>
      <c r="BI14" s="1138"/>
      <c r="BJ14" s="1138"/>
      <c r="BK14" s="1138"/>
      <c r="BL14" s="1138"/>
      <c r="BM14" s="1138"/>
      <c r="BN14" s="1138"/>
      <c r="BO14" s="1138"/>
      <c r="BP14" s="1138"/>
      <c r="BQ14" s="1138"/>
      <c r="BR14" s="1138"/>
      <c r="BS14" s="1138"/>
      <c r="BT14" s="1138"/>
      <c r="BU14" s="1138"/>
      <c r="BV14" s="1138"/>
      <c r="BW14" s="1138"/>
      <c r="BX14" s="1138"/>
      <c r="BY14" s="1138"/>
      <c r="BZ14" s="1138"/>
      <c r="CA14" s="1138"/>
      <c r="CB14" s="1138"/>
      <c r="CC14" s="1138"/>
      <c r="CD14" s="1138"/>
      <c r="CE14" s="1138"/>
      <c r="CF14" s="1138"/>
      <c r="CG14" s="1138"/>
      <c r="CH14" s="1138"/>
      <c r="CI14" s="1138"/>
      <c r="CJ14" s="1138"/>
      <c r="CK14" s="1138"/>
      <c r="CL14" s="1138"/>
      <c r="CM14" s="1138"/>
      <c r="CN14" s="1138"/>
      <c r="CO14" s="1138"/>
      <c r="CP14" s="1138"/>
      <c r="CQ14" s="1138"/>
      <c r="CR14" s="1138"/>
      <c r="CS14" s="1138"/>
      <c r="CT14" s="1138"/>
      <c r="CU14" s="1138"/>
      <c r="CV14" s="1138"/>
      <c r="CW14" s="1138"/>
      <c r="CX14" s="1138"/>
      <c r="CY14" s="1138"/>
      <c r="CZ14" s="1138"/>
      <c r="DA14" s="1138"/>
      <c r="DB14" s="1138"/>
      <c r="DC14" s="1138"/>
      <c r="DD14" s="1138"/>
      <c r="DE14" s="1138"/>
    </row>
    <row r="15" spans="1:109" s="1137" customFormat="1" ht="13" x14ac:dyDescent="0.2">
      <c r="A15" s="1083"/>
      <c r="B15" s="1138"/>
      <c r="C15" s="1138"/>
      <c r="D15" s="1138"/>
      <c r="E15" s="1138"/>
      <c r="F15" s="1138"/>
      <c r="G15" s="1138"/>
      <c r="H15" s="1138"/>
      <c r="I15" s="1138"/>
      <c r="J15" s="1138"/>
      <c r="K15" s="1138"/>
      <c r="L15" s="1138"/>
      <c r="M15" s="1138"/>
      <c r="N15" s="1138"/>
      <c r="O15" s="1138"/>
      <c r="P15" s="1138"/>
      <c r="Q15" s="1138"/>
      <c r="R15" s="1138"/>
      <c r="S15" s="1138"/>
      <c r="T15" s="1138"/>
      <c r="U15" s="1138"/>
      <c r="V15" s="1138"/>
      <c r="W15" s="1138"/>
      <c r="X15" s="1138"/>
      <c r="Y15" s="1138"/>
      <c r="Z15" s="1138"/>
      <c r="AA15" s="1138"/>
      <c r="AB15" s="1138"/>
      <c r="AC15" s="1138"/>
      <c r="AD15" s="1138"/>
      <c r="AE15" s="1138"/>
      <c r="AF15" s="1138"/>
      <c r="AG15" s="1138"/>
      <c r="AH15" s="1138"/>
      <c r="AI15" s="1138"/>
      <c r="AJ15" s="1138"/>
      <c r="AK15" s="1138"/>
      <c r="AL15" s="1138"/>
      <c r="AM15" s="1138"/>
      <c r="AN15" s="1138"/>
      <c r="AO15" s="1138"/>
      <c r="AP15" s="1138"/>
      <c r="AQ15" s="1138"/>
      <c r="AR15" s="1138"/>
      <c r="AS15" s="1138"/>
      <c r="AT15" s="1138"/>
      <c r="AU15" s="1138"/>
      <c r="AV15" s="1138"/>
      <c r="AW15" s="1138"/>
      <c r="AX15" s="1138"/>
      <c r="AY15" s="1138"/>
      <c r="AZ15" s="1138"/>
      <c r="BA15" s="1138"/>
      <c r="BB15" s="1138"/>
      <c r="BC15" s="1138"/>
      <c r="BD15" s="1138"/>
      <c r="BE15" s="1138"/>
      <c r="BF15" s="1138"/>
      <c r="BG15" s="1138"/>
      <c r="BH15" s="1138"/>
      <c r="BI15" s="1138"/>
      <c r="BJ15" s="1138"/>
      <c r="BK15" s="1138"/>
      <c r="BL15" s="1138"/>
      <c r="BM15" s="1138"/>
      <c r="BN15" s="1138"/>
      <c r="BO15" s="1138"/>
      <c r="BP15" s="1138"/>
      <c r="BQ15" s="1138"/>
      <c r="BR15" s="1138"/>
      <c r="BS15" s="1138"/>
      <c r="BT15" s="1138"/>
      <c r="BU15" s="1138"/>
      <c r="BV15" s="1138"/>
      <c r="BW15" s="1138"/>
      <c r="BX15" s="1138"/>
      <c r="BY15" s="1138"/>
      <c r="BZ15" s="1138"/>
      <c r="CA15" s="1138"/>
      <c r="CB15" s="1138"/>
      <c r="CC15" s="1138"/>
      <c r="CD15" s="1138"/>
      <c r="CE15" s="1138"/>
      <c r="CF15" s="1138"/>
      <c r="CG15" s="1138"/>
      <c r="CH15" s="1138"/>
      <c r="CI15" s="1138"/>
      <c r="CJ15" s="1138"/>
      <c r="CK15" s="1138"/>
      <c r="CL15" s="1138"/>
      <c r="CM15" s="1138"/>
      <c r="CN15" s="1138"/>
      <c r="CO15" s="1138"/>
      <c r="CP15" s="1138"/>
      <c r="CQ15" s="1138"/>
      <c r="CR15" s="1138"/>
      <c r="CS15" s="1138"/>
      <c r="CT15" s="1138"/>
      <c r="CU15" s="1138"/>
      <c r="CV15" s="1138"/>
      <c r="CW15" s="1138"/>
      <c r="CX15" s="1138"/>
      <c r="CY15" s="1138"/>
      <c r="CZ15" s="1138"/>
      <c r="DA15" s="1138"/>
      <c r="DB15" s="1138"/>
      <c r="DC15" s="1138"/>
      <c r="DD15" s="1138"/>
      <c r="DE15" s="1138"/>
    </row>
    <row r="16" spans="1:109" s="1137" customFormat="1" ht="13" x14ac:dyDescent="0.2">
      <c r="A16" s="1083"/>
      <c r="B16" s="1138"/>
      <c r="C16" s="1138"/>
      <c r="D16" s="1138"/>
      <c r="E16" s="1138"/>
      <c r="F16" s="1138"/>
      <c r="G16" s="1138"/>
      <c r="H16" s="1138"/>
      <c r="I16" s="1138"/>
      <c r="J16" s="1138"/>
      <c r="K16" s="1138"/>
      <c r="L16" s="1138"/>
      <c r="M16" s="1138"/>
      <c r="N16" s="1138"/>
      <c r="O16" s="1138"/>
      <c r="P16" s="1138"/>
      <c r="Q16" s="1138"/>
      <c r="R16" s="1138"/>
      <c r="S16" s="1138"/>
      <c r="T16" s="1138"/>
      <c r="U16" s="1138"/>
      <c r="V16" s="1138"/>
      <c r="W16" s="1138"/>
      <c r="X16" s="1138"/>
      <c r="Y16" s="1138"/>
      <c r="Z16" s="1138"/>
      <c r="AA16" s="1138"/>
      <c r="AB16" s="1138"/>
      <c r="AC16" s="1138"/>
      <c r="AD16" s="1138"/>
      <c r="AE16" s="1138"/>
      <c r="AF16" s="1138"/>
      <c r="AG16" s="1138"/>
      <c r="AH16" s="1138"/>
      <c r="AI16" s="1138"/>
      <c r="AJ16" s="1138"/>
      <c r="AK16" s="1138"/>
      <c r="AL16" s="1138"/>
      <c r="AM16" s="1138"/>
      <c r="AN16" s="1138"/>
      <c r="AO16" s="1138"/>
      <c r="AP16" s="1138"/>
      <c r="AQ16" s="1138"/>
      <c r="AR16" s="1138"/>
      <c r="AS16" s="1138"/>
      <c r="AT16" s="1138"/>
      <c r="AU16" s="1138"/>
      <c r="AV16" s="1138"/>
      <c r="AW16" s="1138"/>
      <c r="AX16" s="1138"/>
      <c r="AY16" s="1138"/>
      <c r="AZ16" s="1138"/>
      <c r="BA16" s="1138"/>
      <c r="BB16" s="1138"/>
      <c r="BC16" s="1138"/>
      <c r="BD16" s="1138"/>
      <c r="BE16" s="1138"/>
      <c r="BF16" s="1138"/>
      <c r="BG16" s="1138"/>
      <c r="BH16" s="1138"/>
      <c r="BI16" s="1138"/>
      <c r="BJ16" s="1138"/>
      <c r="BK16" s="1138"/>
      <c r="BL16" s="1138"/>
      <c r="BM16" s="1138"/>
      <c r="BN16" s="1138"/>
      <c r="BO16" s="1138"/>
      <c r="BP16" s="1138"/>
      <c r="BQ16" s="1138"/>
      <c r="BR16" s="1138"/>
      <c r="BS16" s="1138"/>
      <c r="BT16" s="1138"/>
      <c r="BU16" s="1138"/>
      <c r="BV16" s="1138"/>
      <c r="BW16" s="1138"/>
      <c r="BX16" s="1138"/>
      <c r="BY16" s="1138"/>
      <c r="BZ16" s="1138"/>
      <c r="CA16" s="1138"/>
      <c r="CB16" s="1138"/>
      <c r="CC16" s="1138"/>
      <c r="CD16" s="1138"/>
      <c r="CE16" s="1138"/>
      <c r="CF16" s="1138"/>
      <c r="CG16" s="1138"/>
      <c r="CH16" s="1138"/>
      <c r="CI16" s="1138"/>
      <c r="CJ16" s="1138"/>
      <c r="CK16" s="1138"/>
      <c r="CL16" s="1138"/>
      <c r="CM16" s="1138"/>
      <c r="CN16" s="1138"/>
      <c r="CO16" s="1138"/>
      <c r="CP16" s="1138"/>
      <c r="CQ16" s="1138"/>
      <c r="CR16" s="1138"/>
      <c r="CS16" s="1138"/>
      <c r="CT16" s="1138"/>
      <c r="CU16" s="1138"/>
      <c r="CV16" s="1138"/>
      <c r="CW16" s="1138"/>
      <c r="CX16" s="1138"/>
      <c r="CY16" s="1138"/>
      <c r="CZ16" s="1138"/>
      <c r="DA16" s="1138"/>
      <c r="DB16" s="1138"/>
      <c r="DC16" s="1138"/>
      <c r="DD16" s="1138"/>
      <c r="DE16" s="1138"/>
    </row>
    <row r="17" spans="1:109" s="1137" customFormat="1" ht="13" x14ac:dyDescent="0.2">
      <c r="A17" s="1083"/>
      <c r="B17" s="1138"/>
      <c r="C17" s="1138"/>
      <c r="D17" s="1138"/>
      <c r="E17" s="1138"/>
      <c r="F17" s="1138"/>
      <c r="G17" s="1138"/>
      <c r="H17" s="1138"/>
      <c r="I17" s="1138"/>
      <c r="J17" s="1138"/>
      <c r="K17" s="1138"/>
      <c r="L17" s="1138"/>
      <c r="M17" s="1138"/>
      <c r="N17" s="1138"/>
      <c r="O17" s="1138"/>
      <c r="P17" s="1138"/>
      <c r="Q17" s="1138"/>
      <c r="R17" s="1138"/>
      <c r="S17" s="1138"/>
      <c r="T17" s="1138"/>
      <c r="U17" s="1138"/>
      <c r="V17" s="1138"/>
      <c r="W17" s="1138"/>
      <c r="X17" s="1138"/>
      <c r="Y17" s="1138"/>
      <c r="Z17" s="1138"/>
      <c r="AA17" s="1138"/>
      <c r="AB17" s="1138"/>
      <c r="AC17" s="1138"/>
      <c r="AD17" s="1138"/>
      <c r="AE17" s="1138"/>
      <c r="AF17" s="1138"/>
      <c r="AG17" s="1138"/>
      <c r="AH17" s="1138"/>
      <c r="AI17" s="1138"/>
      <c r="AJ17" s="1138"/>
      <c r="AK17" s="1138"/>
      <c r="AL17" s="1138"/>
      <c r="AM17" s="1138"/>
      <c r="AN17" s="1138"/>
      <c r="AO17" s="1138"/>
      <c r="AP17" s="1138"/>
      <c r="AQ17" s="1138"/>
      <c r="AR17" s="1138"/>
      <c r="AS17" s="1138"/>
      <c r="AT17" s="1138"/>
      <c r="AU17" s="1138"/>
      <c r="AV17" s="1138"/>
      <c r="AW17" s="1138"/>
      <c r="AX17" s="1138"/>
      <c r="AY17" s="1138"/>
      <c r="AZ17" s="1138"/>
      <c r="BA17" s="1138"/>
      <c r="BB17" s="1138"/>
      <c r="BC17" s="1138"/>
      <c r="BD17" s="1138"/>
      <c r="BE17" s="1138"/>
      <c r="BF17" s="1138"/>
      <c r="BG17" s="1138"/>
      <c r="BH17" s="1138"/>
      <c r="BI17" s="1138"/>
      <c r="BJ17" s="1138"/>
      <c r="BK17" s="1138"/>
      <c r="BL17" s="1138"/>
      <c r="BM17" s="1138"/>
      <c r="BN17" s="1138"/>
      <c r="BO17" s="1138"/>
      <c r="BP17" s="1138"/>
      <c r="BQ17" s="1138"/>
      <c r="BR17" s="1138"/>
      <c r="BS17" s="1138"/>
      <c r="BT17" s="1138"/>
      <c r="BU17" s="1138"/>
      <c r="BV17" s="1138"/>
      <c r="BW17" s="1138"/>
      <c r="BX17" s="1138"/>
      <c r="BY17" s="1138"/>
      <c r="BZ17" s="1138"/>
      <c r="CA17" s="1138"/>
      <c r="CB17" s="1138"/>
      <c r="CC17" s="1138"/>
      <c r="CD17" s="1138"/>
      <c r="CE17" s="1138"/>
      <c r="CF17" s="1138"/>
      <c r="CG17" s="1138"/>
      <c r="CH17" s="1138"/>
      <c r="CI17" s="1138"/>
      <c r="CJ17" s="1138"/>
      <c r="CK17" s="1138"/>
      <c r="CL17" s="1138"/>
      <c r="CM17" s="1138"/>
      <c r="CN17" s="1138"/>
      <c r="CO17" s="1138"/>
      <c r="CP17" s="1138"/>
      <c r="CQ17" s="1138"/>
      <c r="CR17" s="1138"/>
      <c r="CS17" s="1138"/>
      <c r="CT17" s="1138"/>
      <c r="CU17" s="1138"/>
      <c r="CV17" s="1138"/>
      <c r="CW17" s="1138"/>
      <c r="CX17" s="1138"/>
      <c r="CY17" s="1138"/>
      <c r="CZ17" s="1138"/>
      <c r="DA17" s="1138"/>
      <c r="DB17" s="1138"/>
      <c r="DC17" s="1138"/>
      <c r="DD17" s="1138"/>
      <c r="DE17" s="1138"/>
    </row>
    <row r="18" spans="1:109" s="1137" customFormat="1" ht="13" x14ac:dyDescent="0.2">
      <c r="A18" s="1083"/>
      <c r="B18" s="1138"/>
      <c r="C18" s="1138"/>
      <c r="D18" s="1138"/>
      <c r="E18" s="1138"/>
      <c r="F18" s="1138"/>
      <c r="G18" s="1138"/>
      <c r="H18" s="1138"/>
      <c r="I18" s="1138"/>
      <c r="J18" s="1138"/>
      <c r="K18" s="1138"/>
      <c r="L18" s="1138"/>
      <c r="M18" s="1138"/>
      <c r="N18" s="1138"/>
      <c r="O18" s="1138"/>
      <c r="P18" s="1138"/>
      <c r="Q18" s="1138"/>
      <c r="R18" s="1138"/>
      <c r="S18" s="1138"/>
      <c r="T18" s="1138"/>
      <c r="U18" s="1138"/>
      <c r="V18" s="1138"/>
      <c r="W18" s="1138"/>
      <c r="X18" s="1138"/>
      <c r="Y18" s="1138"/>
      <c r="Z18" s="1138"/>
      <c r="AA18" s="1138"/>
      <c r="AB18" s="1138"/>
      <c r="AC18" s="1138"/>
      <c r="AD18" s="1138"/>
      <c r="AE18" s="1138"/>
      <c r="AF18" s="1138"/>
      <c r="AG18" s="1138"/>
      <c r="AH18" s="1138"/>
      <c r="AI18" s="1138"/>
      <c r="AJ18" s="1138"/>
      <c r="AK18" s="1138"/>
      <c r="AL18" s="1138"/>
      <c r="AM18" s="1138"/>
      <c r="AN18" s="1138"/>
      <c r="AO18" s="1138"/>
      <c r="AP18" s="1138"/>
      <c r="AQ18" s="1138"/>
      <c r="AR18" s="1138"/>
      <c r="AS18" s="1138"/>
      <c r="AT18" s="1138"/>
      <c r="AU18" s="1138"/>
      <c r="AV18" s="1138"/>
      <c r="AW18" s="1138"/>
      <c r="AX18" s="1138"/>
      <c r="AY18" s="1138"/>
      <c r="AZ18" s="1138"/>
      <c r="BA18" s="1138"/>
      <c r="BB18" s="1138"/>
      <c r="BC18" s="1138"/>
      <c r="BD18" s="1138"/>
      <c r="BE18" s="1138"/>
      <c r="BF18" s="1138"/>
      <c r="BG18" s="1138"/>
      <c r="BH18" s="1138"/>
      <c r="BI18" s="1138"/>
      <c r="BJ18" s="1138"/>
      <c r="BK18" s="1138"/>
      <c r="BL18" s="1138"/>
      <c r="BM18" s="1138"/>
      <c r="BN18" s="1138"/>
      <c r="BO18" s="1138"/>
      <c r="BP18" s="1138"/>
      <c r="BQ18" s="1138"/>
      <c r="BR18" s="1138"/>
      <c r="BS18" s="1138"/>
      <c r="BT18" s="1138"/>
      <c r="BU18" s="1138"/>
      <c r="BV18" s="1138"/>
      <c r="BW18" s="1138"/>
      <c r="BX18" s="1138"/>
      <c r="BY18" s="1138"/>
      <c r="BZ18" s="1138"/>
      <c r="CA18" s="1138"/>
      <c r="CB18" s="1138"/>
      <c r="CC18" s="1138"/>
      <c r="CD18" s="1138"/>
      <c r="CE18" s="1138"/>
      <c r="CF18" s="1138"/>
      <c r="CG18" s="1138"/>
      <c r="CH18" s="1138"/>
      <c r="CI18" s="1138"/>
      <c r="CJ18" s="1138"/>
      <c r="CK18" s="1138"/>
      <c r="CL18" s="1138"/>
      <c r="CM18" s="1138"/>
      <c r="CN18" s="1138"/>
      <c r="CO18" s="1138"/>
      <c r="CP18" s="1138"/>
      <c r="CQ18" s="1138"/>
      <c r="CR18" s="1138"/>
      <c r="CS18" s="1138"/>
      <c r="CT18" s="1138"/>
      <c r="CU18" s="1138"/>
      <c r="CV18" s="1138"/>
      <c r="CW18" s="1138"/>
      <c r="CX18" s="1138"/>
      <c r="CY18" s="1138"/>
      <c r="CZ18" s="1138"/>
      <c r="DA18" s="1138"/>
      <c r="DB18" s="1138"/>
      <c r="DC18" s="1138"/>
      <c r="DD18" s="1138"/>
      <c r="DE18" s="1138"/>
    </row>
    <row r="19" spans="1:109" ht="13" x14ac:dyDescent="0.2">
      <c r="DD19" s="1083"/>
      <c r="DE19" s="1083"/>
    </row>
    <row r="20" spans="1:109" ht="13" x14ac:dyDescent="0.2">
      <c r="DD20" s="1083"/>
      <c r="DE20" s="1083"/>
    </row>
    <row r="21" spans="1:109" ht="17.25" customHeight="1" x14ac:dyDescent="0.2">
      <c r="B21" s="1136"/>
      <c r="C21" s="1133"/>
      <c r="D21" s="1133"/>
      <c r="E21" s="1133"/>
      <c r="F21" s="1133"/>
      <c r="G21" s="1133"/>
      <c r="H21" s="1133"/>
      <c r="I21" s="1133"/>
      <c r="J21" s="1133"/>
      <c r="K21" s="1133"/>
      <c r="L21" s="1133"/>
      <c r="M21" s="1133"/>
      <c r="N21" s="1135"/>
      <c r="O21" s="1133"/>
      <c r="P21" s="1133"/>
      <c r="Q21" s="1133"/>
      <c r="R21" s="1133"/>
      <c r="S21" s="1133"/>
      <c r="T21" s="1133"/>
      <c r="U21" s="1133"/>
      <c r="V21" s="1133"/>
      <c r="W21" s="1133"/>
      <c r="X21" s="1133"/>
      <c r="Y21" s="1133"/>
      <c r="Z21" s="1133"/>
      <c r="AA21" s="1133"/>
      <c r="AB21" s="1133"/>
      <c r="AC21" s="1133"/>
      <c r="AD21" s="1133"/>
      <c r="AE21" s="1133"/>
      <c r="AF21" s="1133"/>
      <c r="AG21" s="1133"/>
      <c r="AH21" s="1133"/>
      <c r="AI21" s="1133"/>
      <c r="AJ21" s="1133"/>
      <c r="AK21" s="1133"/>
      <c r="AL21" s="1133"/>
      <c r="AM21" s="1133"/>
      <c r="AN21" s="1133"/>
      <c r="AO21" s="1133"/>
      <c r="AP21" s="1133"/>
      <c r="AQ21" s="1133"/>
      <c r="AR21" s="1133"/>
      <c r="AS21" s="1133"/>
      <c r="AT21" s="1135"/>
      <c r="AU21" s="1133"/>
      <c r="AV21" s="1133"/>
      <c r="AW21" s="1133"/>
      <c r="AX21" s="1133"/>
      <c r="AY21" s="1133"/>
      <c r="AZ21" s="1133"/>
      <c r="BA21" s="1133"/>
      <c r="BB21" s="1133"/>
      <c r="BC21" s="1133"/>
      <c r="BD21" s="1133"/>
      <c r="BE21" s="1133"/>
      <c r="BF21" s="1135"/>
      <c r="BG21" s="1133"/>
      <c r="BH21" s="1133"/>
      <c r="BI21" s="1133"/>
      <c r="BJ21" s="1133"/>
      <c r="BK21" s="1133"/>
      <c r="BL21" s="1133"/>
      <c r="BM21" s="1133"/>
      <c r="BN21" s="1133"/>
      <c r="BO21" s="1133"/>
      <c r="BP21" s="1133"/>
      <c r="BQ21" s="1133"/>
      <c r="BR21" s="1135"/>
      <c r="BS21" s="1133"/>
      <c r="BT21" s="1133"/>
      <c r="BU21" s="1133"/>
      <c r="BV21" s="1133"/>
      <c r="BW21" s="1133"/>
      <c r="BX21" s="1133"/>
      <c r="BY21" s="1133"/>
      <c r="BZ21" s="1133"/>
      <c r="CA21" s="1133"/>
      <c r="CB21" s="1133"/>
      <c r="CC21" s="1133"/>
      <c r="CD21" s="1135"/>
      <c r="CE21" s="1133"/>
      <c r="CF21" s="1133"/>
      <c r="CG21" s="1133"/>
      <c r="CH21" s="1133"/>
      <c r="CI21" s="1133"/>
      <c r="CJ21" s="1133"/>
      <c r="CK21" s="1133"/>
      <c r="CL21" s="1133"/>
      <c r="CM21" s="1133"/>
      <c r="CN21" s="1133"/>
      <c r="CO21" s="1133"/>
      <c r="CP21" s="1135"/>
      <c r="CQ21" s="1133"/>
      <c r="CR21" s="1133"/>
      <c r="CS21" s="1133"/>
      <c r="CT21" s="1133"/>
      <c r="CU21" s="1133"/>
      <c r="CV21" s="1133"/>
      <c r="CW21" s="1133"/>
      <c r="CX21" s="1133"/>
      <c r="CY21" s="1133"/>
      <c r="CZ21" s="1133"/>
      <c r="DA21" s="1133"/>
      <c r="DB21" s="1135"/>
      <c r="DC21" s="1133"/>
      <c r="DD21" s="1132"/>
      <c r="DE21" s="1083"/>
    </row>
    <row r="22" spans="1:109" ht="17.25" customHeight="1" x14ac:dyDescent="0.2">
      <c r="B22" s="1084"/>
    </row>
    <row r="23" spans="1:109" ht="13" x14ac:dyDescent="0.2">
      <c r="B23" s="1084"/>
    </row>
    <row r="24" spans="1:109" ht="13" x14ac:dyDescent="0.2">
      <c r="B24" s="1084"/>
    </row>
    <row r="25" spans="1:109" ht="13" x14ac:dyDescent="0.2">
      <c r="B25" s="1084"/>
    </row>
    <row r="26" spans="1:109" ht="13" x14ac:dyDescent="0.2">
      <c r="B26" s="1084"/>
    </row>
    <row r="27" spans="1:109" ht="13" x14ac:dyDescent="0.2">
      <c r="B27" s="1084"/>
    </row>
    <row r="28" spans="1:109" ht="13" x14ac:dyDescent="0.2">
      <c r="B28" s="1084"/>
    </row>
    <row r="29" spans="1:109" ht="13" x14ac:dyDescent="0.2">
      <c r="B29" s="1084"/>
    </row>
    <row r="30" spans="1:109" ht="13" x14ac:dyDescent="0.2">
      <c r="B30" s="1084"/>
    </row>
    <row r="31" spans="1:109" ht="13" x14ac:dyDescent="0.2">
      <c r="B31" s="1084"/>
    </row>
    <row r="32" spans="1:109" ht="13" x14ac:dyDescent="0.2">
      <c r="B32" s="1084"/>
    </row>
    <row r="33" spans="2:109" ht="13" x14ac:dyDescent="0.2">
      <c r="B33" s="1084"/>
    </row>
    <row r="34" spans="2:109" ht="13" x14ac:dyDescent="0.2">
      <c r="B34" s="1084"/>
    </row>
    <row r="35" spans="2:109" ht="13" x14ac:dyDescent="0.2">
      <c r="B35" s="1084"/>
    </row>
    <row r="36" spans="2:109" ht="13" x14ac:dyDescent="0.2">
      <c r="B36" s="1084"/>
    </row>
    <row r="37" spans="2:109" ht="13" x14ac:dyDescent="0.2">
      <c r="B37" s="1084"/>
    </row>
    <row r="38" spans="2:109" ht="13" x14ac:dyDescent="0.2">
      <c r="B38" s="1084"/>
    </row>
    <row r="39" spans="2:109" ht="13" x14ac:dyDescent="0.2">
      <c r="B39" s="1088"/>
      <c r="C39" s="1087"/>
      <c r="D39" s="1087"/>
      <c r="E39" s="1087"/>
      <c r="F39" s="1087"/>
      <c r="G39" s="1087"/>
      <c r="H39" s="1087"/>
      <c r="I39" s="1087"/>
      <c r="J39" s="1087"/>
      <c r="K39" s="1087"/>
      <c r="L39" s="1087"/>
      <c r="M39" s="1087"/>
      <c r="N39" s="1087"/>
      <c r="O39" s="1087"/>
      <c r="P39" s="1087"/>
      <c r="Q39" s="1087"/>
      <c r="R39" s="1087"/>
      <c r="S39" s="1087"/>
      <c r="T39" s="1087"/>
      <c r="U39" s="1087"/>
      <c r="V39" s="1087"/>
      <c r="W39" s="1087"/>
      <c r="X39" s="1087"/>
      <c r="Y39" s="1087"/>
      <c r="Z39" s="1087"/>
      <c r="AA39" s="1087"/>
      <c r="AB39" s="1087"/>
      <c r="AC39" s="1087"/>
      <c r="AD39" s="1087"/>
      <c r="AE39" s="1087"/>
      <c r="AF39" s="1087"/>
      <c r="AG39" s="1087"/>
      <c r="AH39" s="1087"/>
      <c r="AI39" s="1087"/>
      <c r="AJ39" s="1087"/>
      <c r="AK39" s="1087"/>
      <c r="AL39" s="1087"/>
      <c r="AM39" s="1087"/>
      <c r="AN39" s="1087"/>
      <c r="AO39" s="1087"/>
      <c r="AP39" s="1087"/>
      <c r="AQ39" s="1087"/>
      <c r="AR39" s="1087"/>
      <c r="AS39" s="1087"/>
      <c r="AT39" s="1087"/>
      <c r="AU39" s="1087"/>
      <c r="AV39" s="1087"/>
      <c r="AW39" s="1087"/>
      <c r="AX39" s="1087"/>
      <c r="AY39" s="1087"/>
      <c r="AZ39" s="1087"/>
      <c r="BA39" s="1087"/>
      <c r="BB39" s="1087"/>
      <c r="BC39" s="1087"/>
      <c r="BD39" s="1087"/>
      <c r="BE39" s="1087"/>
      <c r="BF39" s="1087"/>
      <c r="BG39" s="1087"/>
      <c r="BH39" s="1087"/>
      <c r="BI39" s="1087"/>
      <c r="BJ39" s="1087"/>
      <c r="BK39" s="1087"/>
      <c r="BL39" s="1087"/>
      <c r="BM39" s="1087"/>
      <c r="BN39" s="1087"/>
      <c r="BO39" s="1087"/>
      <c r="BP39" s="1087"/>
      <c r="BQ39" s="1087"/>
      <c r="BR39" s="1087"/>
      <c r="BS39" s="1087"/>
      <c r="BT39" s="1087"/>
      <c r="BU39" s="1087"/>
      <c r="BV39" s="1087"/>
      <c r="BW39" s="1087"/>
      <c r="BX39" s="1087"/>
      <c r="BY39" s="1087"/>
      <c r="BZ39" s="1087"/>
      <c r="CA39" s="1087"/>
      <c r="CB39" s="1087"/>
      <c r="CC39" s="1087"/>
      <c r="CD39" s="1087"/>
      <c r="CE39" s="1087"/>
      <c r="CF39" s="1087"/>
      <c r="CG39" s="1087"/>
      <c r="CH39" s="1087"/>
      <c r="CI39" s="1087"/>
      <c r="CJ39" s="1087"/>
      <c r="CK39" s="1087"/>
      <c r="CL39" s="1087"/>
      <c r="CM39" s="1087"/>
      <c r="CN39" s="1087"/>
      <c r="CO39" s="1087"/>
      <c r="CP39" s="1087"/>
      <c r="CQ39" s="1087"/>
      <c r="CR39" s="1087"/>
      <c r="CS39" s="1087"/>
      <c r="CT39" s="1087"/>
      <c r="CU39" s="1087"/>
      <c r="CV39" s="1087"/>
      <c r="CW39" s="1087"/>
      <c r="CX39" s="1087"/>
      <c r="CY39" s="1087"/>
      <c r="CZ39" s="1087"/>
      <c r="DA39" s="1087"/>
      <c r="DB39" s="1087"/>
      <c r="DC39" s="1087"/>
      <c r="DD39" s="1086"/>
    </row>
    <row r="40" spans="2:109" ht="13" x14ac:dyDescent="0.2">
      <c r="B40" s="1123"/>
      <c r="DD40" s="1123"/>
      <c r="DE40" s="1083"/>
    </row>
    <row r="41" spans="2:109" ht="16.5" x14ac:dyDescent="0.2">
      <c r="B41" s="1134" t="s">
        <v>550</v>
      </c>
      <c r="C41" s="1133"/>
      <c r="D41" s="1133"/>
      <c r="E41" s="1133"/>
      <c r="F41" s="1133"/>
      <c r="G41" s="1133"/>
      <c r="H41" s="1133"/>
      <c r="I41" s="1133"/>
      <c r="J41" s="1133"/>
      <c r="K41" s="1133"/>
      <c r="L41" s="1133"/>
      <c r="M41" s="1133"/>
      <c r="N41" s="1133"/>
      <c r="O41" s="1133"/>
      <c r="P41" s="1133"/>
      <c r="Q41" s="1133"/>
      <c r="R41" s="1133"/>
      <c r="S41" s="1133"/>
      <c r="T41" s="1133"/>
      <c r="U41" s="1133"/>
      <c r="V41" s="1133"/>
      <c r="W41" s="1133"/>
      <c r="X41" s="1133"/>
      <c r="Y41" s="1133"/>
      <c r="Z41" s="1133"/>
      <c r="AA41" s="1133"/>
      <c r="AB41" s="1133"/>
      <c r="AC41" s="1133"/>
      <c r="AD41" s="1133"/>
      <c r="AE41" s="1133"/>
      <c r="AF41" s="1133"/>
      <c r="AG41" s="1133"/>
      <c r="AH41" s="1133"/>
      <c r="AI41" s="1133"/>
      <c r="AJ41" s="1133"/>
      <c r="AK41" s="1133"/>
      <c r="AL41" s="1133"/>
      <c r="AM41" s="1133"/>
      <c r="AN41" s="1133"/>
      <c r="AO41" s="1133"/>
      <c r="AP41" s="1133"/>
      <c r="AQ41" s="1133"/>
      <c r="AR41" s="1133"/>
      <c r="AS41" s="1133"/>
      <c r="AT41" s="1133"/>
      <c r="AU41" s="1133"/>
      <c r="AV41" s="1133"/>
      <c r="AW41" s="1133"/>
      <c r="AX41" s="1133"/>
      <c r="AY41" s="1133"/>
      <c r="AZ41" s="1133"/>
      <c r="BA41" s="1133"/>
      <c r="BB41" s="1133"/>
      <c r="BC41" s="1133"/>
      <c r="BD41" s="1133"/>
      <c r="BE41" s="1133"/>
      <c r="BF41" s="1133"/>
      <c r="BG41" s="1133"/>
      <c r="BH41" s="1133"/>
      <c r="BI41" s="1133"/>
      <c r="BJ41" s="1133"/>
      <c r="BK41" s="1133"/>
      <c r="BL41" s="1133"/>
      <c r="BM41" s="1133"/>
      <c r="BN41" s="1133"/>
      <c r="BO41" s="1133"/>
      <c r="BP41" s="1133"/>
      <c r="BQ41" s="1133"/>
      <c r="BR41" s="1133"/>
      <c r="BS41" s="1133"/>
      <c r="BT41" s="1133"/>
      <c r="BU41" s="1133"/>
      <c r="BV41" s="1133"/>
      <c r="BW41" s="1133"/>
      <c r="BX41" s="1133"/>
      <c r="BY41" s="1133"/>
      <c r="BZ41" s="1133"/>
      <c r="CA41" s="1133"/>
      <c r="CB41" s="1133"/>
      <c r="CC41" s="1133"/>
      <c r="CD41" s="1133"/>
      <c r="CE41" s="1133"/>
      <c r="CF41" s="1133"/>
      <c r="CG41" s="1133"/>
      <c r="CH41" s="1133"/>
      <c r="CI41" s="1133"/>
      <c r="CJ41" s="1133"/>
      <c r="CK41" s="1133"/>
      <c r="CL41" s="1133"/>
      <c r="CM41" s="1133"/>
      <c r="CN41" s="1133"/>
      <c r="CO41" s="1133"/>
      <c r="CP41" s="1133"/>
      <c r="CQ41" s="1133"/>
      <c r="CR41" s="1133"/>
      <c r="CS41" s="1133"/>
      <c r="CT41" s="1133"/>
      <c r="CU41" s="1133"/>
      <c r="CV41" s="1133"/>
      <c r="CW41" s="1133"/>
      <c r="CX41" s="1133"/>
      <c r="CY41" s="1133"/>
      <c r="CZ41" s="1133"/>
      <c r="DA41" s="1133"/>
      <c r="DB41" s="1133"/>
      <c r="DC41" s="1133"/>
      <c r="DD41" s="1132"/>
    </row>
    <row r="42" spans="2:109" ht="13" x14ac:dyDescent="0.2">
      <c r="B42" s="1084"/>
      <c r="G42" s="1120"/>
      <c r="I42" s="1119"/>
      <c r="J42" s="1119"/>
      <c r="K42" s="1119"/>
      <c r="AM42" s="1120"/>
      <c r="AN42" s="1120" t="s">
        <v>546</v>
      </c>
      <c r="AP42" s="1119"/>
      <c r="AQ42" s="1119"/>
      <c r="AR42" s="1119"/>
      <c r="AY42" s="1120"/>
      <c r="BA42" s="1119"/>
      <c r="BB42" s="1119"/>
      <c r="BC42" s="1119"/>
      <c r="BK42" s="1120"/>
      <c r="BM42" s="1119"/>
      <c r="BN42" s="1119"/>
      <c r="BO42" s="1119"/>
      <c r="BW42" s="1120"/>
      <c r="BY42" s="1119"/>
      <c r="BZ42" s="1119"/>
      <c r="CA42" s="1119"/>
      <c r="CI42" s="1120"/>
      <c r="CK42" s="1119"/>
      <c r="CL42" s="1119"/>
      <c r="CM42" s="1119"/>
      <c r="CU42" s="1120"/>
      <c r="CW42" s="1119"/>
      <c r="CX42" s="1119"/>
      <c r="CY42" s="1119"/>
    </row>
    <row r="43" spans="2:109" ht="13.5" customHeight="1" x14ac:dyDescent="0.2">
      <c r="B43" s="1084"/>
      <c r="AN43" s="1118" t="s">
        <v>549</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6"/>
    </row>
    <row r="44" spans="2:109" ht="13" x14ac:dyDescent="0.2">
      <c r="B44" s="1084"/>
      <c r="AN44" s="1115"/>
      <c r="AO44" s="1114"/>
      <c r="AP44" s="1114"/>
      <c r="AQ44" s="1114"/>
      <c r="AR44" s="1114"/>
      <c r="AS44" s="1114"/>
      <c r="AT44" s="1114"/>
      <c r="AU44" s="1114"/>
      <c r="AV44" s="1114"/>
      <c r="AW44" s="1114"/>
      <c r="AX44" s="1114"/>
      <c r="AY44" s="1114"/>
      <c r="AZ44" s="1114"/>
      <c r="BA44" s="1114"/>
      <c r="BB44" s="1114"/>
      <c r="BC44" s="1114"/>
      <c r="BD44" s="1114"/>
      <c r="BE44" s="1114"/>
      <c r="BF44" s="1114"/>
      <c r="BG44" s="1114"/>
      <c r="BH44" s="1114"/>
      <c r="BI44" s="1114"/>
      <c r="BJ44" s="1114"/>
      <c r="BK44" s="1114"/>
      <c r="BL44" s="1114"/>
      <c r="BM44" s="1114"/>
      <c r="BN44" s="1114"/>
      <c r="BO44" s="1114"/>
      <c r="BP44" s="1114"/>
      <c r="BQ44" s="1114"/>
      <c r="BR44" s="1114"/>
      <c r="BS44" s="1114"/>
      <c r="BT44" s="1114"/>
      <c r="BU44" s="1114"/>
      <c r="BV44" s="1114"/>
      <c r="BW44" s="1114"/>
      <c r="BX44" s="1114"/>
      <c r="BY44" s="1114"/>
      <c r="BZ44" s="1114"/>
      <c r="CA44" s="1114"/>
      <c r="CB44" s="1114"/>
      <c r="CC44" s="1114"/>
      <c r="CD44" s="1114"/>
      <c r="CE44" s="1114"/>
      <c r="CF44" s="1114"/>
      <c r="CG44" s="1114"/>
      <c r="CH44" s="1114"/>
      <c r="CI44" s="1114"/>
      <c r="CJ44" s="1114"/>
      <c r="CK44" s="1114"/>
      <c r="CL44" s="1114"/>
      <c r="CM44" s="1114"/>
      <c r="CN44" s="1114"/>
      <c r="CO44" s="1114"/>
      <c r="CP44" s="1114"/>
      <c r="CQ44" s="1114"/>
      <c r="CR44" s="1114"/>
      <c r="CS44" s="1114"/>
      <c r="CT44" s="1114"/>
      <c r="CU44" s="1114"/>
      <c r="CV44" s="1114"/>
      <c r="CW44" s="1114"/>
      <c r="CX44" s="1114"/>
      <c r="CY44" s="1114"/>
      <c r="CZ44" s="1114"/>
      <c r="DA44" s="1114"/>
      <c r="DB44" s="1114"/>
      <c r="DC44" s="1113"/>
    </row>
    <row r="45" spans="2:109" ht="13" x14ac:dyDescent="0.2">
      <c r="B45" s="1084"/>
      <c r="AN45" s="1115"/>
      <c r="AO45" s="1114"/>
      <c r="AP45" s="1114"/>
      <c r="AQ45" s="1114"/>
      <c r="AR45" s="1114"/>
      <c r="AS45" s="1114"/>
      <c r="AT45" s="1114"/>
      <c r="AU45" s="1114"/>
      <c r="AV45" s="1114"/>
      <c r="AW45" s="1114"/>
      <c r="AX45" s="1114"/>
      <c r="AY45" s="1114"/>
      <c r="AZ45" s="1114"/>
      <c r="BA45" s="1114"/>
      <c r="BB45" s="1114"/>
      <c r="BC45" s="1114"/>
      <c r="BD45" s="1114"/>
      <c r="BE45" s="1114"/>
      <c r="BF45" s="1114"/>
      <c r="BG45" s="1114"/>
      <c r="BH45" s="1114"/>
      <c r="BI45" s="1114"/>
      <c r="BJ45" s="1114"/>
      <c r="BK45" s="1114"/>
      <c r="BL45" s="1114"/>
      <c r="BM45" s="1114"/>
      <c r="BN45" s="1114"/>
      <c r="BO45" s="1114"/>
      <c r="BP45" s="1114"/>
      <c r="BQ45" s="1114"/>
      <c r="BR45" s="1114"/>
      <c r="BS45" s="1114"/>
      <c r="BT45" s="1114"/>
      <c r="BU45" s="1114"/>
      <c r="BV45" s="1114"/>
      <c r="BW45" s="1114"/>
      <c r="BX45" s="1114"/>
      <c r="BY45" s="1114"/>
      <c r="BZ45" s="1114"/>
      <c r="CA45" s="1114"/>
      <c r="CB45" s="1114"/>
      <c r="CC45" s="1114"/>
      <c r="CD45" s="1114"/>
      <c r="CE45" s="1114"/>
      <c r="CF45" s="1114"/>
      <c r="CG45" s="1114"/>
      <c r="CH45" s="1114"/>
      <c r="CI45" s="1114"/>
      <c r="CJ45" s="1114"/>
      <c r="CK45" s="1114"/>
      <c r="CL45" s="1114"/>
      <c r="CM45" s="1114"/>
      <c r="CN45" s="1114"/>
      <c r="CO45" s="1114"/>
      <c r="CP45" s="1114"/>
      <c r="CQ45" s="1114"/>
      <c r="CR45" s="1114"/>
      <c r="CS45" s="1114"/>
      <c r="CT45" s="1114"/>
      <c r="CU45" s="1114"/>
      <c r="CV45" s="1114"/>
      <c r="CW45" s="1114"/>
      <c r="CX45" s="1114"/>
      <c r="CY45" s="1114"/>
      <c r="CZ45" s="1114"/>
      <c r="DA45" s="1114"/>
      <c r="DB45" s="1114"/>
      <c r="DC45" s="1113"/>
    </row>
    <row r="46" spans="2:109" ht="13" x14ac:dyDescent="0.2">
      <c r="B46" s="1084"/>
      <c r="AN46" s="1115"/>
      <c r="AO46" s="1114"/>
      <c r="AP46" s="1114"/>
      <c r="AQ46" s="1114"/>
      <c r="AR46" s="1114"/>
      <c r="AS46" s="1114"/>
      <c r="AT46" s="1114"/>
      <c r="AU46" s="1114"/>
      <c r="AV46" s="1114"/>
      <c r="AW46" s="1114"/>
      <c r="AX46" s="1114"/>
      <c r="AY46" s="1114"/>
      <c r="AZ46" s="1114"/>
      <c r="BA46" s="1114"/>
      <c r="BB46" s="1114"/>
      <c r="BC46" s="1114"/>
      <c r="BD46" s="1114"/>
      <c r="BE46" s="1114"/>
      <c r="BF46" s="1114"/>
      <c r="BG46" s="1114"/>
      <c r="BH46" s="1114"/>
      <c r="BI46" s="1114"/>
      <c r="BJ46" s="1114"/>
      <c r="BK46" s="1114"/>
      <c r="BL46" s="1114"/>
      <c r="BM46" s="1114"/>
      <c r="BN46" s="1114"/>
      <c r="BO46" s="1114"/>
      <c r="BP46" s="1114"/>
      <c r="BQ46" s="1114"/>
      <c r="BR46" s="1114"/>
      <c r="BS46" s="1114"/>
      <c r="BT46" s="1114"/>
      <c r="BU46" s="1114"/>
      <c r="BV46" s="1114"/>
      <c r="BW46" s="1114"/>
      <c r="BX46" s="1114"/>
      <c r="BY46" s="1114"/>
      <c r="BZ46" s="1114"/>
      <c r="CA46" s="1114"/>
      <c r="CB46" s="1114"/>
      <c r="CC46" s="1114"/>
      <c r="CD46" s="1114"/>
      <c r="CE46" s="1114"/>
      <c r="CF46" s="1114"/>
      <c r="CG46" s="1114"/>
      <c r="CH46" s="1114"/>
      <c r="CI46" s="1114"/>
      <c r="CJ46" s="1114"/>
      <c r="CK46" s="1114"/>
      <c r="CL46" s="1114"/>
      <c r="CM46" s="1114"/>
      <c r="CN46" s="1114"/>
      <c r="CO46" s="1114"/>
      <c r="CP46" s="1114"/>
      <c r="CQ46" s="1114"/>
      <c r="CR46" s="1114"/>
      <c r="CS46" s="1114"/>
      <c r="CT46" s="1114"/>
      <c r="CU46" s="1114"/>
      <c r="CV46" s="1114"/>
      <c r="CW46" s="1114"/>
      <c r="CX46" s="1114"/>
      <c r="CY46" s="1114"/>
      <c r="CZ46" s="1114"/>
      <c r="DA46" s="1114"/>
      <c r="DB46" s="1114"/>
      <c r="DC46" s="1113"/>
    </row>
    <row r="47" spans="2:109" ht="13" x14ac:dyDescent="0.2">
      <c r="B47" s="1084"/>
      <c r="AN47" s="1112"/>
      <c r="AO47" s="1111"/>
      <c r="AP47" s="1111"/>
      <c r="AQ47" s="1111"/>
      <c r="AR47" s="1111"/>
      <c r="AS47" s="1111"/>
      <c r="AT47" s="1111"/>
      <c r="AU47" s="1111"/>
      <c r="AV47" s="1111"/>
      <c r="AW47" s="1111"/>
      <c r="AX47" s="1111"/>
      <c r="AY47" s="1111"/>
      <c r="AZ47" s="1111"/>
      <c r="BA47" s="1111"/>
      <c r="BB47" s="1111"/>
      <c r="BC47" s="1111"/>
      <c r="BD47" s="1111"/>
      <c r="BE47" s="1111"/>
      <c r="BF47" s="1111"/>
      <c r="BG47" s="1111"/>
      <c r="BH47" s="1111"/>
      <c r="BI47" s="1111"/>
      <c r="BJ47" s="1111"/>
      <c r="BK47" s="1111"/>
      <c r="BL47" s="1111"/>
      <c r="BM47" s="1111"/>
      <c r="BN47" s="1111"/>
      <c r="BO47" s="1111"/>
      <c r="BP47" s="1111"/>
      <c r="BQ47" s="1111"/>
      <c r="BR47" s="1111"/>
      <c r="BS47" s="1111"/>
      <c r="BT47" s="1111"/>
      <c r="BU47" s="1111"/>
      <c r="BV47" s="1111"/>
      <c r="BW47" s="1111"/>
      <c r="BX47" s="1111"/>
      <c r="BY47" s="1111"/>
      <c r="BZ47" s="1111"/>
      <c r="CA47" s="1111"/>
      <c r="CB47" s="1111"/>
      <c r="CC47" s="1111"/>
      <c r="CD47" s="1111"/>
      <c r="CE47" s="1111"/>
      <c r="CF47" s="1111"/>
      <c r="CG47" s="1111"/>
      <c r="CH47" s="1111"/>
      <c r="CI47" s="1111"/>
      <c r="CJ47" s="1111"/>
      <c r="CK47" s="1111"/>
      <c r="CL47" s="1111"/>
      <c r="CM47" s="1111"/>
      <c r="CN47" s="1111"/>
      <c r="CO47" s="1111"/>
      <c r="CP47" s="1111"/>
      <c r="CQ47" s="1111"/>
      <c r="CR47" s="1111"/>
      <c r="CS47" s="1111"/>
      <c r="CT47" s="1111"/>
      <c r="CU47" s="1111"/>
      <c r="CV47" s="1111"/>
      <c r="CW47" s="1111"/>
      <c r="CX47" s="1111"/>
      <c r="CY47" s="1111"/>
      <c r="CZ47" s="1111"/>
      <c r="DA47" s="1111"/>
      <c r="DB47" s="1111"/>
      <c r="DC47" s="1110"/>
    </row>
    <row r="48" spans="2:109" ht="13" x14ac:dyDescent="0.2">
      <c r="B48" s="1084"/>
      <c r="H48" s="1097"/>
      <c r="I48" s="1097"/>
      <c r="J48" s="1097"/>
      <c r="AN48" s="1097"/>
      <c r="AO48" s="1097"/>
      <c r="AP48" s="1097"/>
      <c r="AZ48" s="1097"/>
      <c r="BA48" s="1097"/>
      <c r="BB48" s="1097"/>
      <c r="BL48" s="1097"/>
      <c r="BM48" s="1097"/>
      <c r="BN48" s="1097"/>
      <c r="BX48" s="1097"/>
      <c r="BY48" s="1097"/>
      <c r="BZ48" s="1097"/>
      <c r="CJ48" s="1097"/>
      <c r="CK48" s="1097"/>
      <c r="CL48" s="1097"/>
      <c r="CV48" s="1097"/>
      <c r="CW48" s="1097"/>
      <c r="CX48" s="1097"/>
    </row>
    <row r="49" spans="1:109" ht="13" x14ac:dyDescent="0.2">
      <c r="B49" s="1084"/>
      <c r="AN49" s="1083" t="s">
        <v>544</v>
      </c>
    </row>
    <row r="50" spans="1:109" ht="13" x14ac:dyDescent="0.2">
      <c r="B50" s="1084"/>
      <c r="G50" s="1095"/>
      <c r="H50" s="1095"/>
      <c r="I50" s="1095"/>
      <c r="J50" s="1095"/>
      <c r="K50" s="1104"/>
      <c r="L50" s="1104"/>
      <c r="M50" s="1103"/>
      <c r="N50" s="1103"/>
      <c r="AN50" s="1102"/>
      <c r="AO50" s="1101"/>
      <c r="AP50" s="1101"/>
      <c r="AQ50" s="1101"/>
      <c r="AR50" s="1101"/>
      <c r="AS50" s="1101"/>
      <c r="AT50" s="1101"/>
      <c r="AU50" s="1101"/>
      <c r="AV50" s="1101"/>
      <c r="AW50" s="1101"/>
      <c r="AX50" s="1101"/>
      <c r="AY50" s="1101"/>
      <c r="AZ50" s="1101"/>
      <c r="BA50" s="1101"/>
      <c r="BB50" s="1101"/>
      <c r="BC50" s="1101"/>
      <c r="BD50" s="1101"/>
      <c r="BE50" s="1101"/>
      <c r="BF50" s="1101"/>
      <c r="BG50" s="1101"/>
      <c r="BH50" s="1101"/>
      <c r="BI50" s="1101"/>
      <c r="BJ50" s="1101"/>
      <c r="BK50" s="1101"/>
      <c r="BL50" s="1101"/>
      <c r="BM50" s="1101"/>
      <c r="BN50" s="1101"/>
      <c r="BO50" s="1100"/>
      <c r="BP50" s="1092" t="s">
        <v>525</v>
      </c>
      <c r="BQ50" s="1092"/>
      <c r="BR50" s="1092"/>
      <c r="BS50" s="1092"/>
      <c r="BT50" s="1092"/>
      <c r="BU50" s="1092"/>
      <c r="BV50" s="1092"/>
      <c r="BW50" s="1092"/>
      <c r="BX50" s="1092" t="s">
        <v>526</v>
      </c>
      <c r="BY50" s="1092"/>
      <c r="BZ50" s="1092"/>
      <c r="CA50" s="1092"/>
      <c r="CB50" s="1092"/>
      <c r="CC50" s="1092"/>
      <c r="CD50" s="1092"/>
      <c r="CE50" s="1092"/>
      <c r="CF50" s="1092" t="s">
        <v>527</v>
      </c>
      <c r="CG50" s="1092"/>
      <c r="CH50" s="1092"/>
      <c r="CI50" s="1092"/>
      <c r="CJ50" s="1092"/>
      <c r="CK50" s="1092"/>
      <c r="CL50" s="1092"/>
      <c r="CM50" s="1092"/>
      <c r="CN50" s="1092" t="s">
        <v>528</v>
      </c>
      <c r="CO50" s="1092"/>
      <c r="CP50" s="1092"/>
      <c r="CQ50" s="1092"/>
      <c r="CR50" s="1092"/>
      <c r="CS50" s="1092"/>
      <c r="CT50" s="1092"/>
      <c r="CU50" s="1092"/>
      <c r="CV50" s="1092" t="s">
        <v>529</v>
      </c>
      <c r="CW50" s="1092"/>
      <c r="CX50" s="1092"/>
      <c r="CY50" s="1092"/>
      <c r="CZ50" s="1092"/>
      <c r="DA50" s="1092"/>
      <c r="DB50" s="1092"/>
      <c r="DC50" s="1092"/>
    </row>
    <row r="51" spans="1:109" ht="13.5" customHeight="1" x14ac:dyDescent="0.2">
      <c r="B51" s="1084"/>
      <c r="G51" s="1099"/>
      <c r="H51" s="1099"/>
      <c r="I51" s="1131"/>
      <c r="J51" s="1131"/>
      <c r="K51" s="1098"/>
      <c r="L51" s="1098"/>
      <c r="M51" s="1098"/>
      <c r="N51" s="1098"/>
      <c r="AM51" s="1097"/>
      <c r="AN51" s="1091" t="s">
        <v>543</v>
      </c>
      <c r="AO51" s="1091"/>
      <c r="AP51" s="1091"/>
      <c r="AQ51" s="1091"/>
      <c r="AR51" s="1091"/>
      <c r="AS51" s="1091"/>
      <c r="AT51" s="1091"/>
      <c r="AU51" s="1091"/>
      <c r="AV51" s="1091"/>
      <c r="AW51" s="1091"/>
      <c r="AX51" s="1091"/>
      <c r="AY51" s="1091"/>
      <c r="AZ51" s="1091"/>
      <c r="BA51" s="1091"/>
      <c r="BB51" s="1091" t="s">
        <v>541</v>
      </c>
      <c r="BC51" s="1091"/>
      <c r="BD51" s="1091"/>
      <c r="BE51" s="1091"/>
      <c r="BF51" s="1091"/>
      <c r="BG51" s="1091"/>
      <c r="BH51" s="1091"/>
      <c r="BI51" s="1091"/>
      <c r="BJ51" s="1091"/>
      <c r="BK51" s="1091"/>
      <c r="BL51" s="1091"/>
      <c r="BM51" s="1091"/>
      <c r="BN51" s="1091"/>
      <c r="BO51" s="1091"/>
      <c r="BP51" s="1090"/>
      <c r="BQ51" s="1090"/>
      <c r="BR51" s="1090"/>
      <c r="BS51" s="1090"/>
      <c r="BT51" s="1090"/>
      <c r="BU51" s="1090"/>
      <c r="BV51" s="1090"/>
      <c r="BW51" s="1090"/>
      <c r="BX51" s="1090"/>
      <c r="BY51" s="1090"/>
      <c r="BZ51" s="1090"/>
      <c r="CA51" s="1090"/>
      <c r="CB51" s="1090"/>
      <c r="CC51" s="1090"/>
      <c r="CD51" s="1090"/>
      <c r="CE51" s="1090"/>
      <c r="CF51" s="1090"/>
      <c r="CG51" s="1090"/>
      <c r="CH51" s="1090"/>
      <c r="CI51" s="1090"/>
      <c r="CJ51" s="1090"/>
      <c r="CK51" s="1090"/>
      <c r="CL51" s="1090"/>
      <c r="CM51" s="1090"/>
      <c r="CN51" s="1090"/>
      <c r="CO51" s="1090"/>
      <c r="CP51" s="1090"/>
      <c r="CQ51" s="1090"/>
      <c r="CR51" s="1090"/>
      <c r="CS51" s="1090"/>
      <c r="CT51" s="1090"/>
      <c r="CU51" s="1090"/>
      <c r="CV51" s="1090"/>
      <c r="CW51" s="1090"/>
      <c r="CX51" s="1090"/>
      <c r="CY51" s="1090"/>
      <c r="CZ51" s="1090"/>
      <c r="DA51" s="1090"/>
      <c r="DB51" s="1090"/>
      <c r="DC51" s="1090"/>
    </row>
    <row r="52" spans="1:109" ht="13" x14ac:dyDescent="0.2">
      <c r="B52" s="1084"/>
      <c r="G52" s="1099"/>
      <c r="H52" s="1099"/>
      <c r="I52" s="1131"/>
      <c r="J52" s="1131"/>
      <c r="K52" s="1098"/>
      <c r="L52" s="1098"/>
      <c r="M52" s="1098"/>
      <c r="N52" s="1098"/>
      <c r="AM52" s="1097"/>
      <c r="AN52" s="1091"/>
      <c r="AO52" s="1091"/>
      <c r="AP52" s="1091"/>
      <c r="AQ52" s="1091"/>
      <c r="AR52" s="1091"/>
      <c r="AS52" s="1091"/>
      <c r="AT52" s="1091"/>
      <c r="AU52" s="1091"/>
      <c r="AV52" s="1091"/>
      <c r="AW52" s="1091"/>
      <c r="AX52" s="1091"/>
      <c r="AY52" s="1091"/>
      <c r="AZ52" s="1091"/>
      <c r="BA52" s="1091"/>
      <c r="BB52" s="1091"/>
      <c r="BC52" s="1091"/>
      <c r="BD52" s="1091"/>
      <c r="BE52" s="1091"/>
      <c r="BF52" s="1091"/>
      <c r="BG52" s="1091"/>
      <c r="BH52" s="1091"/>
      <c r="BI52" s="1091"/>
      <c r="BJ52" s="1091"/>
      <c r="BK52" s="1091"/>
      <c r="BL52" s="1091"/>
      <c r="BM52" s="1091"/>
      <c r="BN52" s="1091"/>
      <c r="BO52" s="1091"/>
      <c r="BP52" s="1090"/>
      <c r="BQ52" s="1090"/>
      <c r="BR52" s="1090"/>
      <c r="BS52" s="1090"/>
      <c r="BT52" s="1090"/>
      <c r="BU52" s="1090"/>
      <c r="BV52" s="1090"/>
      <c r="BW52" s="1090"/>
      <c r="BX52" s="1090"/>
      <c r="BY52" s="1090"/>
      <c r="BZ52" s="1090"/>
      <c r="CA52" s="1090"/>
      <c r="CB52" s="1090"/>
      <c r="CC52" s="1090"/>
      <c r="CD52" s="1090"/>
      <c r="CE52" s="1090"/>
      <c r="CF52" s="1090"/>
      <c r="CG52" s="1090"/>
      <c r="CH52" s="1090"/>
      <c r="CI52" s="1090"/>
      <c r="CJ52" s="1090"/>
      <c r="CK52" s="1090"/>
      <c r="CL52" s="1090"/>
      <c r="CM52" s="1090"/>
      <c r="CN52" s="1090"/>
      <c r="CO52" s="1090"/>
      <c r="CP52" s="1090"/>
      <c r="CQ52" s="1090"/>
      <c r="CR52" s="1090"/>
      <c r="CS52" s="1090"/>
      <c r="CT52" s="1090"/>
      <c r="CU52" s="1090"/>
      <c r="CV52" s="1090"/>
      <c r="CW52" s="1090"/>
      <c r="CX52" s="1090"/>
      <c r="CY52" s="1090"/>
      <c r="CZ52" s="1090"/>
      <c r="DA52" s="1090"/>
      <c r="DB52" s="1090"/>
      <c r="DC52" s="1090"/>
    </row>
    <row r="53" spans="1:109" ht="13" x14ac:dyDescent="0.2">
      <c r="A53" s="1119"/>
      <c r="B53" s="1084"/>
      <c r="G53" s="1099"/>
      <c r="H53" s="1099"/>
      <c r="I53" s="1095"/>
      <c r="J53" s="1095"/>
      <c r="K53" s="1098"/>
      <c r="L53" s="1098"/>
      <c r="M53" s="1098"/>
      <c r="N53" s="1098"/>
      <c r="AM53" s="1097"/>
      <c r="AN53" s="1091"/>
      <c r="AO53" s="1091"/>
      <c r="AP53" s="1091"/>
      <c r="AQ53" s="1091"/>
      <c r="AR53" s="1091"/>
      <c r="AS53" s="1091"/>
      <c r="AT53" s="1091"/>
      <c r="AU53" s="1091"/>
      <c r="AV53" s="1091"/>
      <c r="AW53" s="1091"/>
      <c r="AX53" s="1091"/>
      <c r="AY53" s="1091"/>
      <c r="AZ53" s="1091"/>
      <c r="BA53" s="1091"/>
      <c r="BB53" s="1091" t="s">
        <v>548</v>
      </c>
      <c r="BC53" s="1091"/>
      <c r="BD53" s="1091"/>
      <c r="BE53" s="1091"/>
      <c r="BF53" s="1091"/>
      <c r="BG53" s="1091"/>
      <c r="BH53" s="1091"/>
      <c r="BI53" s="1091"/>
      <c r="BJ53" s="1091"/>
      <c r="BK53" s="1091"/>
      <c r="BL53" s="1091"/>
      <c r="BM53" s="1091"/>
      <c r="BN53" s="1091"/>
      <c r="BO53" s="1091"/>
      <c r="BP53" s="1090">
        <v>55.3</v>
      </c>
      <c r="BQ53" s="1090"/>
      <c r="BR53" s="1090"/>
      <c r="BS53" s="1090"/>
      <c r="BT53" s="1090"/>
      <c r="BU53" s="1090"/>
      <c r="BV53" s="1090"/>
      <c r="BW53" s="1090"/>
      <c r="BX53" s="1090">
        <v>57.1</v>
      </c>
      <c r="BY53" s="1090"/>
      <c r="BZ53" s="1090"/>
      <c r="CA53" s="1090"/>
      <c r="CB53" s="1090"/>
      <c r="CC53" s="1090"/>
      <c r="CD53" s="1090"/>
      <c r="CE53" s="1090"/>
      <c r="CF53" s="1090">
        <v>58.9</v>
      </c>
      <c r="CG53" s="1090"/>
      <c r="CH53" s="1090"/>
      <c r="CI53" s="1090"/>
      <c r="CJ53" s="1090"/>
      <c r="CK53" s="1090"/>
      <c r="CL53" s="1090"/>
      <c r="CM53" s="1090"/>
      <c r="CN53" s="1090">
        <v>60.8</v>
      </c>
      <c r="CO53" s="1090"/>
      <c r="CP53" s="1090"/>
      <c r="CQ53" s="1090"/>
      <c r="CR53" s="1090"/>
      <c r="CS53" s="1090"/>
      <c r="CT53" s="1090"/>
      <c r="CU53" s="1090"/>
      <c r="CV53" s="1090">
        <v>62</v>
      </c>
      <c r="CW53" s="1090"/>
      <c r="CX53" s="1090"/>
      <c r="CY53" s="1090"/>
      <c r="CZ53" s="1090"/>
      <c r="DA53" s="1090"/>
      <c r="DB53" s="1090"/>
      <c r="DC53" s="1090"/>
    </row>
    <row r="54" spans="1:109" ht="13" x14ac:dyDescent="0.2">
      <c r="A54" s="1119"/>
      <c r="B54" s="1084"/>
      <c r="G54" s="1099"/>
      <c r="H54" s="1099"/>
      <c r="I54" s="1095"/>
      <c r="J54" s="1095"/>
      <c r="K54" s="1098"/>
      <c r="L54" s="1098"/>
      <c r="M54" s="1098"/>
      <c r="N54" s="1098"/>
      <c r="AM54" s="1097"/>
      <c r="AN54" s="1091"/>
      <c r="AO54" s="1091"/>
      <c r="AP54" s="1091"/>
      <c r="AQ54" s="1091"/>
      <c r="AR54" s="1091"/>
      <c r="AS54" s="1091"/>
      <c r="AT54" s="1091"/>
      <c r="AU54" s="1091"/>
      <c r="AV54" s="1091"/>
      <c r="AW54" s="1091"/>
      <c r="AX54" s="1091"/>
      <c r="AY54" s="1091"/>
      <c r="AZ54" s="1091"/>
      <c r="BA54" s="1091"/>
      <c r="BB54" s="1091"/>
      <c r="BC54" s="1091"/>
      <c r="BD54" s="1091"/>
      <c r="BE54" s="1091"/>
      <c r="BF54" s="1091"/>
      <c r="BG54" s="1091"/>
      <c r="BH54" s="1091"/>
      <c r="BI54" s="1091"/>
      <c r="BJ54" s="1091"/>
      <c r="BK54" s="1091"/>
      <c r="BL54" s="1091"/>
      <c r="BM54" s="1091"/>
      <c r="BN54" s="1091"/>
      <c r="BO54" s="1091"/>
      <c r="BP54" s="1090"/>
      <c r="BQ54" s="1090"/>
      <c r="BR54" s="1090"/>
      <c r="BS54" s="1090"/>
      <c r="BT54" s="1090"/>
      <c r="BU54" s="1090"/>
      <c r="BV54" s="1090"/>
      <c r="BW54" s="1090"/>
      <c r="BX54" s="1090"/>
      <c r="BY54" s="1090"/>
      <c r="BZ54" s="1090"/>
      <c r="CA54" s="1090"/>
      <c r="CB54" s="1090"/>
      <c r="CC54" s="1090"/>
      <c r="CD54" s="1090"/>
      <c r="CE54" s="1090"/>
      <c r="CF54" s="1090"/>
      <c r="CG54" s="1090"/>
      <c r="CH54" s="1090"/>
      <c r="CI54" s="1090"/>
      <c r="CJ54" s="1090"/>
      <c r="CK54" s="1090"/>
      <c r="CL54" s="1090"/>
      <c r="CM54" s="1090"/>
      <c r="CN54" s="1090"/>
      <c r="CO54" s="1090"/>
      <c r="CP54" s="1090"/>
      <c r="CQ54" s="1090"/>
      <c r="CR54" s="1090"/>
      <c r="CS54" s="1090"/>
      <c r="CT54" s="1090"/>
      <c r="CU54" s="1090"/>
      <c r="CV54" s="1090"/>
      <c r="CW54" s="1090"/>
      <c r="CX54" s="1090"/>
      <c r="CY54" s="1090"/>
      <c r="CZ54" s="1090"/>
      <c r="DA54" s="1090"/>
      <c r="DB54" s="1090"/>
      <c r="DC54" s="1090"/>
    </row>
    <row r="55" spans="1:109" ht="13" x14ac:dyDescent="0.2">
      <c r="A55" s="1119"/>
      <c r="B55" s="1084"/>
      <c r="G55" s="1095"/>
      <c r="H55" s="1095"/>
      <c r="I55" s="1095"/>
      <c r="J55" s="1095"/>
      <c r="K55" s="1098"/>
      <c r="L55" s="1098"/>
      <c r="M55" s="1098"/>
      <c r="N55" s="1098"/>
      <c r="AN55" s="1092" t="s">
        <v>542</v>
      </c>
      <c r="AO55" s="1092"/>
      <c r="AP55" s="1092"/>
      <c r="AQ55" s="1092"/>
      <c r="AR55" s="1092"/>
      <c r="AS55" s="1092"/>
      <c r="AT55" s="1092"/>
      <c r="AU55" s="1092"/>
      <c r="AV55" s="1092"/>
      <c r="AW55" s="1092"/>
      <c r="AX55" s="1092"/>
      <c r="AY55" s="1092"/>
      <c r="AZ55" s="1092"/>
      <c r="BA55" s="1092"/>
      <c r="BB55" s="1091" t="s">
        <v>541</v>
      </c>
      <c r="BC55" s="1091"/>
      <c r="BD55" s="1091"/>
      <c r="BE55" s="1091"/>
      <c r="BF55" s="1091"/>
      <c r="BG55" s="1091"/>
      <c r="BH55" s="1091"/>
      <c r="BI55" s="1091"/>
      <c r="BJ55" s="1091"/>
      <c r="BK55" s="1091"/>
      <c r="BL55" s="1091"/>
      <c r="BM55" s="1091"/>
      <c r="BN55" s="1091"/>
      <c r="BO55" s="1091"/>
      <c r="BP55" s="1090">
        <v>0</v>
      </c>
      <c r="BQ55" s="1090"/>
      <c r="BR55" s="1090"/>
      <c r="BS55" s="1090"/>
      <c r="BT55" s="1090"/>
      <c r="BU55" s="1090"/>
      <c r="BV55" s="1090"/>
      <c r="BW55" s="1090"/>
      <c r="BX55" s="1090">
        <v>0</v>
      </c>
      <c r="BY55" s="1090"/>
      <c r="BZ55" s="1090"/>
      <c r="CA55" s="1090"/>
      <c r="CB55" s="1090"/>
      <c r="CC55" s="1090"/>
      <c r="CD55" s="1090"/>
      <c r="CE55" s="1090"/>
      <c r="CF55" s="1090">
        <v>0</v>
      </c>
      <c r="CG55" s="1090"/>
      <c r="CH55" s="1090"/>
      <c r="CI55" s="1090"/>
      <c r="CJ55" s="1090"/>
      <c r="CK55" s="1090"/>
      <c r="CL55" s="1090"/>
      <c r="CM55" s="1090"/>
      <c r="CN55" s="1090">
        <v>0</v>
      </c>
      <c r="CO55" s="1090"/>
      <c r="CP55" s="1090"/>
      <c r="CQ55" s="1090"/>
      <c r="CR55" s="1090"/>
      <c r="CS55" s="1090"/>
      <c r="CT55" s="1090"/>
      <c r="CU55" s="1090"/>
      <c r="CV55" s="1090">
        <v>0</v>
      </c>
      <c r="CW55" s="1090"/>
      <c r="CX55" s="1090"/>
      <c r="CY55" s="1090"/>
      <c r="CZ55" s="1090"/>
      <c r="DA55" s="1090"/>
      <c r="DB55" s="1090"/>
      <c r="DC55" s="1090"/>
    </row>
    <row r="56" spans="1:109" ht="13" x14ac:dyDescent="0.2">
      <c r="A56" s="1119"/>
      <c r="B56" s="1084"/>
      <c r="G56" s="1095"/>
      <c r="H56" s="1095"/>
      <c r="I56" s="1095"/>
      <c r="J56" s="1095"/>
      <c r="K56" s="1098"/>
      <c r="L56" s="1098"/>
      <c r="M56" s="1098"/>
      <c r="N56" s="1098"/>
      <c r="AN56" s="1092"/>
      <c r="AO56" s="1092"/>
      <c r="AP56" s="1092"/>
      <c r="AQ56" s="1092"/>
      <c r="AR56" s="1092"/>
      <c r="AS56" s="1092"/>
      <c r="AT56" s="1092"/>
      <c r="AU56" s="1092"/>
      <c r="AV56" s="1092"/>
      <c r="AW56" s="1092"/>
      <c r="AX56" s="1092"/>
      <c r="AY56" s="1092"/>
      <c r="AZ56" s="1092"/>
      <c r="BA56" s="1092"/>
      <c r="BB56" s="1091"/>
      <c r="BC56" s="1091"/>
      <c r="BD56" s="1091"/>
      <c r="BE56" s="1091"/>
      <c r="BF56" s="1091"/>
      <c r="BG56" s="1091"/>
      <c r="BH56" s="1091"/>
      <c r="BI56" s="1091"/>
      <c r="BJ56" s="1091"/>
      <c r="BK56" s="1091"/>
      <c r="BL56" s="1091"/>
      <c r="BM56" s="1091"/>
      <c r="BN56" s="1091"/>
      <c r="BO56" s="1091"/>
      <c r="BP56" s="1090"/>
      <c r="BQ56" s="1090"/>
      <c r="BR56" s="1090"/>
      <c r="BS56" s="1090"/>
      <c r="BT56" s="1090"/>
      <c r="BU56" s="1090"/>
      <c r="BV56" s="1090"/>
      <c r="BW56" s="1090"/>
      <c r="BX56" s="1090"/>
      <c r="BY56" s="1090"/>
      <c r="BZ56" s="1090"/>
      <c r="CA56" s="1090"/>
      <c r="CB56" s="1090"/>
      <c r="CC56" s="1090"/>
      <c r="CD56" s="1090"/>
      <c r="CE56" s="1090"/>
      <c r="CF56" s="1090"/>
      <c r="CG56" s="1090"/>
      <c r="CH56" s="1090"/>
      <c r="CI56" s="1090"/>
      <c r="CJ56" s="1090"/>
      <c r="CK56" s="1090"/>
      <c r="CL56" s="1090"/>
      <c r="CM56" s="1090"/>
      <c r="CN56" s="1090"/>
      <c r="CO56" s="1090"/>
      <c r="CP56" s="1090"/>
      <c r="CQ56" s="1090"/>
      <c r="CR56" s="1090"/>
      <c r="CS56" s="1090"/>
      <c r="CT56" s="1090"/>
      <c r="CU56" s="1090"/>
      <c r="CV56" s="1090"/>
      <c r="CW56" s="1090"/>
      <c r="CX56" s="1090"/>
      <c r="CY56" s="1090"/>
      <c r="CZ56" s="1090"/>
      <c r="DA56" s="1090"/>
      <c r="DB56" s="1090"/>
      <c r="DC56" s="1090"/>
    </row>
    <row r="57" spans="1:109" s="1119" customFormat="1" ht="13" x14ac:dyDescent="0.2">
      <c r="B57" s="1124"/>
      <c r="G57" s="1095"/>
      <c r="H57" s="1095"/>
      <c r="I57" s="1094"/>
      <c r="J57" s="1094"/>
      <c r="K57" s="1098"/>
      <c r="L57" s="1098"/>
      <c r="M57" s="1098"/>
      <c r="N57" s="1098"/>
      <c r="AM57" s="1083"/>
      <c r="AN57" s="1092"/>
      <c r="AO57" s="1092"/>
      <c r="AP57" s="1092"/>
      <c r="AQ57" s="1092"/>
      <c r="AR57" s="1092"/>
      <c r="AS57" s="1092"/>
      <c r="AT57" s="1092"/>
      <c r="AU57" s="1092"/>
      <c r="AV57" s="1092"/>
      <c r="AW57" s="1092"/>
      <c r="AX57" s="1092"/>
      <c r="AY57" s="1092"/>
      <c r="AZ57" s="1092"/>
      <c r="BA57" s="1092"/>
      <c r="BB57" s="1091" t="s">
        <v>548</v>
      </c>
      <c r="BC57" s="1091"/>
      <c r="BD57" s="1091"/>
      <c r="BE57" s="1091"/>
      <c r="BF57" s="1091"/>
      <c r="BG57" s="1091"/>
      <c r="BH57" s="1091"/>
      <c r="BI57" s="1091"/>
      <c r="BJ57" s="1091"/>
      <c r="BK57" s="1091"/>
      <c r="BL57" s="1091"/>
      <c r="BM57" s="1091"/>
      <c r="BN57" s="1091"/>
      <c r="BO57" s="1091"/>
      <c r="BP57" s="1090">
        <v>61.8</v>
      </c>
      <c r="BQ57" s="1090"/>
      <c r="BR57" s="1090"/>
      <c r="BS57" s="1090"/>
      <c r="BT57" s="1090"/>
      <c r="BU57" s="1090"/>
      <c r="BV57" s="1090"/>
      <c r="BW57" s="1090"/>
      <c r="BX57" s="1090">
        <v>63.1</v>
      </c>
      <c r="BY57" s="1090"/>
      <c r="BZ57" s="1090"/>
      <c r="CA57" s="1090"/>
      <c r="CB57" s="1090"/>
      <c r="CC57" s="1090"/>
      <c r="CD57" s="1090"/>
      <c r="CE57" s="1090"/>
      <c r="CF57" s="1090">
        <v>62.2</v>
      </c>
      <c r="CG57" s="1090"/>
      <c r="CH57" s="1090"/>
      <c r="CI57" s="1090"/>
      <c r="CJ57" s="1090"/>
      <c r="CK57" s="1090"/>
      <c r="CL57" s="1090"/>
      <c r="CM57" s="1090"/>
      <c r="CN57" s="1090">
        <v>62.9</v>
      </c>
      <c r="CO57" s="1090"/>
      <c r="CP57" s="1090"/>
      <c r="CQ57" s="1090"/>
      <c r="CR57" s="1090"/>
      <c r="CS57" s="1090"/>
      <c r="CT57" s="1090"/>
      <c r="CU57" s="1090"/>
      <c r="CV57" s="1090">
        <v>62.9</v>
      </c>
      <c r="CW57" s="1090"/>
      <c r="CX57" s="1090"/>
      <c r="CY57" s="1090"/>
      <c r="CZ57" s="1090"/>
      <c r="DA57" s="1090"/>
      <c r="DB57" s="1090"/>
      <c r="DC57" s="1090"/>
      <c r="DD57" s="1129"/>
      <c r="DE57" s="1124"/>
    </row>
    <row r="58" spans="1:109" s="1119" customFormat="1" ht="13" x14ac:dyDescent="0.2">
      <c r="A58" s="1083"/>
      <c r="B58" s="1124"/>
      <c r="G58" s="1095"/>
      <c r="H58" s="1095"/>
      <c r="I58" s="1094"/>
      <c r="J58" s="1094"/>
      <c r="K58" s="1098"/>
      <c r="L58" s="1098"/>
      <c r="M58" s="1098"/>
      <c r="N58" s="1098"/>
      <c r="AM58" s="1083"/>
      <c r="AN58" s="1092"/>
      <c r="AO58" s="1092"/>
      <c r="AP58" s="1092"/>
      <c r="AQ58" s="1092"/>
      <c r="AR58" s="1092"/>
      <c r="AS58" s="1092"/>
      <c r="AT58" s="1092"/>
      <c r="AU58" s="1092"/>
      <c r="AV58" s="1092"/>
      <c r="AW58" s="1092"/>
      <c r="AX58" s="1092"/>
      <c r="AY58" s="1092"/>
      <c r="AZ58" s="1092"/>
      <c r="BA58" s="1092"/>
      <c r="BB58" s="1091"/>
      <c r="BC58" s="1091"/>
      <c r="BD58" s="1091"/>
      <c r="BE58" s="1091"/>
      <c r="BF58" s="1091"/>
      <c r="BG58" s="1091"/>
      <c r="BH58" s="1091"/>
      <c r="BI58" s="1091"/>
      <c r="BJ58" s="1091"/>
      <c r="BK58" s="1091"/>
      <c r="BL58" s="1091"/>
      <c r="BM58" s="1091"/>
      <c r="BN58" s="1091"/>
      <c r="BO58" s="1091"/>
      <c r="BP58" s="1090"/>
      <c r="BQ58" s="1090"/>
      <c r="BR58" s="1090"/>
      <c r="BS58" s="1090"/>
      <c r="BT58" s="1090"/>
      <c r="BU58" s="1090"/>
      <c r="BV58" s="1090"/>
      <c r="BW58" s="1090"/>
      <c r="BX58" s="1090"/>
      <c r="BY58" s="1090"/>
      <c r="BZ58" s="1090"/>
      <c r="CA58" s="1090"/>
      <c r="CB58" s="1090"/>
      <c r="CC58" s="1090"/>
      <c r="CD58" s="1090"/>
      <c r="CE58" s="1090"/>
      <c r="CF58" s="1090"/>
      <c r="CG58" s="1090"/>
      <c r="CH58" s="1090"/>
      <c r="CI58" s="1090"/>
      <c r="CJ58" s="1090"/>
      <c r="CK58" s="1090"/>
      <c r="CL58" s="1090"/>
      <c r="CM58" s="1090"/>
      <c r="CN58" s="1090"/>
      <c r="CO58" s="1090"/>
      <c r="CP58" s="1090"/>
      <c r="CQ58" s="1090"/>
      <c r="CR58" s="1090"/>
      <c r="CS58" s="1090"/>
      <c r="CT58" s="1090"/>
      <c r="CU58" s="1090"/>
      <c r="CV58" s="1090"/>
      <c r="CW58" s="1090"/>
      <c r="CX58" s="1090"/>
      <c r="CY58" s="1090"/>
      <c r="CZ58" s="1090"/>
      <c r="DA58" s="1090"/>
      <c r="DB58" s="1090"/>
      <c r="DC58" s="1090"/>
      <c r="DD58" s="1129"/>
      <c r="DE58" s="1124"/>
    </row>
    <row r="59" spans="1:109" s="1119" customFormat="1" ht="13" x14ac:dyDescent="0.2">
      <c r="A59" s="1083"/>
      <c r="B59" s="1124"/>
      <c r="K59" s="1130"/>
      <c r="L59" s="1130"/>
      <c r="M59" s="1130"/>
      <c r="N59" s="1130"/>
      <c r="AQ59" s="1130"/>
      <c r="AR59" s="1130"/>
      <c r="AS59" s="1130"/>
      <c r="AT59" s="1130"/>
      <c r="BC59" s="1130"/>
      <c r="BD59" s="1130"/>
      <c r="BE59" s="1130"/>
      <c r="BF59" s="1130"/>
      <c r="BO59" s="1130"/>
      <c r="BP59" s="1130"/>
      <c r="BQ59" s="1130"/>
      <c r="BR59" s="1130"/>
      <c r="CA59" s="1130"/>
      <c r="CB59" s="1130"/>
      <c r="CC59" s="1130"/>
      <c r="CD59" s="1130"/>
      <c r="CM59" s="1130"/>
      <c r="CN59" s="1130"/>
      <c r="CO59" s="1130"/>
      <c r="CP59" s="1130"/>
      <c r="CY59" s="1130"/>
      <c r="CZ59" s="1130"/>
      <c r="DA59" s="1130"/>
      <c r="DB59" s="1130"/>
      <c r="DC59" s="1130"/>
      <c r="DD59" s="1129"/>
      <c r="DE59" s="1124"/>
    </row>
    <row r="60" spans="1:109" s="1119" customFormat="1" ht="13" x14ac:dyDescent="0.2">
      <c r="A60" s="1083"/>
      <c r="B60" s="1124"/>
      <c r="K60" s="1130"/>
      <c r="L60" s="1130"/>
      <c r="M60" s="1130"/>
      <c r="N60" s="1130"/>
      <c r="AQ60" s="1130"/>
      <c r="AR60" s="1130"/>
      <c r="AS60" s="1130"/>
      <c r="AT60" s="1130"/>
      <c r="BC60" s="1130"/>
      <c r="BD60" s="1130"/>
      <c r="BE60" s="1130"/>
      <c r="BF60" s="1130"/>
      <c r="BO60" s="1130"/>
      <c r="BP60" s="1130"/>
      <c r="BQ60" s="1130"/>
      <c r="BR60" s="1130"/>
      <c r="CA60" s="1130"/>
      <c r="CB60" s="1130"/>
      <c r="CC60" s="1130"/>
      <c r="CD60" s="1130"/>
      <c r="CM60" s="1130"/>
      <c r="CN60" s="1130"/>
      <c r="CO60" s="1130"/>
      <c r="CP60" s="1130"/>
      <c r="CY60" s="1130"/>
      <c r="CZ60" s="1130"/>
      <c r="DA60" s="1130"/>
      <c r="DB60" s="1130"/>
      <c r="DC60" s="1130"/>
      <c r="DD60" s="1129"/>
      <c r="DE60" s="1124"/>
    </row>
    <row r="61" spans="1:109" s="1119" customFormat="1" ht="13" x14ac:dyDescent="0.2">
      <c r="A61" s="1083"/>
      <c r="B61" s="1128"/>
      <c r="C61" s="1127"/>
      <c r="D61" s="1127"/>
      <c r="E61" s="1127"/>
      <c r="F61" s="1127"/>
      <c r="G61" s="1127"/>
      <c r="H61" s="1127"/>
      <c r="I61" s="1127"/>
      <c r="J61" s="1127"/>
      <c r="K61" s="1127"/>
      <c r="L61" s="1127"/>
      <c r="M61" s="1126"/>
      <c r="N61" s="1126"/>
      <c r="O61" s="1127"/>
      <c r="P61" s="1127"/>
      <c r="Q61" s="1127"/>
      <c r="R61" s="1127"/>
      <c r="S61" s="1127"/>
      <c r="T61" s="1127"/>
      <c r="U61" s="1127"/>
      <c r="V61" s="1127"/>
      <c r="W61" s="1127"/>
      <c r="X61" s="1127"/>
      <c r="Y61" s="1127"/>
      <c r="Z61" s="1127"/>
      <c r="AA61" s="1127"/>
      <c r="AB61" s="1127"/>
      <c r="AC61" s="1127"/>
      <c r="AD61" s="1127"/>
      <c r="AE61" s="1127"/>
      <c r="AF61" s="1127"/>
      <c r="AG61" s="1127"/>
      <c r="AH61" s="1127"/>
      <c r="AI61" s="1127"/>
      <c r="AJ61" s="1127"/>
      <c r="AK61" s="1127"/>
      <c r="AL61" s="1127"/>
      <c r="AM61" s="1127"/>
      <c r="AN61" s="1127"/>
      <c r="AO61" s="1127"/>
      <c r="AP61" s="1127"/>
      <c r="AQ61" s="1127"/>
      <c r="AR61" s="1127"/>
      <c r="AS61" s="1126"/>
      <c r="AT61" s="1126"/>
      <c r="AU61" s="1127"/>
      <c r="AV61" s="1127"/>
      <c r="AW61" s="1127"/>
      <c r="AX61" s="1127"/>
      <c r="AY61" s="1127"/>
      <c r="AZ61" s="1127"/>
      <c r="BA61" s="1127"/>
      <c r="BB61" s="1127"/>
      <c r="BC61" s="1127"/>
      <c r="BD61" s="1127"/>
      <c r="BE61" s="1126"/>
      <c r="BF61" s="1126"/>
      <c r="BG61" s="1127"/>
      <c r="BH61" s="1127"/>
      <c r="BI61" s="1127"/>
      <c r="BJ61" s="1127"/>
      <c r="BK61" s="1127"/>
      <c r="BL61" s="1127"/>
      <c r="BM61" s="1127"/>
      <c r="BN61" s="1127"/>
      <c r="BO61" s="1127"/>
      <c r="BP61" s="1127"/>
      <c r="BQ61" s="1126"/>
      <c r="BR61" s="1126"/>
      <c r="BS61" s="1127"/>
      <c r="BT61" s="1127"/>
      <c r="BU61" s="1127"/>
      <c r="BV61" s="1127"/>
      <c r="BW61" s="1127"/>
      <c r="BX61" s="1127"/>
      <c r="BY61" s="1127"/>
      <c r="BZ61" s="1127"/>
      <c r="CA61" s="1127"/>
      <c r="CB61" s="1127"/>
      <c r="CC61" s="1126"/>
      <c r="CD61" s="1126"/>
      <c r="CE61" s="1127"/>
      <c r="CF61" s="1127"/>
      <c r="CG61" s="1127"/>
      <c r="CH61" s="1127"/>
      <c r="CI61" s="1127"/>
      <c r="CJ61" s="1127"/>
      <c r="CK61" s="1127"/>
      <c r="CL61" s="1127"/>
      <c r="CM61" s="1127"/>
      <c r="CN61" s="1127"/>
      <c r="CO61" s="1126"/>
      <c r="CP61" s="1126"/>
      <c r="CQ61" s="1127"/>
      <c r="CR61" s="1127"/>
      <c r="CS61" s="1127"/>
      <c r="CT61" s="1127"/>
      <c r="CU61" s="1127"/>
      <c r="CV61" s="1127"/>
      <c r="CW61" s="1127"/>
      <c r="CX61" s="1127"/>
      <c r="CY61" s="1127"/>
      <c r="CZ61" s="1127"/>
      <c r="DA61" s="1126"/>
      <c r="DB61" s="1126"/>
      <c r="DC61" s="1126"/>
      <c r="DD61" s="1125"/>
      <c r="DE61" s="1124"/>
    </row>
    <row r="62" spans="1:109" ht="13" x14ac:dyDescent="0.2">
      <c r="B62" s="1123"/>
      <c r="C62" s="1123"/>
      <c r="D62" s="1123"/>
      <c r="E62" s="1123"/>
      <c r="F62" s="1123"/>
      <c r="G62" s="1123"/>
      <c r="H62" s="1123"/>
      <c r="I62" s="1123"/>
      <c r="J62" s="1123"/>
      <c r="K62" s="1123"/>
      <c r="L62" s="1123"/>
      <c r="M62" s="1123"/>
      <c r="N62" s="1123"/>
      <c r="O62" s="1123"/>
      <c r="P62" s="1123"/>
      <c r="Q62" s="1123"/>
      <c r="R62" s="1123"/>
      <c r="S62" s="1123"/>
      <c r="T62" s="1123"/>
      <c r="U62" s="1123"/>
      <c r="V62" s="1123"/>
      <c r="W62" s="1123"/>
      <c r="X62" s="1123"/>
      <c r="Y62" s="1123"/>
      <c r="Z62" s="1123"/>
      <c r="AA62" s="1123"/>
      <c r="AB62" s="1123"/>
      <c r="AC62" s="1123"/>
      <c r="AD62" s="1123"/>
      <c r="AE62" s="1123"/>
      <c r="AF62" s="1123"/>
      <c r="AG62" s="1123"/>
      <c r="AH62" s="1123"/>
      <c r="AI62" s="1123"/>
      <c r="AJ62" s="1123"/>
      <c r="AK62" s="1123"/>
      <c r="AL62" s="1123"/>
      <c r="AM62" s="1123"/>
      <c r="AN62" s="1123"/>
      <c r="AO62" s="1123"/>
      <c r="AP62" s="1123"/>
      <c r="AQ62" s="1123"/>
      <c r="AR62" s="1123"/>
      <c r="AS62" s="1123"/>
      <c r="AT62" s="1123"/>
      <c r="AU62" s="1123"/>
      <c r="AV62" s="1123"/>
      <c r="AW62" s="1123"/>
      <c r="AX62" s="1123"/>
      <c r="AY62" s="1123"/>
      <c r="AZ62" s="1123"/>
      <c r="BA62" s="1123"/>
      <c r="BB62" s="1123"/>
      <c r="BC62" s="1123"/>
      <c r="BD62" s="1123"/>
      <c r="BE62" s="1123"/>
      <c r="BF62" s="1123"/>
      <c r="BG62" s="1123"/>
      <c r="BH62" s="1123"/>
      <c r="BI62" s="1123"/>
      <c r="BJ62" s="1123"/>
      <c r="BK62" s="1123"/>
      <c r="BL62" s="1123"/>
      <c r="BM62" s="1123"/>
      <c r="BN62" s="1123"/>
      <c r="BO62" s="1123"/>
      <c r="BP62" s="1123"/>
      <c r="BQ62" s="1123"/>
      <c r="BR62" s="1123"/>
      <c r="BS62" s="1123"/>
      <c r="BT62" s="1123"/>
      <c r="BU62" s="1123"/>
      <c r="BV62" s="1123"/>
      <c r="BW62" s="1123"/>
      <c r="BX62" s="1123"/>
      <c r="BY62" s="1123"/>
      <c r="BZ62" s="1123"/>
      <c r="CA62" s="1123"/>
      <c r="CB62" s="1123"/>
      <c r="CC62" s="1123"/>
      <c r="CD62" s="1123"/>
      <c r="CE62" s="1123"/>
      <c r="CF62" s="1123"/>
      <c r="CG62" s="1123"/>
      <c r="CH62" s="1123"/>
      <c r="CI62" s="1123"/>
      <c r="CJ62" s="1123"/>
      <c r="CK62" s="1123"/>
      <c r="CL62" s="1123"/>
      <c r="CM62" s="1123"/>
      <c r="CN62" s="1123"/>
      <c r="CO62" s="1123"/>
      <c r="CP62" s="1123"/>
      <c r="CQ62" s="1123"/>
      <c r="CR62" s="1123"/>
      <c r="CS62" s="1123"/>
      <c r="CT62" s="1123"/>
      <c r="CU62" s="1123"/>
      <c r="CV62" s="1123"/>
      <c r="CW62" s="1123"/>
      <c r="CX62" s="1123"/>
      <c r="CY62" s="1123"/>
      <c r="CZ62" s="1123"/>
      <c r="DA62" s="1123"/>
      <c r="DB62" s="1123"/>
      <c r="DC62" s="1123"/>
      <c r="DD62" s="1123"/>
      <c r="DE62" s="1083"/>
    </row>
    <row r="63" spans="1:109" ht="16.5" x14ac:dyDescent="0.2">
      <c r="B63" s="1122" t="s">
        <v>547</v>
      </c>
    </row>
    <row r="64" spans="1:109" ht="13" x14ac:dyDescent="0.2">
      <c r="B64" s="1084"/>
      <c r="G64" s="1120"/>
      <c r="N64" s="1121"/>
      <c r="AM64" s="1120"/>
      <c r="AN64" s="1120" t="s">
        <v>546</v>
      </c>
      <c r="AP64" s="1119"/>
      <c r="AQ64" s="1119"/>
      <c r="AR64" s="1119"/>
      <c r="AY64" s="1120"/>
      <c r="BA64" s="1119"/>
      <c r="BB64" s="1119"/>
      <c r="BC64" s="1119"/>
      <c r="BK64" s="1120"/>
      <c r="BM64" s="1119"/>
      <c r="BN64" s="1119"/>
      <c r="BO64" s="1119"/>
      <c r="BW64" s="1120"/>
      <c r="BY64" s="1119"/>
      <c r="BZ64" s="1119"/>
      <c r="CA64" s="1119"/>
      <c r="CI64" s="1120"/>
      <c r="CK64" s="1119"/>
      <c r="CL64" s="1119"/>
      <c r="CM64" s="1119"/>
      <c r="CU64" s="1120"/>
      <c r="CW64" s="1119"/>
      <c r="CX64" s="1119"/>
      <c r="CY64" s="1119"/>
    </row>
    <row r="65" spans="2:107" ht="13" x14ac:dyDescent="0.2">
      <c r="B65" s="1084"/>
      <c r="AN65" s="1118" t="s">
        <v>545</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6"/>
    </row>
    <row r="66" spans="2:107" ht="13" x14ac:dyDescent="0.2">
      <c r="B66" s="1084"/>
      <c r="AN66" s="1115"/>
      <c r="AO66" s="1114"/>
      <c r="AP66" s="1114"/>
      <c r="AQ66" s="1114"/>
      <c r="AR66" s="1114"/>
      <c r="AS66" s="1114"/>
      <c r="AT66" s="1114"/>
      <c r="AU66" s="1114"/>
      <c r="AV66" s="1114"/>
      <c r="AW66" s="1114"/>
      <c r="AX66" s="1114"/>
      <c r="AY66" s="1114"/>
      <c r="AZ66" s="1114"/>
      <c r="BA66" s="1114"/>
      <c r="BB66" s="1114"/>
      <c r="BC66" s="1114"/>
      <c r="BD66" s="1114"/>
      <c r="BE66" s="1114"/>
      <c r="BF66" s="1114"/>
      <c r="BG66" s="1114"/>
      <c r="BH66" s="1114"/>
      <c r="BI66" s="1114"/>
      <c r="BJ66" s="1114"/>
      <c r="BK66" s="1114"/>
      <c r="BL66" s="1114"/>
      <c r="BM66" s="1114"/>
      <c r="BN66" s="1114"/>
      <c r="BO66" s="1114"/>
      <c r="BP66" s="1114"/>
      <c r="BQ66" s="1114"/>
      <c r="BR66" s="1114"/>
      <c r="BS66" s="1114"/>
      <c r="BT66" s="1114"/>
      <c r="BU66" s="1114"/>
      <c r="BV66" s="1114"/>
      <c r="BW66" s="1114"/>
      <c r="BX66" s="1114"/>
      <c r="BY66" s="1114"/>
      <c r="BZ66" s="1114"/>
      <c r="CA66" s="1114"/>
      <c r="CB66" s="1114"/>
      <c r="CC66" s="1114"/>
      <c r="CD66" s="1114"/>
      <c r="CE66" s="1114"/>
      <c r="CF66" s="1114"/>
      <c r="CG66" s="1114"/>
      <c r="CH66" s="1114"/>
      <c r="CI66" s="1114"/>
      <c r="CJ66" s="1114"/>
      <c r="CK66" s="1114"/>
      <c r="CL66" s="1114"/>
      <c r="CM66" s="1114"/>
      <c r="CN66" s="1114"/>
      <c r="CO66" s="1114"/>
      <c r="CP66" s="1114"/>
      <c r="CQ66" s="1114"/>
      <c r="CR66" s="1114"/>
      <c r="CS66" s="1114"/>
      <c r="CT66" s="1114"/>
      <c r="CU66" s="1114"/>
      <c r="CV66" s="1114"/>
      <c r="CW66" s="1114"/>
      <c r="CX66" s="1114"/>
      <c r="CY66" s="1114"/>
      <c r="CZ66" s="1114"/>
      <c r="DA66" s="1114"/>
      <c r="DB66" s="1114"/>
      <c r="DC66" s="1113"/>
    </row>
    <row r="67" spans="2:107" ht="13" x14ac:dyDescent="0.2">
      <c r="B67" s="1084"/>
      <c r="AN67" s="1115"/>
      <c r="AO67" s="1114"/>
      <c r="AP67" s="1114"/>
      <c r="AQ67" s="1114"/>
      <c r="AR67" s="1114"/>
      <c r="AS67" s="1114"/>
      <c r="AT67" s="1114"/>
      <c r="AU67" s="1114"/>
      <c r="AV67" s="1114"/>
      <c r="AW67" s="1114"/>
      <c r="AX67" s="1114"/>
      <c r="AY67" s="1114"/>
      <c r="AZ67" s="1114"/>
      <c r="BA67" s="1114"/>
      <c r="BB67" s="1114"/>
      <c r="BC67" s="1114"/>
      <c r="BD67" s="1114"/>
      <c r="BE67" s="1114"/>
      <c r="BF67" s="1114"/>
      <c r="BG67" s="1114"/>
      <c r="BH67" s="1114"/>
      <c r="BI67" s="1114"/>
      <c r="BJ67" s="1114"/>
      <c r="BK67" s="1114"/>
      <c r="BL67" s="1114"/>
      <c r="BM67" s="1114"/>
      <c r="BN67" s="1114"/>
      <c r="BO67" s="1114"/>
      <c r="BP67" s="1114"/>
      <c r="BQ67" s="1114"/>
      <c r="BR67" s="1114"/>
      <c r="BS67" s="1114"/>
      <c r="BT67" s="1114"/>
      <c r="BU67" s="1114"/>
      <c r="BV67" s="1114"/>
      <c r="BW67" s="1114"/>
      <c r="BX67" s="1114"/>
      <c r="BY67" s="1114"/>
      <c r="BZ67" s="1114"/>
      <c r="CA67" s="1114"/>
      <c r="CB67" s="1114"/>
      <c r="CC67" s="1114"/>
      <c r="CD67" s="1114"/>
      <c r="CE67" s="1114"/>
      <c r="CF67" s="1114"/>
      <c r="CG67" s="1114"/>
      <c r="CH67" s="1114"/>
      <c r="CI67" s="1114"/>
      <c r="CJ67" s="1114"/>
      <c r="CK67" s="1114"/>
      <c r="CL67" s="1114"/>
      <c r="CM67" s="1114"/>
      <c r="CN67" s="1114"/>
      <c r="CO67" s="1114"/>
      <c r="CP67" s="1114"/>
      <c r="CQ67" s="1114"/>
      <c r="CR67" s="1114"/>
      <c r="CS67" s="1114"/>
      <c r="CT67" s="1114"/>
      <c r="CU67" s="1114"/>
      <c r="CV67" s="1114"/>
      <c r="CW67" s="1114"/>
      <c r="CX67" s="1114"/>
      <c r="CY67" s="1114"/>
      <c r="CZ67" s="1114"/>
      <c r="DA67" s="1114"/>
      <c r="DB67" s="1114"/>
      <c r="DC67" s="1113"/>
    </row>
    <row r="68" spans="2:107" ht="13" x14ac:dyDescent="0.2">
      <c r="B68" s="1084"/>
      <c r="AN68" s="1115"/>
      <c r="AO68" s="1114"/>
      <c r="AP68" s="1114"/>
      <c r="AQ68" s="1114"/>
      <c r="AR68" s="1114"/>
      <c r="AS68" s="1114"/>
      <c r="AT68" s="1114"/>
      <c r="AU68" s="1114"/>
      <c r="AV68" s="1114"/>
      <c r="AW68" s="1114"/>
      <c r="AX68" s="1114"/>
      <c r="AY68" s="1114"/>
      <c r="AZ68" s="1114"/>
      <c r="BA68" s="1114"/>
      <c r="BB68" s="1114"/>
      <c r="BC68" s="1114"/>
      <c r="BD68" s="1114"/>
      <c r="BE68" s="1114"/>
      <c r="BF68" s="1114"/>
      <c r="BG68" s="1114"/>
      <c r="BH68" s="1114"/>
      <c r="BI68" s="1114"/>
      <c r="BJ68" s="1114"/>
      <c r="BK68" s="1114"/>
      <c r="BL68" s="1114"/>
      <c r="BM68" s="1114"/>
      <c r="BN68" s="1114"/>
      <c r="BO68" s="1114"/>
      <c r="BP68" s="1114"/>
      <c r="BQ68" s="1114"/>
      <c r="BR68" s="1114"/>
      <c r="BS68" s="1114"/>
      <c r="BT68" s="1114"/>
      <c r="BU68" s="1114"/>
      <c r="BV68" s="1114"/>
      <c r="BW68" s="1114"/>
      <c r="BX68" s="1114"/>
      <c r="BY68" s="1114"/>
      <c r="BZ68" s="1114"/>
      <c r="CA68" s="1114"/>
      <c r="CB68" s="1114"/>
      <c r="CC68" s="1114"/>
      <c r="CD68" s="1114"/>
      <c r="CE68" s="1114"/>
      <c r="CF68" s="1114"/>
      <c r="CG68" s="1114"/>
      <c r="CH68" s="1114"/>
      <c r="CI68" s="1114"/>
      <c r="CJ68" s="1114"/>
      <c r="CK68" s="1114"/>
      <c r="CL68" s="1114"/>
      <c r="CM68" s="1114"/>
      <c r="CN68" s="1114"/>
      <c r="CO68" s="1114"/>
      <c r="CP68" s="1114"/>
      <c r="CQ68" s="1114"/>
      <c r="CR68" s="1114"/>
      <c r="CS68" s="1114"/>
      <c r="CT68" s="1114"/>
      <c r="CU68" s="1114"/>
      <c r="CV68" s="1114"/>
      <c r="CW68" s="1114"/>
      <c r="CX68" s="1114"/>
      <c r="CY68" s="1114"/>
      <c r="CZ68" s="1114"/>
      <c r="DA68" s="1114"/>
      <c r="DB68" s="1114"/>
      <c r="DC68" s="1113"/>
    </row>
    <row r="69" spans="2:107" ht="13" x14ac:dyDescent="0.2">
      <c r="B69" s="1084"/>
      <c r="AN69" s="1112"/>
      <c r="AO69" s="1111"/>
      <c r="AP69" s="1111"/>
      <c r="AQ69" s="1111"/>
      <c r="AR69" s="1111"/>
      <c r="AS69" s="1111"/>
      <c r="AT69" s="1111"/>
      <c r="AU69" s="1111"/>
      <c r="AV69" s="1111"/>
      <c r="AW69" s="1111"/>
      <c r="AX69" s="1111"/>
      <c r="AY69" s="1111"/>
      <c r="AZ69" s="1111"/>
      <c r="BA69" s="1111"/>
      <c r="BB69" s="1111"/>
      <c r="BC69" s="1111"/>
      <c r="BD69" s="1111"/>
      <c r="BE69" s="1111"/>
      <c r="BF69" s="1111"/>
      <c r="BG69" s="1111"/>
      <c r="BH69" s="1111"/>
      <c r="BI69" s="1111"/>
      <c r="BJ69" s="1111"/>
      <c r="BK69" s="1111"/>
      <c r="BL69" s="1111"/>
      <c r="BM69" s="1111"/>
      <c r="BN69" s="1111"/>
      <c r="BO69" s="1111"/>
      <c r="BP69" s="1111"/>
      <c r="BQ69" s="1111"/>
      <c r="BR69" s="1111"/>
      <c r="BS69" s="1111"/>
      <c r="BT69" s="1111"/>
      <c r="BU69" s="1111"/>
      <c r="BV69" s="1111"/>
      <c r="BW69" s="1111"/>
      <c r="BX69" s="1111"/>
      <c r="BY69" s="1111"/>
      <c r="BZ69" s="1111"/>
      <c r="CA69" s="1111"/>
      <c r="CB69" s="1111"/>
      <c r="CC69" s="1111"/>
      <c r="CD69" s="1111"/>
      <c r="CE69" s="1111"/>
      <c r="CF69" s="1111"/>
      <c r="CG69" s="1111"/>
      <c r="CH69" s="1111"/>
      <c r="CI69" s="1111"/>
      <c r="CJ69" s="1111"/>
      <c r="CK69" s="1111"/>
      <c r="CL69" s="1111"/>
      <c r="CM69" s="1111"/>
      <c r="CN69" s="1111"/>
      <c r="CO69" s="1111"/>
      <c r="CP69" s="1111"/>
      <c r="CQ69" s="1111"/>
      <c r="CR69" s="1111"/>
      <c r="CS69" s="1111"/>
      <c r="CT69" s="1111"/>
      <c r="CU69" s="1111"/>
      <c r="CV69" s="1111"/>
      <c r="CW69" s="1111"/>
      <c r="CX69" s="1111"/>
      <c r="CY69" s="1111"/>
      <c r="CZ69" s="1111"/>
      <c r="DA69" s="1111"/>
      <c r="DB69" s="1111"/>
      <c r="DC69" s="1110"/>
    </row>
    <row r="70" spans="2:107" ht="13" x14ac:dyDescent="0.2">
      <c r="B70" s="1084"/>
      <c r="H70" s="1109"/>
      <c r="I70" s="1109"/>
      <c r="J70" s="1107"/>
      <c r="K70" s="1107"/>
      <c r="L70" s="1106"/>
      <c r="M70" s="1107"/>
      <c r="N70" s="1106"/>
      <c r="AN70" s="1097"/>
      <c r="AO70" s="1097"/>
      <c r="AP70" s="1097"/>
      <c r="AZ70" s="1097"/>
      <c r="BA70" s="1097"/>
      <c r="BB70" s="1097"/>
      <c r="BL70" s="1097"/>
      <c r="BM70" s="1097"/>
      <c r="BN70" s="1097"/>
      <c r="BX70" s="1097"/>
      <c r="BY70" s="1097"/>
      <c r="BZ70" s="1097"/>
      <c r="CJ70" s="1097"/>
      <c r="CK70" s="1097"/>
      <c r="CL70" s="1097"/>
      <c r="CV70" s="1097"/>
      <c r="CW70" s="1097"/>
      <c r="CX70" s="1097"/>
    </row>
    <row r="71" spans="2:107" ht="13" x14ac:dyDescent="0.2">
      <c r="B71" s="1084"/>
      <c r="G71" s="1105"/>
      <c r="I71" s="1108"/>
      <c r="J71" s="1107"/>
      <c r="K71" s="1107"/>
      <c r="L71" s="1106"/>
      <c r="M71" s="1107"/>
      <c r="N71" s="1106"/>
      <c r="AM71" s="1105"/>
      <c r="AN71" s="1083" t="s">
        <v>544</v>
      </c>
    </row>
    <row r="72" spans="2:107" ht="13" x14ac:dyDescent="0.2">
      <c r="B72" s="1084"/>
      <c r="G72" s="1095"/>
      <c r="H72" s="1095"/>
      <c r="I72" s="1095"/>
      <c r="J72" s="1095"/>
      <c r="K72" s="1104"/>
      <c r="L72" s="1104"/>
      <c r="M72" s="1103"/>
      <c r="N72" s="1103"/>
      <c r="AN72" s="1102"/>
      <c r="AO72" s="1101"/>
      <c r="AP72" s="1101"/>
      <c r="AQ72" s="1101"/>
      <c r="AR72" s="1101"/>
      <c r="AS72" s="1101"/>
      <c r="AT72" s="1101"/>
      <c r="AU72" s="1101"/>
      <c r="AV72" s="1101"/>
      <c r="AW72" s="1101"/>
      <c r="AX72" s="1101"/>
      <c r="AY72" s="1101"/>
      <c r="AZ72" s="1101"/>
      <c r="BA72" s="1101"/>
      <c r="BB72" s="1101"/>
      <c r="BC72" s="1101"/>
      <c r="BD72" s="1101"/>
      <c r="BE72" s="1101"/>
      <c r="BF72" s="1101"/>
      <c r="BG72" s="1101"/>
      <c r="BH72" s="1101"/>
      <c r="BI72" s="1101"/>
      <c r="BJ72" s="1101"/>
      <c r="BK72" s="1101"/>
      <c r="BL72" s="1101"/>
      <c r="BM72" s="1101"/>
      <c r="BN72" s="1101"/>
      <c r="BO72" s="1100"/>
      <c r="BP72" s="1092" t="s">
        <v>525</v>
      </c>
      <c r="BQ72" s="1092"/>
      <c r="BR72" s="1092"/>
      <c r="BS72" s="1092"/>
      <c r="BT72" s="1092"/>
      <c r="BU72" s="1092"/>
      <c r="BV72" s="1092"/>
      <c r="BW72" s="1092"/>
      <c r="BX72" s="1092" t="s">
        <v>526</v>
      </c>
      <c r="BY72" s="1092"/>
      <c r="BZ72" s="1092"/>
      <c r="CA72" s="1092"/>
      <c r="CB72" s="1092"/>
      <c r="CC72" s="1092"/>
      <c r="CD72" s="1092"/>
      <c r="CE72" s="1092"/>
      <c r="CF72" s="1092" t="s">
        <v>527</v>
      </c>
      <c r="CG72" s="1092"/>
      <c r="CH72" s="1092"/>
      <c r="CI72" s="1092"/>
      <c r="CJ72" s="1092"/>
      <c r="CK72" s="1092"/>
      <c r="CL72" s="1092"/>
      <c r="CM72" s="1092"/>
      <c r="CN72" s="1092" t="s">
        <v>528</v>
      </c>
      <c r="CO72" s="1092"/>
      <c r="CP72" s="1092"/>
      <c r="CQ72" s="1092"/>
      <c r="CR72" s="1092"/>
      <c r="CS72" s="1092"/>
      <c r="CT72" s="1092"/>
      <c r="CU72" s="1092"/>
      <c r="CV72" s="1092" t="s">
        <v>529</v>
      </c>
      <c r="CW72" s="1092"/>
      <c r="CX72" s="1092"/>
      <c r="CY72" s="1092"/>
      <c r="CZ72" s="1092"/>
      <c r="DA72" s="1092"/>
      <c r="DB72" s="1092"/>
      <c r="DC72" s="1092"/>
    </row>
    <row r="73" spans="2:107" ht="13" x14ac:dyDescent="0.2">
      <c r="B73" s="1084"/>
      <c r="G73" s="1099"/>
      <c r="H73" s="1099"/>
      <c r="I73" s="1099"/>
      <c r="J73" s="1099"/>
      <c r="K73" s="1096"/>
      <c r="L73" s="1096"/>
      <c r="M73" s="1096"/>
      <c r="N73" s="1096"/>
      <c r="AM73" s="1097"/>
      <c r="AN73" s="1091" t="s">
        <v>543</v>
      </c>
      <c r="AO73" s="1091"/>
      <c r="AP73" s="1091"/>
      <c r="AQ73" s="1091"/>
      <c r="AR73" s="1091"/>
      <c r="AS73" s="1091"/>
      <c r="AT73" s="1091"/>
      <c r="AU73" s="1091"/>
      <c r="AV73" s="1091"/>
      <c r="AW73" s="1091"/>
      <c r="AX73" s="1091"/>
      <c r="AY73" s="1091"/>
      <c r="AZ73" s="1091"/>
      <c r="BA73" s="1091"/>
      <c r="BB73" s="1091" t="s">
        <v>541</v>
      </c>
      <c r="BC73" s="1091"/>
      <c r="BD73" s="1091"/>
      <c r="BE73" s="1091"/>
      <c r="BF73" s="1091"/>
      <c r="BG73" s="1091"/>
      <c r="BH73" s="1091"/>
      <c r="BI73" s="1091"/>
      <c r="BJ73" s="1091"/>
      <c r="BK73" s="1091"/>
      <c r="BL73" s="1091"/>
      <c r="BM73" s="1091"/>
      <c r="BN73" s="1091"/>
      <c r="BO73" s="1091"/>
      <c r="BP73" s="1090"/>
      <c r="BQ73" s="1090"/>
      <c r="BR73" s="1090"/>
      <c r="BS73" s="1090"/>
      <c r="BT73" s="1090"/>
      <c r="BU73" s="1090"/>
      <c r="BV73" s="1090"/>
      <c r="BW73" s="1090"/>
      <c r="BX73" s="1090"/>
      <c r="BY73" s="1090"/>
      <c r="BZ73" s="1090"/>
      <c r="CA73" s="1090"/>
      <c r="CB73" s="1090"/>
      <c r="CC73" s="1090"/>
      <c r="CD73" s="1090"/>
      <c r="CE73" s="1090"/>
      <c r="CF73" s="1090"/>
      <c r="CG73" s="1090"/>
      <c r="CH73" s="1090"/>
      <c r="CI73" s="1090"/>
      <c r="CJ73" s="1090"/>
      <c r="CK73" s="1090"/>
      <c r="CL73" s="1090"/>
      <c r="CM73" s="1090"/>
      <c r="CN73" s="1090"/>
      <c r="CO73" s="1090"/>
      <c r="CP73" s="1090"/>
      <c r="CQ73" s="1090"/>
      <c r="CR73" s="1090"/>
      <c r="CS73" s="1090"/>
      <c r="CT73" s="1090"/>
      <c r="CU73" s="1090"/>
      <c r="CV73" s="1090"/>
      <c r="CW73" s="1090"/>
      <c r="CX73" s="1090"/>
      <c r="CY73" s="1090"/>
      <c r="CZ73" s="1090"/>
      <c r="DA73" s="1090"/>
      <c r="DB73" s="1090"/>
      <c r="DC73" s="1090"/>
    </row>
    <row r="74" spans="2:107" ht="13" x14ac:dyDescent="0.2">
      <c r="B74" s="1084"/>
      <c r="G74" s="1099"/>
      <c r="H74" s="1099"/>
      <c r="I74" s="1099"/>
      <c r="J74" s="1099"/>
      <c r="K74" s="1096"/>
      <c r="L74" s="1096"/>
      <c r="M74" s="1096"/>
      <c r="N74" s="1096"/>
      <c r="AM74" s="1097"/>
      <c r="AN74" s="1091"/>
      <c r="AO74" s="1091"/>
      <c r="AP74" s="1091"/>
      <c r="AQ74" s="1091"/>
      <c r="AR74" s="1091"/>
      <c r="AS74" s="1091"/>
      <c r="AT74" s="1091"/>
      <c r="AU74" s="1091"/>
      <c r="AV74" s="1091"/>
      <c r="AW74" s="1091"/>
      <c r="AX74" s="1091"/>
      <c r="AY74" s="1091"/>
      <c r="AZ74" s="1091"/>
      <c r="BA74" s="1091"/>
      <c r="BB74" s="1091"/>
      <c r="BC74" s="1091"/>
      <c r="BD74" s="1091"/>
      <c r="BE74" s="1091"/>
      <c r="BF74" s="1091"/>
      <c r="BG74" s="1091"/>
      <c r="BH74" s="1091"/>
      <c r="BI74" s="1091"/>
      <c r="BJ74" s="1091"/>
      <c r="BK74" s="1091"/>
      <c r="BL74" s="1091"/>
      <c r="BM74" s="1091"/>
      <c r="BN74" s="1091"/>
      <c r="BO74" s="1091"/>
      <c r="BP74" s="1090"/>
      <c r="BQ74" s="1090"/>
      <c r="BR74" s="1090"/>
      <c r="BS74" s="1090"/>
      <c r="BT74" s="1090"/>
      <c r="BU74" s="1090"/>
      <c r="BV74" s="1090"/>
      <c r="BW74" s="1090"/>
      <c r="BX74" s="1090"/>
      <c r="BY74" s="1090"/>
      <c r="BZ74" s="1090"/>
      <c r="CA74" s="1090"/>
      <c r="CB74" s="1090"/>
      <c r="CC74" s="1090"/>
      <c r="CD74" s="1090"/>
      <c r="CE74" s="1090"/>
      <c r="CF74" s="1090"/>
      <c r="CG74" s="1090"/>
      <c r="CH74" s="1090"/>
      <c r="CI74" s="1090"/>
      <c r="CJ74" s="1090"/>
      <c r="CK74" s="1090"/>
      <c r="CL74" s="1090"/>
      <c r="CM74" s="1090"/>
      <c r="CN74" s="1090"/>
      <c r="CO74" s="1090"/>
      <c r="CP74" s="1090"/>
      <c r="CQ74" s="1090"/>
      <c r="CR74" s="1090"/>
      <c r="CS74" s="1090"/>
      <c r="CT74" s="1090"/>
      <c r="CU74" s="1090"/>
      <c r="CV74" s="1090"/>
      <c r="CW74" s="1090"/>
      <c r="CX74" s="1090"/>
      <c r="CY74" s="1090"/>
      <c r="CZ74" s="1090"/>
      <c r="DA74" s="1090"/>
      <c r="DB74" s="1090"/>
      <c r="DC74" s="1090"/>
    </row>
    <row r="75" spans="2:107" ht="13" x14ac:dyDescent="0.2">
      <c r="B75" s="1084"/>
      <c r="G75" s="1099"/>
      <c r="H75" s="1099"/>
      <c r="I75" s="1095"/>
      <c r="J75" s="1095"/>
      <c r="K75" s="1098"/>
      <c r="L75" s="1098"/>
      <c r="M75" s="1098"/>
      <c r="N75" s="1098"/>
      <c r="AM75" s="1097"/>
      <c r="AN75" s="1091"/>
      <c r="AO75" s="1091"/>
      <c r="AP75" s="1091"/>
      <c r="AQ75" s="1091"/>
      <c r="AR75" s="1091"/>
      <c r="AS75" s="1091"/>
      <c r="AT75" s="1091"/>
      <c r="AU75" s="1091"/>
      <c r="AV75" s="1091"/>
      <c r="AW75" s="1091"/>
      <c r="AX75" s="1091"/>
      <c r="AY75" s="1091"/>
      <c r="AZ75" s="1091"/>
      <c r="BA75" s="1091"/>
      <c r="BB75" s="1091" t="s">
        <v>540</v>
      </c>
      <c r="BC75" s="1091"/>
      <c r="BD75" s="1091"/>
      <c r="BE75" s="1091"/>
      <c r="BF75" s="1091"/>
      <c r="BG75" s="1091"/>
      <c r="BH75" s="1091"/>
      <c r="BI75" s="1091"/>
      <c r="BJ75" s="1091"/>
      <c r="BK75" s="1091"/>
      <c r="BL75" s="1091"/>
      <c r="BM75" s="1091"/>
      <c r="BN75" s="1091"/>
      <c r="BO75" s="1091"/>
      <c r="BP75" s="1090">
        <v>2.2000000000000002</v>
      </c>
      <c r="BQ75" s="1090"/>
      <c r="BR75" s="1090"/>
      <c r="BS75" s="1090"/>
      <c r="BT75" s="1090"/>
      <c r="BU75" s="1090"/>
      <c r="BV75" s="1090"/>
      <c r="BW75" s="1090"/>
      <c r="BX75" s="1090">
        <v>2</v>
      </c>
      <c r="BY75" s="1090"/>
      <c r="BZ75" s="1090"/>
      <c r="CA75" s="1090"/>
      <c r="CB75" s="1090"/>
      <c r="CC75" s="1090"/>
      <c r="CD75" s="1090"/>
      <c r="CE75" s="1090"/>
      <c r="CF75" s="1090">
        <v>2</v>
      </c>
      <c r="CG75" s="1090"/>
      <c r="CH75" s="1090"/>
      <c r="CI75" s="1090"/>
      <c r="CJ75" s="1090"/>
      <c r="CK75" s="1090"/>
      <c r="CL75" s="1090"/>
      <c r="CM75" s="1090"/>
      <c r="CN75" s="1090">
        <v>2.4</v>
      </c>
      <c r="CO75" s="1090"/>
      <c r="CP75" s="1090"/>
      <c r="CQ75" s="1090"/>
      <c r="CR75" s="1090"/>
      <c r="CS75" s="1090"/>
      <c r="CT75" s="1090"/>
      <c r="CU75" s="1090"/>
      <c r="CV75" s="1090">
        <v>3</v>
      </c>
      <c r="CW75" s="1090"/>
      <c r="CX75" s="1090"/>
      <c r="CY75" s="1090"/>
      <c r="CZ75" s="1090"/>
      <c r="DA75" s="1090"/>
      <c r="DB75" s="1090"/>
      <c r="DC75" s="1090"/>
    </row>
    <row r="76" spans="2:107" ht="13" x14ac:dyDescent="0.2">
      <c r="B76" s="1084"/>
      <c r="G76" s="1099"/>
      <c r="H76" s="1099"/>
      <c r="I76" s="1095"/>
      <c r="J76" s="1095"/>
      <c r="K76" s="1098"/>
      <c r="L76" s="1098"/>
      <c r="M76" s="1098"/>
      <c r="N76" s="1098"/>
      <c r="AM76" s="1097"/>
      <c r="AN76" s="1091"/>
      <c r="AO76" s="1091"/>
      <c r="AP76" s="1091"/>
      <c r="AQ76" s="1091"/>
      <c r="AR76" s="1091"/>
      <c r="AS76" s="1091"/>
      <c r="AT76" s="1091"/>
      <c r="AU76" s="1091"/>
      <c r="AV76" s="1091"/>
      <c r="AW76" s="1091"/>
      <c r="AX76" s="1091"/>
      <c r="AY76" s="1091"/>
      <c r="AZ76" s="1091"/>
      <c r="BA76" s="1091"/>
      <c r="BB76" s="1091"/>
      <c r="BC76" s="1091"/>
      <c r="BD76" s="1091"/>
      <c r="BE76" s="1091"/>
      <c r="BF76" s="1091"/>
      <c r="BG76" s="1091"/>
      <c r="BH76" s="1091"/>
      <c r="BI76" s="1091"/>
      <c r="BJ76" s="1091"/>
      <c r="BK76" s="1091"/>
      <c r="BL76" s="1091"/>
      <c r="BM76" s="1091"/>
      <c r="BN76" s="1091"/>
      <c r="BO76" s="1091"/>
      <c r="BP76" s="1090"/>
      <c r="BQ76" s="1090"/>
      <c r="BR76" s="1090"/>
      <c r="BS76" s="1090"/>
      <c r="BT76" s="1090"/>
      <c r="BU76" s="1090"/>
      <c r="BV76" s="1090"/>
      <c r="BW76" s="1090"/>
      <c r="BX76" s="1090"/>
      <c r="BY76" s="1090"/>
      <c r="BZ76" s="1090"/>
      <c r="CA76" s="1090"/>
      <c r="CB76" s="1090"/>
      <c r="CC76" s="1090"/>
      <c r="CD76" s="1090"/>
      <c r="CE76" s="1090"/>
      <c r="CF76" s="1090"/>
      <c r="CG76" s="1090"/>
      <c r="CH76" s="1090"/>
      <c r="CI76" s="1090"/>
      <c r="CJ76" s="1090"/>
      <c r="CK76" s="1090"/>
      <c r="CL76" s="1090"/>
      <c r="CM76" s="1090"/>
      <c r="CN76" s="1090"/>
      <c r="CO76" s="1090"/>
      <c r="CP76" s="1090"/>
      <c r="CQ76" s="1090"/>
      <c r="CR76" s="1090"/>
      <c r="CS76" s="1090"/>
      <c r="CT76" s="1090"/>
      <c r="CU76" s="1090"/>
      <c r="CV76" s="1090"/>
      <c r="CW76" s="1090"/>
      <c r="CX76" s="1090"/>
      <c r="CY76" s="1090"/>
      <c r="CZ76" s="1090"/>
      <c r="DA76" s="1090"/>
      <c r="DB76" s="1090"/>
      <c r="DC76" s="1090"/>
    </row>
    <row r="77" spans="2:107" ht="13" x14ac:dyDescent="0.2">
      <c r="B77" s="1084"/>
      <c r="G77" s="1095"/>
      <c r="H77" s="1095"/>
      <c r="I77" s="1095"/>
      <c r="J77" s="1095"/>
      <c r="K77" s="1096"/>
      <c r="L77" s="1096"/>
      <c r="M77" s="1096"/>
      <c r="N77" s="1096"/>
      <c r="AN77" s="1092" t="s">
        <v>542</v>
      </c>
      <c r="AO77" s="1092"/>
      <c r="AP77" s="1092"/>
      <c r="AQ77" s="1092"/>
      <c r="AR77" s="1092"/>
      <c r="AS77" s="1092"/>
      <c r="AT77" s="1092"/>
      <c r="AU77" s="1092"/>
      <c r="AV77" s="1092"/>
      <c r="AW77" s="1092"/>
      <c r="AX77" s="1092"/>
      <c r="AY77" s="1092"/>
      <c r="AZ77" s="1092"/>
      <c r="BA77" s="1092"/>
      <c r="BB77" s="1091" t="s">
        <v>541</v>
      </c>
      <c r="BC77" s="1091"/>
      <c r="BD77" s="1091"/>
      <c r="BE77" s="1091"/>
      <c r="BF77" s="1091"/>
      <c r="BG77" s="1091"/>
      <c r="BH77" s="1091"/>
      <c r="BI77" s="1091"/>
      <c r="BJ77" s="1091"/>
      <c r="BK77" s="1091"/>
      <c r="BL77" s="1091"/>
      <c r="BM77" s="1091"/>
      <c r="BN77" s="1091"/>
      <c r="BO77" s="1091"/>
      <c r="BP77" s="1090">
        <v>0</v>
      </c>
      <c r="BQ77" s="1090"/>
      <c r="BR77" s="1090"/>
      <c r="BS77" s="1090"/>
      <c r="BT77" s="1090"/>
      <c r="BU77" s="1090"/>
      <c r="BV77" s="1090"/>
      <c r="BW77" s="1090"/>
      <c r="BX77" s="1090">
        <v>0</v>
      </c>
      <c r="BY77" s="1090"/>
      <c r="BZ77" s="1090"/>
      <c r="CA77" s="1090"/>
      <c r="CB77" s="1090"/>
      <c r="CC77" s="1090"/>
      <c r="CD77" s="1090"/>
      <c r="CE77" s="1090"/>
      <c r="CF77" s="1090">
        <v>0</v>
      </c>
      <c r="CG77" s="1090"/>
      <c r="CH77" s="1090"/>
      <c r="CI77" s="1090"/>
      <c r="CJ77" s="1090"/>
      <c r="CK77" s="1090"/>
      <c r="CL77" s="1090"/>
      <c r="CM77" s="1090"/>
      <c r="CN77" s="1090">
        <v>0</v>
      </c>
      <c r="CO77" s="1090"/>
      <c r="CP77" s="1090"/>
      <c r="CQ77" s="1090"/>
      <c r="CR77" s="1090"/>
      <c r="CS77" s="1090"/>
      <c r="CT77" s="1090"/>
      <c r="CU77" s="1090"/>
      <c r="CV77" s="1090">
        <v>0</v>
      </c>
      <c r="CW77" s="1090"/>
      <c r="CX77" s="1090"/>
      <c r="CY77" s="1090"/>
      <c r="CZ77" s="1090"/>
      <c r="DA77" s="1090"/>
      <c r="DB77" s="1090"/>
      <c r="DC77" s="1090"/>
    </row>
    <row r="78" spans="2:107" ht="13" x14ac:dyDescent="0.2">
      <c r="B78" s="1084"/>
      <c r="G78" s="1095"/>
      <c r="H78" s="1095"/>
      <c r="I78" s="1095"/>
      <c r="J78" s="1095"/>
      <c r="K78" s="1096"/>
      <c r="L78" s="1096"/>
      <c r="M78" s="1096"/>
      <c r="N78" s="1096"/>
      <c r="AN78" s="1092"/>
      <c r="AO78" s="1092"/>
      <c r="AP78" s="1092"/>
      <c r="AQ78" s="1092"/>
      <c r="AR78" s="1092"/>
      <c r="AS78" s="1092"/>
      <c r="AT78" s="1092"/>
      <c r="AU78" s="1092"/>
      <c r="AV78" s="1092"/>
      <c r="AW78" s="1092"/>
      <c r="AX78" s="1092"/>
      <c r="AY78" s="1092"/>
      <c r="AZ78" s="1092"/>
      <c r="BA78" s="1092"/>
      <c r="BB78" s="1091"/>
      <c r="BC78" s="1091"/>
      <c r="BD78" s="1091"/>
      <c r="BE78" s="1091"/>
      <c r="BF78" s="1091"/>
      <c r="BG78" s="1091"/>
      <c r="BH78" s="1091"/>
      <c r="BI78" s="1091"/>
      <c r="BJ78" s="1091"/>
      <c r="BK78" s="1091"/>
      <c r="BL78" s="1091"/>
      <c r="BM78" s="1091"/>
      <c r="BN78" s="1091"/>
      <c r="BO78" s="1091"/>
      <c r="BP78" s="1090"/>
      <c r="BQ78" s="1090"/>
      <c r="BR78" s="1090"/>
      <c r="BS78" s="1090"/>
      <c r="BT78" s="1090"/>
      <c r="BU78" s="1090"/>
      <c r="BV78" s="1090"/>
      <c r="BW78" s="1090"/>
      <c r="BX78" s="1090"/>
      <c r="BY78" s="1090"/>
      <c r="BZ78" s="1090"/>
      <c r="CA78" s="1090"/>
      <c r="CB78" s="1090"/>
      <c r="CC78" s="1090"/>
      <c r="CD78" s="1090"/>
      <c r="CE78" s="1090"/>
      <c r="CF78" s="1090"/>
      <c r="CG78" s="1090"/>
      <c r="CH78" s="1090"/>
      <c r="CI78" s="1090"/>
      <c r="CJ78" s="1090"/>
      <c r="CK78" s="1090"/>
      <c r="CL78" s="1090"/>
      <c r="CM78" s="1090"/>
      <c r="CN78" s="1090"/>
      <c r="CO78" s="1090"/>
      <c r="CP78" s="1090"/>
      <c r="CQ78" s="1090"/>
      <c r="CR78" s="1090"/>
      <c r="CS78" s="1090"/>
      <c r="CT78" s="1090"/>
      <c r="CU78" s="1090"/>
      <c r="CV78" s="1090"/>
      <c r="CW78" s="1090"/>
      <c r="CX78" s="1090"/>
      <c r="CY78" s="1090"/>
      <c r="CZ78" s="1090"/>
      <c r="DA78" s="1090"/>
      <c r="DB78" s="1090"/>
      <c r="DC78" s="1090"/>
    </row>
    <row r="79" spans="2:107" ht="13" x14ac:dyDescent="0.2">
      <c r="B79" s="1084"/>
      <c r="G79" s="1095"/>
      <c r="H79" s="1095"/>
      <c r="I79" s="1094"/>
      <c r="J79" s="1094"/>
      <c r="K79" s="1093"/>
      <c r="L79" s="1093"/>
      <c r="M79" s="1093"/>
      <c r="N79" s="1093"/>
      <c r="AN79" s="1092"/>
      <c r="AO79" s="1092"/>
      <c r="AP79" s="1092"/>
      <c r="AQ79" s="1092"/>
      <c r="AR79" s="1092"/>
      <c r="AS79" s="1092"/>
      <c r="AT79" s="1092"/>
      <c r="AU79" s="1092"/>
      <c r="AV79" s="1092"/>
      <c r="AW79" s="1092"/>
      <c r="AX79" s="1092"/>
      <c r="AY79" s="1092"/>
      <c r="AZ79" s="1092"/>
      <c r="BA79" s="1092"/>
      <c r="BB79" s="1091" t="s">
        <v>540</v>
      </c>
      <c r="BC79" s="1091"/>
      <c r="BD79" s="1091"/>
      <c r="BE79" s="1091"/>
      <c r="BF79" s="1091"/>
      <c r="BG79" s="1091"/>
      <c r="BH79" s="1091"/>
      <c r="BI79" s="1091"/>
      <c r="BJ79" s="1091"/>
      <c r="BK79" s="1091"/>
      <c r="BL79" s="1091"/>
      <c r="BM79" s="1091"/>
      <c r="BN79" s="1091"/>
      <c r="BO79" s="1091"/>
      <c r="BP79" s="1090">
        <v>5.3</v>
      </c>
      <c r="BQ79" s="1090"/>
      <c r="BR79" s="1090"/>
      <c r="BS79" s="1090"/>
      <c r="BT79" s="1090"/>
      <c r="BU79" s="1090"/>
      <c r="BV79" s="1090"/>
      <c r="BW79" s="1090"/>
      <c r="BX79" s="1090">
        <v>5.8</v>
      </c>
      <c r="BY79" s="1090"/>
      <c r="BZ79" s="1090"/>
      <c r="CA79" s="1090"/>
      <c r="CB79" s="1090"/>
      <c r="CC79" s="1090"/>
      <c r="CD79" s="1090"/>
      <c r="CE79" s="1090"/>
      <c r="CF79" s="1090">
        <v>5.8</v>
      </c>
      <c r="CG79" s="1090"/>
      <c r="CH79" s="1090"/>
      <c r="CI79" s="1090"/>
      <c r="CJ79" s="1090"/>
      <c r="CK79" s="1090"/>
      <c r="CL79" s="1090"/>
      <c r="CM79" s="1090"/>
      <c r="CN79" s="1090">
        <v>6.1</v>
      </c>
      <c r="CO79" s="1090"/>
      <c r="CP79" s="1090"/>
      <c r="CQ79" s="1090"/>
      <c r="CR79" s="1090"/>
      <c r="CS79" s="1090"/>
      <c r="CT79" s="1090"/>
      <c r="CU79" s="1090"/>
      <c r="CV79" s="1090">
        <v>6.4</v>
      </c>
      <c r="CW79" s="1090"/>
      <c r="CX79" s="1090"/>
      <c r="CY79" s="1090"/>
      <c r="CZ79" s="1090"/>
      <c r="DA79" s="1090"/>
      <c r="DB79" s="1090"/>
      <c r="DC79" s="1090"/>
    </row>
    <row r="80" spans="2:107" ht="13" x14ac:dyDescent="0.2">
      <c r="B80" s="1084"/>
      <c r="G80" s="1095"/>
      <c r="H80" s="1095"/>
      <c r="I80" s="1094"/>
      <c r="J80" s="1094"/>
      <c r="K80" s="1093"/>
      <c r="L80" s="1093"/>
      <c r="M80" s="1093"/>
      <c r="N80" s="1093"/>
      <c r="AN80" s="1092"/>
      <c r="AO80" s="1092"/>
      <c r="AP80" s="1092"/>
      <c r="AQ80" s="1092"/>
      <c r="AR80" s="1092"/>
      <c r="AS80" s="1092"/>
      <c r="AT80" s="1092"/>
      <c r="AU80" s="1092"/>
      <c r="AV80" s="1092"/>
      <c r="AW80" s="1092"/>
      <c r="AX80" s="1092"/>
      <c r="AY80" s="1092"/>
      <c r="AZ80" s="1092"/>
      <c r="BA80" s="1092"/>
      <c r="BB80" s="1091"/>
      <c r="BC80" s="1091"/>
      <c r="BD80" s="1091"/>
      <c r="BE80" s="1091"/>
      <c r="BF80" s="1091"/>
      <c r="BG80" s="1091"/>
      <c r="BH80" s="1091"/>
      <c r="BI80" s="1091"/>
      <c r="BJ80" s="1091"/>
      <c r="BK80" s="1091"/>
      <c r="BL80" s="1091"/>
      <c r="BM80" s="1091"/>
      <c r="BN80" s="1091"/>
      <c r="BO80" s="1091"/>
      <c r="BP80" s="1090"/>
      <c r="BQ80" s="1090"/>
      <c r="BR80" s="1090"/>
      <c r="BS80" s="1090"/>
      <c r="BT80" s="1090"/>
      <c r="BU80" s="1090"/>
      <c r="BV80" s="1090"/>
      <c r="BW80" s="1090"/>
      <c r="BX80" s="1090"/>
      <c r="BY80" s="1090"/>
      <c r="BZ80" s="1090"/>
      <c r="CA80" s="1090"/>
      <c r="CB80" s="1090"/>
      <c r="CC80" s="1090"/>
      <c r="CD80" s="1090"/>
      <c r="CE80" s="1090"/>
      <c r="CF80" s="1090"/>
      <c r="CG80" s="1090"/>
      <c r="CH80" s="1090"/>
      <c r="CI80" s="1090"/>
      <c r="CJ80" s="1090"/>
      <c r="CK80" s="1090"/>
      <c r="CL80" s="1090"/>
      <c r="CM80" s="1090"/>
      <c r="CN80" s="1090"/>
      <c r="CO80" s="1090"/>
      <c r="CP80" s="1090"/>
      <c r="CQ80" s="1090"/>
      <c r="CR80" s="1090"/>
      <c r="CS80" s="1090"/>
      <c r="CT80" s="1090"/>
      <c r="CU80" s="1090"/>
      <c r="CV80" s="1090"/>
      <c r="CW80" s="1090"/>
      <c r="CX80" s="1090"/>
      <c r="CY80" s="1090"/>
      <c r="CZ80" s="1090"/>
      <c r="DA80" s="1090"/>
      <c r="DB80" s="1090"/>
      <c r="DC80" s="1090"/>
    </row>
    <row r="81" spans="2:109" ht="13" x14ac:dyDescent="0.2">
      <c r="B81" s="1084"/>
    </row>
    <row r="82" spans="2:109" ht="16.5" x14ac:dyDescent="0.2">
      <c r="B82" s="1084"/>
      <c r="K82" s="1089"/>
      <c r="L82" s="1089"/>
      <c r="M82" s="1089"/>
      <c r="N82" s="1089"/>
      <c r="AQ82" s="1089"/>
      <c r="AR82" s="1089"/>
      <c r="AS82" s="1089"/>
      <c r="AT82" s="1089"/>
      <c r="BC82" s="1089"/>
      <c r="BD82" s="1089"/>
      <c r="BE82" s="1089"/>
      <c r="BF82" s="1089"/>
      <c r="BO82" s="1089"/>
      <c r="BP82" s="1089"/>
      <c r="BQ82" s="1089"/>
      <c r="BR82" s="1089"/>
      <c r="CA82" s="1089"/>
      <c r="CB82" s="1089"/>
      <c r="CC82" s="1089"/>
      <c r="CD82" s="1089"/>
      <c r="CM82" s="1089"/>
      <c r="CN82" s="1089"/>
      <c r="CO82" s="1089"/>
      <c r="CP82" s="1089"/>
      <c r="CY82" s="1089"/>
      <c r="CZ82" s="1089"/>
      <c r="DA82" s="1089"/>
      <c r="DB82" s="1089"/>
      <c r="DC82" s="1089"/>
    </row>
    <row r="83" spans="2:109" ht="13" x14ac:dyDescent="0.2">
      <c r="B83" s="1088"/>
      <c r="C83" s="1087"/>
      <c r="D83" s="1087"/>
      <c r="E83" s="1087"/>
      <c r="F83" s="1087"/>
      <c r="G83" s="1087"/>
      <c r="H83" s="1087"/>
      <c r="I83" s="1087"/>
      <c r="J83" s="1087"/>
      <c r="K83" s="1087"/>
      <c r="L83" s="1087"/>
      <c r="M83" s="1087"/>
      <c r="N83" s="1087"/>
      <c r="O83" s="1087"/>
      <c r="P83" s="1087"/>
      <c r="Q83" s="1087"/>
      <c r="R83" s="1087"/>
      <c r="S83" s="1087"/>
      <c r="T83" s="1087"/>
      <c r="U83" s="1087"/>
      <c r="V83" s="1087"/>
      <c r="W83" s="1087"/>
      <c r="X83" s="1087"/>
      <c r="Y83" s="1087"/>
      <c r="Z83" s="1087"/>
      <c r="AA83" s="1087"/>
      <c r="AB83" s="1087"/>
      <c r="AC83" s="1087"/>
      <c r="AD83" s="1087"/>
      <c r="AE83" s="1087"/>
      <c r="AF83" s="1087"/>
      <c r="AG83" s="1087"/>
      <c r="AH83" s="1087"/>
      <c r="AI83" s="1087"/>
      <c r="AJ83" s="1087"/>
      <c r="AK83" s="1087"/>
      <c r="AL83" s="1087"/>
      <c r="AM83" s="1087"/>
      <c r="AN83" s="1087"/>
      <c r="AO83" s="1087"/>
      <c r="AP83" s="1087"/>
      <c r="AQ83" s="1087"/>
      <c r="AR83" s="1087"/>
      <c r="AS83" s="1087"/>
      <c r="AT83" s="1087"/>
      <c r="AU83" s="1087"/>
      <c r="AV83" s="1087"/>
      <c r="AW83" s="1087"/>
      <c r="AX83" s="1087"/>
      <c r="AY83" s="1087"/>
      <c r="AZ83" s="1087"/>
      <c r="BA83" s="1087"/>
      <c r="BB83" s="1087"/>
      <c r="BC83" s="1087"/>
      <c r="BD83" s="1087"/>
      <c r="BE83" s="1087"/>
      <c r="BF83" s="1087"/>
      <c r="BG83" s="1087"/>
      <c r="BH83" s="1087"/>
      <c r="BI83" s="1087"/>
      <c r="BJ83" s="1087"/>
      <c r="BK83" s="1087"/>
      <c r="BL83" s="1087"/>
      <c r="BM83" s="1087"/>
      <c r="BN83" s="1087"/>
      <c r="BO83" s="1087"/>
      <c r="BP83" s="1087"/>
      <c r="BQ83" s="1087"/>
      <c r="BR83" s="1087"/>
      <c r="BS83" s="1087"/>
      <c r="BT83" s="1087"/>
      <c r="BU83" s="1087"/>
      <c r="BV83" s="1087"/>
      <c r="BW83" s="1087"/>
      <c r="BX83" s="1087"/>
      <c r="BY83" s="1087"/>
      <c r="BZ83" s="1087"/>
      <c r="CA83" s="1087"/>
      <c r="CB83" s="1087"/>
      <c r="CC83" s="1087"/>
      <c r="CD83" s="1087"/>
      <c r="CE83" s="1087"/>
      <c r="CF83" s="1087"/>
      <c r="CG83" s="1087"/>
      <c r="CH83" s="1087"/>
      <c r="CI83" s="1087"/>
      <c r="CJ83" s="1087"/>
      <c r="CK83" s="1087"/>
      <c r="CL83" s="1087"/>
      <c r="CM83" s="1087"/>
      <c r="CN83" s="1087"/>
      <c r="CO83" s="1087"/>
      <c r="CP83" s="1087"/>
      <c r="CQ83" s="1087"/>
      <c r="CR83" s="1087"/>
      <c r="CS83" s="1087"/>
      <c r="CT83" s="1087"/>
      <c r="CU83" s="1087"/>
      <c r="CV83" s="1087"/>
      <c r="CW83" s="1087"/>
      <c r="CX83" s="1087"/>
      <c r="CY83" s="1087"/>
      <c r="CZ83" s="1087"/>
      <c r="DA83" s="1087"/>
      <c r="DB83" s="1087"/>
      <c r="DC83" s="1087"/>
      <c r="DD83" s="1086"/>
    </row>
    <row r="84" spans="2:109" ht="13" x14ac:dyDescent="0.2">
      <c r="DD84" s="1083"/>
      <c r="DE84" s="1083"/>
    </row>
    <row r="85" spans="2:109" ht="13" x14ac:dyDescent="0.2">
      <c r="DD85" s="1083"/>
      <c r="DE85" s="1083"/>
    </row>
  </sheetData>
  <sheetProtection algorithmName="SHA-512" hashValue="A8+1Y6jqSSVolFYgS3/boGe1eUoZ3p3h7csapq4E3Gu77MskbArv68g9s1tGfmsM4NUlHx9Jq+6YQ7inoSADWA==" saltValue="Khu8wQP00TRxsfJ9bDJO+Q==" spinCount="100000" sheet="1" objects="1" scenarios="1" formatCells="0"/>
  <mergeCells count="112">
    <mergeCell ref="AN55:BA58"/>
    <mergeCell ref="BB55:BO56"/>
    <mergeCell ref="BP55:BW56"/>
    <mergeCell ref="G55:H58"/>
    <mergeCell ref="I55:J56"/>
    <mergeCell ref="K55:K56"/>
    <mergeCell ref="L55:L56"/>
    <mergeCell ref="M55:M56"/>
    <mergeCell ref="N55:N56"/>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BX57:CE58"/>
    <mergeCell ref="CF57:CM58"/>
    <mergeCell ref="BX75:CE76"/>
    <mergeCell ref="CF75:CM76"/>
    <mergeCell ref="CN75:CU76"/>
    <mergeCell ref="BX55:CE56"/>
    <mergeCell ref="CF55:CM56"/>
    <mergeCell ref="CN55:CU56"/>
    <mergeCell ref="CN57:CU58"/>
    <mergeCell ref="CF73:CM74"/>
    <mergeCell ref="CN73:CU74"/>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s>
  <phoneticPr fontId="4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9D655-517A-4847-B007-A547A6894A93}">
  <sheetPr>
    <pageSetUpPr fitToPage="1"/>
  </sheetPr>
  <dimension ref="A1:DR125"/>
  <sheetViews>
    <sheetView showGridLines="0" zoomScaleSheetLayoutView="70" workbookViewId="0"/>
  </sheetViews>
  <sheetFormatPr defaultColWidth="0" defaultRowHeight="13.5" customHeight="1" zeroHeight="1" x14ac:dyDescent="0.2"/>
  <cols>
    <col min="1" max="34" width="2.453125" style="1141" customWidth="1"/>
    <col min="35" max="122" width="2.453125" style="1137" customWidth="1"/>
    <col min="123" max="123" width="2.453125" style="1137" hidden="1" customWidth="1"/>
    <col min="124" max="16384" width="2.453125" style="1137" hidden="1"/>
  </cols>
  <sheetData>
    <row r="1" spans="1:34" ht="13.5" customHeight="1" x14ac:dyDescent="0.2">
      <c r="A1" s="1137"/>
      <c r="B1" s="1137"/>
      <c r="C1" s="1137"/>
      <c r="D1" s="1137"/>
      <c r="E1" s="1137"/>
      <c r="F1" s="1137"/>
      <c r="G1" s="1137"/>
      <c r="H1" s="1137"/>
      <c r="I1" s="1137"/>
      <c r="J1" s="1137"/>
      <c r="K1" s="1137"/>
      <c r="L1" s="1137"/>
      <c r="M1" s="1137"/>
      <c r="N1" s="1137"/>
      <c r="O1" s="1137"/>
      <c r="P1" s="1137"/>
      <c r="Q1" s="1137"/>
      <c r="R1" s="1137"/>
      <c r="S1" s="1137"/>
      <c r="T1" s="1137"/>
      <c r="U1" s="1137"/>
      <c r="V1" s="1137"/>
      <c r="W1" s="1137"/>
      <c r="X1" s="1137"/>
      <c r="Y1" s="1137"/>
      <c r="Z1" s="1137"/>
      <c r="AA1" s="1137"/>
      <c r="AB1" s="1137"/>
      <c r="AC1" s="1137"/>
      <c r="AD1" s="1137"/>
      <c r="AE1" s="1137"/>
      <c r="AF1" s="1137"/>
      <c r="AG1" s="1137"/>
      <c r="AH1" s="1137"/>
    </row>
    <row r="2" spans="1:34" ht="13" x14ac:dyDescent="0.2">
      <c r="S2" s="1137"/>
      <c r="AH2" s="1137"/>
    </row>
    <row r="3" spans="1:34" ht="13" x14ac:dyDescent="0.2">
      <c r="C3" s="1137"/>
      <c r="D3" s="1137"/>
      <c r="E3" s="1137"/>
      <c r="F3" s="1137"/>
      <c r="G3" s="1137"/>
      <c r="H3" s="1137"/>
      <c r="I3" s="1137"/>
      <c r="J3" s="1137"/>
      <c r="K3" s="1137"/>
      <c r="L3" s="1137"/>
      <c r="M3" s="1137"/>
      <c r="N3" s="1137"/>
      <c r="O3" s="1137"/>
      <c r="P3" s="1137"/>
      <c r="Q3" s="1137"/>
      <c r="R3" s="1137"/>
      <c r="S3" s="1137"/>
      <c r="U3" s="1137"/>
      <c r="V3" s="1137"/>
      <c r="W3" s="1137"/>
      <c r="X3" s="1137"/>
      <c r="Y3" s="1137"/>
      <c r="Z3" s="1137"/>
      <c r="AA3" s="1137"/>
      <c r="AB3" s="1137"/>
      <c r="AC3" s="1137"/>
      <c r="AD3" s="1137"/>
      <c r="AE3" s="1137"/>
      <c r="AF3" s="1137"/>
      <c r="AG3" s="1137"/>
      <c r="AH3" s="1137"/>
    </row>
    <row r="4" spans="1:34" ht="13" x14ac:dyDescent="0.2"/>
    <row r="5" spans="1:34" ht="13" x14ac:dyDescent="0.2"/>
    <row r="6" spans="1:34" ht="13" x14ac:dyDescent="0.2"/>
    <row r="7" spans="1:34" ht="13" x14ac:dyDescent="0.2"/>
    <row r="8" spans="1:34" ht="13" x14ac:dyDescent="0.2"/>
    <row r="9" spans="1:34" ht="13" x14ac:dyDescent="0.2">
      <c r="AH9" s="113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1137"/>
    </row>
    <row r="18" spans="12:34" ht="13" x14ac:dyDescent="0.2"/>
    <row r="19" spans="12:34" ht="13" x14ac:dyDescent="0.2"/>
    <row r="20" spans="12:34" ht="13" x14ac:dyDescent="0.2">
      <c r="AH20" s="1137"/>
    </row>
    <row r="21" spans="12:34" ht="13" x14ac:dyDescent="0.2">
      <c r="AH21" s="1137"/>
    </row>
    <row r="22" spans="12:34" ht="13" x14ac:dyDescent="0.2"/>
    <row r="23" spans="12:34" ht="13" x14ac:dyDescent="0.2"/>
    <row r="24" spans="12:34" ht="13" x14ac:dyDescent="0.2">
      <c r="Q24" s="1137"/>
    </row>
    <row r="25" spans="12:34" ht="13" x14ac:dyDescent="0.2"/>
    <row r="26" spans="12:34" ht="13" x14ac:dyDescent="0.2"/>
    <row r="27" spans="12:34" ht="13" x14ac:dyDescent="0.2"/>
    <row r="28" spans="12:34" ht="13" x14ac:dyDescent="0.2">
      <c r="O28" s="1137"/>
      <c r="T28" s="1137"/>
      <c r="AH28" s="1137"/>
    </row>
    <row r="29" spans="12:34" ht="13" x14ac:dyDescent="0.2"/>
    <row r="30" spans="12:34" ht="13" x14ac:dyDescent="0.2"/>
    <row r="31" spans="12:34" ht="13" x14ac:dyDescent="0.2">
      <c r="Q31" s="1137"/>
    </row>
    <row r="32" spans="12:34" ht="13" x14ac:dyDescent="0.2">
      <c r="L32" s="1137"/>
    </row>
    <row r="33" spans="2:34" ht="13" x14ac:dyDescent="0.2">
      <c r="C33" s="1137"/>
      <c r="E33" s="1137"/>
      <c r="G33" s="1137"/>
      <c r="I33" s="1137"/>
      <c r="X33" s="1137"/>
    </row>
    <row r="34" spans="2:34" ht="13" x14ac:dyDescent="0.2">
      <c r="B34" s="1137"/>
      <c r="P34" s="1137"/>
      <c r="R34" s="1137"/>
      <c r="T34" s="1137"/>
    </row>
    <row r="35" spans="2:34" ht="13" x14ac:dyDescent="0.2">
      <c r="D35" s="1137"/>
      <c r="W35" s="1137"/>
      <c r="AC35" s="1137"/>
      <c r="AD35" s="1137"/>
      <c r="AE35" s="1137"/>
      <c r="AF35" s="1137"/>
      <c r="AG35" s="1137"/>
      <c r="AH35" s="1137"/>
    </row>
    <row r="36" spans="2:34" ht="13" x14ac:dyDescent="0.2">
      <c r="H36" s="1137"/>
      <c r="J36" s="1137"/>
      <c r="K36" s="1137"/>
      <c r="M36" s="1137"/>
      <c r="Y36" s="1137"/>
      <c r="Z36" s="1137"/>
      <c r="AA36" s="1137"/>
      <c r="AB36" s="1137"/>
      <c r="AC36" s="1137"/>
      <c r="AD36" s="1137"/>
      <c r="AE36" s="1137"/>
      <c r="AF36" s="1137"/>
      <c r="AG36" s="1137"/>
      <c r="AH36" s="1137"/>
    </row>
    <row r="37" spans="2:34" ht="13" x14ac:dyDescent="0.2">
      <c r="AH37" s="1137"/>
    </row>
    <row r="38" spans="2:34" ht="13" x14ac:dyDescent="0.2">
      <c r="AG38" s="1137"/>
      <c r="AH38" s="1137"/>
    </row>
    <row r="39" spans="2:34" ht="13" x14ac:dyDescent="0.2"/>
    <row r="40" spans="2:34" ht="13" x14ac:dyDescent="0.2">
      <c r="X40" s="1137"/>
    </row>
    <row r="41" spans="2:34" ht="13" x14ac:dyDescent="0.2">
      <c r="R41" s="1137"/>
    </row>
    <row r="42" spans="2:34" ht="13" x14ac:dyDescent="0.2">
      <c r="W42" s="1137"/>
    </row>
    <row r="43" spans="2:34" ht="13" x14ac:dyDescent="0.2">
      <c r="Y43" s="1137"/>
      <c r="Z43" s="1137"/>
      <c r="AA43" s="1137"/>
      <c r="AB43" s="1137"/>
      <c r="AC43" s="1137"/>
      <c r="AD43" s="1137"/>
      <c r="AE43" s="1137"/>
      <c r="AF43" s="1137"/>
      <c r="AG43" s="1137"/>
      <c r="AH43" s="1137"/>
    </row>
    <row r="44" spans="2:34" ht="13" x14ac:dyDescent="0.2">
      <c r="AH44" s="1137"/>
    </row>
    <row r="45" spans="2:34" ht="13" x14ac:dyDescent="0.2">
      <c r="X45" s="1137"/>
    </row>
    <row r="46" spans="2:34" ht="13" x14ac:dyDescent="0.2"/>
    <row r="47" spans="2:34" ht="13" x14ac:dyDescent="0.2"/>
    <row r="48" spans="2:34" ht="13" x14ac:dyDescent="0.2">
      <c r="W48" s="1137"/>
      <c r="Y48" s="1137"/>
      <c r="Z48" s="1137"/>
      <c r="AA48" s="1137"/>
      <c r="AB48" s="1137"/>
      <c r="AC48" s="1137"/>
      <c r="AD48" s="1137"/>
      <c r="AE48" s="1137"/>
      <c r="AF48" s="1137"/>
      <c r="AG48" s="1137"/>
      <c r="AH48" s="1137"/>
    </row>
    <row r="49" spans="28:34" ht="13" x14ac:dyDescent="0.2"/>
    <row r="50" spans="28:34" ht="13" x14ac:dyDescent="0.2">
      <c r="AE50" s="1137"/>
      <c r="AF50" s="1137"/>
      <c r="AG50" s="1137"/>
      <c r="AH50" s="1137"/>
    </row>
    <row r="51" spans="28:34" ht="13" x14ac:dyDescent="0.2">
      <c r="AC51" s="1137"/>
      <c r="AD51" s="1137"/>
      <c r="AE51" s="1137"/>
      <c r="AF51" s="1137"/>
      <c r="AG51" s="1137"/>
      <c r="AH51" s="1137"/>
    </row>
    <row r="52" spans="28:34" ht="13" x14ac:dyDescent="0.2"/>
    <row r="53" spans="28:34" ht="13" x14ac:dyDescent="0.2">
      <c r="AF53" s="1137"/>
      <c r="AG53" s="1137"/>
      <c r="AH53" s="1137"/>
    </row>
    <row r="54" spans="28:34" ht="13" x14ac:dyDescent="0.2">
      <c r="AH54" s="1137"/>
    </row>
    <row r="55" spans="28:34" ht="13" x14ac:dyDescent="0.2"/>
    <row r="56" spans="28:34" ht="13" x14ac:dyDescent="0.2">
      <c r="AB56" s="1137"/>
      <c r="AC56" s="1137"/>
      <c r="AD56" s="1137"/>
      <c r="AE56" s="1137"/>
      <c r="AF56" s="1137"/>
      <c r="AG56" s="1137"/>
      <c r="AH56" s="1137"/>
    </row>
    <row r="57" spans="28:34" ht="13" x14ac:dyDescent="0.2">
      <c r="AH57" s="1137"/>
    </row>
    <row r="58" spans="28:34" ht="13" x14ac:dyDescent="0.2">
      <c r="AH58" s="1137"/>
    </row>
    <row r="59" spans="28:34" ht="13" x14ac:dyDescent="0.2"/>
    <row r="60" spans="28:34" ht="13" x14ac:dyDescent="0.2"/>
    <row r="61" spans="28:34" ht="13" x14ac:dyDescent="0.2"/>
    <row r="62" spans="28:34" ht="13" x14ac:dyDescent="0.2"/>
    <row r="63" spans="28:34" ht="13" x14ac:dyDescent="0.2">
      <c r="AH63" s="1137"/>
    </row>
    <row r="64" spans="28:34" ht="13" x14ac:dyDescent="0.2">
      <c r="AG64" s="1137"/>
      <c r="AH64" s="1137"/>
    </row>
    <row r="65" spans="28:34" ht="13" x14ac:dyDescent="0.2"/>
    <row r="66" spans="28:34" ht="13" x14ac:dyDescent="0.2"/>
    <row r="67" spans="28:34" ht="13" x14ac:dyDescent="0.2"/>
    <row r="68" spans="28:34" ht="13" x14ac:dyDescent="0.2">
      <c r="AB68" s="1137"/>
      <c r="AC68" s="1137"/>
      <c r="AD68" s="1137"/>
      <c r="AE68" s="1137"/>
      <c r="AF68" s="1137"/>
      <c r="AG68" s="1137"/>
      <c r="AH68" s="1137"/>
    </row>
    <row r="69" spans="28:34" ht="13" x14ac:dyDescent="0.2">
      <c r="AF69" s="1137"/>
      <c r="AG69" s="1137"/>
      <c r="AH69" s="1137"/>
    </row>
    <row r="70" spans="28:34" ht="13" x14ac:dyDescent="0.2"/>
    <row r="71" spans="28:34" ht="13" x14ac:dyDescent="0.2"/>
    <row r="72" spans="28:34" ht="13" x14ac:dyDescent="0.2"/>
    <row r="73" spans="28:34" ht="13" x14ac:dyDescent="0.2"/>
    <row r="74" spans="28:34" ht="13" x14ac:dyDescent="0.2"/>
    <row r="75" spans="28:34" ht="13" x14ac:dyDescent="0.2">
      <c r="AH75" s="1137"/>
    </row>
    <row r="76" spans="28:34" ht="13" x14ac:dyDescent="0.2">
      <c r="AF76" s="1137"/>
      <c r="AG76" s="1137"/>
      <c r="AH76" s="1137"/>
    </row>
    <row r="77" spans="28:34" ht="13" x14ac:dyDescent="0.2">
      <c r="AG77" s="1137"/>
      <c r="AH77" s="1137"/>
    </row>
    <row r="78" spans="28:34" ht="13" x14ac:dyDescent="0.2"/>
    <row r="79" spans="28:34" ht="13" x14ac:dyDescent="0.2"/>
    <row r="80" spans="28:34" ht="13" x14ac:dyDescent="0.2"/>
    <row r="81" spans="25:34" ht="13" x14ac:dyDescent="0.2"/>
    <row r="82" spans="25:34" ht="13" x14ac:dyDescent="0.2">
      <c r="Y82" s="1137"/>
    </row>
    <row r="83" spans="25:34" ht="13" x14ac:dyDescent="0.2">
      <c r="Y83" s="1137"/>
      <c r="Z83" s="1137"/>
      <c r="AA83" s="1137"/>
      <c r="AB83" s="1137"/>
      <c r="AC83" s="1137"/>
      <c r="AD83" s="1137"/>
      <c r="AE83" s="1137"/>
      <c r="AF83" s="1137"/>
      <c r="AG83" s="1137"/>
      <c r="AH83" s="1137"/>
    </row>
    <row r="84" spans="25:34" ht="13" x14ac:dyDescent="0.2"/>
    <row r="85" spans="25:34" ht="13" x14ac:dyDescent="0.2"/>
    <row r="86" spans="25:34" ht="13" x14ac:dyDescent="0.2"/>
    <row r="87" spans="25:34" ht="13" x14ac:dyDescent="0.2"/>
    <row r="88" spans="25:34" ht="13" x14ac:dyDescent="0.2">
      <c r="AH88" s="113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1137"/>
      <c r="AG94" s="1137"/>
      <c r="AH94" s="1137"/>
    </row>
    <row r="95" spans="25:34" ht="13.5" customHeight="1" x14ac:dyDescent="0.2">
      <c r="AH95" s="113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137"/>
    </row>
    <row r="102" spans="33:34" ht="13.5" customHeight="1" x14ac:dyDescent="0.2"/>
    <row r="103" spans="33:34" ht="13.5" customHeight="1" x14ac:dyDescent="0.2"/>
    <row r="104" spans="33:34" ht="13.5" customHeight="1" x14ac:dyDescent="0.2">
      <c r="AG104" s="1137"/>
      <c r="AH104" s="113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137"/>
    </row>
    <row r="117" spans="34:122" ht="13.5" customHeight="1" x14ac:dyDescent="0.2"/>
    <row r="118" spans="34:122" ht="13.5" customHeight="1" x14ac:dyDescent="0.2"/>
    <row r="119" spans="34:122" ht="13.5" customHeight="1" x14ac:dyDescent="0.2"/>
    <row r="120" spans="34:122" ht="13.5" customHeight="1" x14ac:dyDescent="0.2">
      <c r="AH120" s="1137"/>
    </row>
    <row r="121" spans="34:122" ht="13.5" customHeight="1" x14ac:dyDescent="0.2">
      <c r="AH121" s="1137"/>
    </row>
    <row r="122" spans="34:122" ht="13.5" customHeight="1" x14ac:dyDescent="0.2"/>
    <row r="123" spans="34:122" ht="13.5" customHeight="1" x14ac:dyDescent="0.2"/>
    <row r="124" spans="34:122" ht="13.5" customHeight="1" x14ac:dyDescent="0.2"/>
    <row r="125" spans="34:122" ht="13.5" customHeight="1" x14ac:dyDescent="0.2">
      <c r="DR125" s="1137" t="s">
        <v>98</v>
      </c>
    </row>
  </sheetData>
  <sheetProtection algorithmName="SHA-512" hashValue="u+fWEoymtZBrUXdA4jc22G8CaHvoxdn+DJtjFfJc04buixTjwfYA0/gCPsM3PbNMKys87DxLlXfdeYaJ4z05UA==" saltValue="BRrXKz1DS8Pfm9G4qJ7Pew==" spinCount="100000" sheet="1" objects="1" scenarios="1"/>
  <phoneticPr fontId="4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77EB8-9FCA-4071-8CB5-A7DF9596056F}">
  <sheetPr>
    <pageSetUpPr fitToPage="1"/>
  </sheetPr>
  <dimension ref="A1:DR125"/>
  <sheetViews>
    <sheetView showGridLines="0" zoomScaleSheetLayoutView="55" workbookViewId="0"/>
  </sheetViews>
  <sheetFormatPr defaultColWidth="0" defaultRowHeight="13.5" customHeight="1" zeroHeight="1" x14ac:dyDescent="0.2"/>
  <cols>
    <col min="1" max="34" width="2.453125" style="1141" customWidth="1"/>
    <col min="35" max="122" width="2.453125" style="1137" customWidth="1"/>
    <col min="123" max="123" width="2.453125" style="1137" hidden="1" customWidth="1"/>
    <col min="124" max="16384" width="2.453125" style="1137" hidden="1"/>
  </cols>
  <sheetData>
    <row r="1" spans="2:34" ht="13.5" customHeight="1" x14ac:dyDescent="0.2">
      <c r="B1" s="1137"/>
      <c r="C1" s="1137"/>
      <c r="D1" s="1137"/>
      <c r="E1" s="1137"/>
      <c r="F1" s="1137"/>
      <c r="G1" s="1137"/>
      <c r="H1" s="1137"/>
      <c r="I1" s="1137"/>
      <c r="J1" s="1137"/>
      <c r="K1" s="1137"/>
      <c r="L1" s="1137"/>
      <c r="M1" s="1137"/>
      <c r="N1" s="1137"/>
      <c r="O1" s="1137"/>
      <c r="P1" s="1137"/>
      <c r="Q1" s="1137"/>
      <c r="R1" s="1137"/>
      <c r="S1" s="1137"/>
      <c r="T1" s="1137"/>
      <c r="U1" s="1137"/>
      <c r="V1" s="1137"/>
      <c r="W1" s="1137"/>
      <c r="X1" s="1137"/>
      <c r="Y1" s="1137"/>
      <c r="Z1" s="1137"/>
      <c r="AA1" s="1137"/>
      <c r="AB1" s="1137"/>
      <c r="AC1" s="1137"/>
      <c r="AD1" s="1137"/>
      <c r="AE1" s="1137"/>
      <c r="AF1" s="1137"/>
      <c r="AG1" s="1137"/>
      <c r="AH1" s="1137"/>
    </row>
    <row r="2" spans="2:34" ht="13" x14ac:dyDescent="0.2">
      <c r="S2" s="1137"/>
      <c r="AH2" s="1137"/>
    </row>
    <row r="3" spans="2:34" ht="13" x14ac:dyDescent="0.2">
      <c r="C3" s="1137"/>
      <c r="D3" s="1137"/>
      <c r="E3" s="1137"/>
      <c r="F3" s="1137"/>
      <c r="G3" s="1137"/>
      <c r="H3" s="1137"/>
      <c r="I3" s="1137"/>
      <c r="J3" s="1137"/>
      <c r="K3" s="1137"/>
      <c r="L3" s="1137"/>
      <c r="M3" s="1137"/>
      <c r="N3" s="1137"/>
      <c r="O3" s="1137"/>
      <c r="P3" s="1137"/>
      <c r="Q3" s="1137"/>
      <c r="R3" s="1137"/>
      <c r="S3" s="1137"/>
      <c r="U3" s="1137"/>
      <c r="V3" s="1137"/>
      <c r="W3" s="1137"/>
      <c r="X3" s="1137"/>
      <c r="Y3" s="1137"/>
      <c r="Z3" s="1137"/>
      <c r="AA3" s="1137"/>
      <c r="AB3" s="1137"/>
      <c r="AC3" s="1137"/>
      <c r="AD3" s="1137"/>
      <c r="AE3" s="1137"/>
      <c r="AF3" s="1137"/>
      <c r="AG3" s="1137"/>
      <c r="AH3" s="1137"/>
    </row>
    <row r="4" spans="2:34" ht="13" x14ac:dyDescent="0.2"/>
    <row r="5" spans="2:34" ht="13" x14ac:dyDescent="0.2"/>
    <row r="6" spans="2:34" ht="13" x14ac:dyDescent="0.2"/>
    <row r="7" spans="2:34" ht="13" x14ac:dyDescent="0.2"/>
    <row r="8" spans="2:34" ht="13" x14ac:dyDescent="0.2"/>
    <row r="9" spans="2:34" ht="13" x14ac:dyDescent="0.2">
      <c r="AH9" s="1137"/>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1137"/>
    </row>
    <row r="18" spans="12:34" ht="13" x14ac:dyDescent="0.2"/>
    <row r="19" spans="12:34" ht="13" x14ac:dyDescent="0.2"/>
    <row r="20" spans="12:34" ht="13" x14ac:dyDescent="0.2">
      <c r="AH20" s="1137"/>
    </row>
    <row r="21" spans="12:34" ht="13" x14ac:dyDescent="0.2">
      <c r="AH21" s="1137"/>
    </row>
    <row r="22" spans="12:34" ht="13" x14ac:dyDescent="0.2"/>
    <row r="23" spans="12:34" ht="13" x14ac:dyDescent="0.2"/>
    <row r="24" spans="12:34" ht="13" x14ac:dyDescent="0.2">
      <c r="Q24" s="1137"/>
    </row>
    <row r="25" spans="12:34" ht="13" x14ac:dyDescent="0.2"/>
    <row r="26" spans="12:34" ht="13" x14ac:dyDescent="0.2"/>
    <row r="27" spans="12:34" ht="13" x14ac:dyDescent="0.2"/>
    <row r="28" spans="12:34" ht="13" x14ac:dyDescent="0.2">
      <c r="O28" s="1137"/>
      <c r="T28" s="1137"/>
      <c r="AH28" s="1137"/>
    </row>
    <row r="29" spans="12:34" ht="13" x14ac:dyDescent="0.2"/>
    <row r="30" spans="12:34" ht="13" x14ac:dyDescent="0.2"/>
    <row r="31" spans="12:34" ht="13" x14ac:dyDescent="0.2">
      <c r="Q31" s="1137"/>
    </row>
    <row r="32" spans="12:34" ht="13" x14ac:dyDescent="0.2">
      <c r="L32" s="1137"/>
    </row>
    <row r="33" spans="2:34" ht="13" x14ac:dyDescent="0.2">
      <c r="C33" s="1137"/>
      <c r="E33" s="1137"/>
      <c r="G33" s="1137"/>
      <c r="I33" s="1137"/>
      <c r="X33" s="1137"/>
    </row>
    <row r="34" spans="2:34" ht="13" x14ac:dyDescent="0.2">
      <c r="B34" s="1137"/>
      <c r="P34" s="1137"/>
      <c r="R34" s="1137"/>
      <c r="T34" s="1137"/>
    </row>
    <row r="35" spans="2:34" ht="13" x14ac:dyDescent="0.2">
      <c r="D35" s="1137"/>
      <c r="W35" s="1137"/>
      <c r="AC35" s="1137"/>
      <c r="AD35" s="1137"/>
      <c r="AE35" s="1137"/>
      <c r="AF35" s="1137"/>
      <c r="AG35" s="1137"/>
      <c r="AH35" s="1137"/>
    </row>
    <row r="36" spans="2:34" ht="13" x14ac:dyDescent="0.2">
      <c r="H36" s="1137"/>
      <c r="J36" s="1137"/>
      <c r="K36" s="1137"/>
      <c r="M36" s="1137"/>
      <c r="Y36" s="1137"/>
      <c r="Z36" s="1137"/>
      <c r="AA36" s="1137"/>
      <c r="AB36" s="1137"/>
      <c r="AC36" s="1137"/>
      <c r="AD36" s="1137"/>
      <c r="AE36" s="1137"/>
      <c r="AF36" s="1137"/>
      <c r="AG36" s="1137"/>
      <c r="AH36" s="1137"/>
    </row>
    <row r="37" spans="2:34" ht="13" x14ac:dyDescent="0.2">
      <c r="AH37" s="1137"/>
    </row>
    <row r="38" spans="2:34" ht="13" x14ac:dyDescent="0.2">
      <c r="AG38" s="1137"/>
      <c r="AH38" s="1137"/>
    </row>
    <row r="39" spans="2:34" ht="13" x14ac:dyDescent="0.2"/>
    <row r="40" spans="2:34" ht="13" x14ac:dyDescent="0.2">
      <c r="X40" s="1137"/>
    </row>
    <row r="41" spans="2:34" ht="13" x14ac:dyDescent="0.2">
      <c r="R41" s="1137"/>
    </row>
    <row r="42" spans="2:34" ht="13" x14ac:dyDescent="0.2">
      <c r="W42" s="1137"/>
    </row>
    <row r="43" spans="2:34" ht="13" x14ac:dyDescent="0.2">
      <c r="Y43" s="1137"/>
      <c r="Z43" s="1137"/>
      <c r="AA43" s="1137"/>
      <c r="AB43" s="1137"/>
      <c r="AC43" s="1137"/>
      <c r="AD43" s="1137"/>
      <c r="AE43" s="1137"/>
      <c r="AF43" s="1137"/>
      <c r="AG43" s="1137"/>
      <c r="AH43" s="1137"/>
    </row>
    <row r="44" spans="2:34" ht="13" x14ac:dyDescent="0.2">
      <c r="AH44" s="1137"/>
    </row>
    <row r="45" spans="2:34" ht="13" x14ac:dyDescent="0.2">
      <c r="X45" s="1137"/>
    </row>
    <row r="46" spans="2:34" ht="13" x14ac:dyDescent="0.2"/>
    <row r="47" spans="2:34" ht="13" x14ac:dyDescent="0.2"/>
    <row r="48" spans="2:34" ht="13" x14ac:dyDescent="0.2">
      <c r="W48" s="1137"/>
      <c r="Y48" s="1137"/>
      <c r="Z48" s="1137"/>
      <c r="AA48" s="1137"/>
      <c r="AB48" s="1137"/>
      <c r="AC48" s="1137"/>
      <c r="AD48" s="1137"/>
      <c r="AE48" s="1137"/>
      <c r="AF48" s="1137"/>
      <c r="AG48" s="1137"/>
      <c r="AH48" s="1137"/>
    </row>
    <row r="49" spans="28:34" ht="13" x14ac:dyDescent="0.2"/>
    <row r="50" spans="28:34" ht="13" x14ac:dyDescent="0.2">
      <c r="AE50" s="1137"/>
      <c r="AF50" s="1137"/>
      <c r="AG50" s="1137"/>
      <c r="AH50" s="1137"/>
    </row>
    <row r="51" spans="28:34" ht="13" x14ac:dyDescent="0.2">
      <c r="AC51" s="1137"/>
      <c r="AD51" s="1137"/>
      <c r="AE51" s="1137"/>
      <c r="AF51" s="1137"/>
      <c r="AG51" s="1137"/>
      <c r="AH51" s="1137"/>
    </row>
    <row r="52" spans="28:34" ht="13" x14ac:dyDescent="0.2"/>
    <row r="53" spans="28:34" ht="13" x14ac:dyDescent="0.2">
      <c r="AF53" s="1137"/>
      <c r="AG53" s="1137"/>
      <c r="AH53" s="1137"/>
    </row>
    <row r="54" spans="28:34" ht="13" x14ac:dyDescent="0.2">
      <c r="AH54" s="1137"/>
    </row>
    <row r="55" spans="28:34" ht="13" x14ac:dyDescent="0.2"/>
    <row r="56" spans="28:34" ht="13" x14ac:dyDescent="0.2">
      <c r="AB56" s="1137"/>
      <c r="AC56" s="1137"/>
      <c r="AD56" s="1137"/>
      <c r="AE56" s="1137"/>
      <c r="AF56" s="1137"/>
      <c r="AG56" s="1137"/>
      <c r="AH56" s="1137"/>
    </row>
    <row r="57" spans="28:34" ht="13" x14ac:dyDescent="0.2">
      <c r="AH57" s="1137"/>
    </row>
    <row r="58" spans="28:34" ht="13" x14ac:dyDescent="0.2">
      <c r="AH58" s="1137"/>
    </row>
    <row r="59" spans="28:34" ht="13" x14ac:dyDescent="0.2">
      <c r="AG59" s="1137"/>
      <c r="AH59" s="1137"/>
    </row>
    <row r="60" spans="28:34" ht="13" x14ac:dyDescent="0.2"/>
    <row r="61" spans="28:34" ht="13" x14ac:dyDescent="0.2"/>
    <row r="62" spans="28:34" ht="13" x14ac:dyDescent="0.2"/>
    <row r="63" spans="28:34" ht="13" x14ac:dyDescent="0.2">
      <c r="AH63" s="1137"/>
    </row>
    <row r="64" spans="28:34" ht="13" x14ac:dyDescent="0.2">
      <c r="AG64" s="1137"/>
      <c r="AH64" s="1137"/>
    </row>
    <row r="65" spans="28:34" ht="13" x14ac:dyDescent="0.2"/>
    <row r="66" spans="28:34" ht="13" x14ac:dyDescent="0.2"/>
    <row r="67" spans="28:34" ht="13" x14ac:dyDescent="0.2"/>
    <row r="68" spans="28:34" ht="13" x14ac:dyDescent="0.2">
      <c r="AB68" s="1137"/>
      <c r="AC68" s="1137"/>
      <c r="AD68" s="1137"/>
      <c r="AE68" s="1137"/>
      <c r="AF68" s="1137"/>
      <c r="AG68" s="1137"/>
      <c r="AH68" s="1137"/>
    </row>
    <row r="69" spans="28:34" ht="13" x14ac:dyDescent="0.2">
      <c r="AF69" s="1137"/>
      <c r="AG69" s="1137"/>
      <c r="AH69" s="1137"/>
    </row>
    <row r="70" spans="28:34" ht="13" x14ac:dyDescent="0.2"/>
    <row r="71" spans="28:34" ht="13" x14ac:dyDescent="0.2"/>
    <row r="72" spans="28:34" ht="13" x14ac:dyDescent="0.2"/>
    <row r="73" spans="28:34" ht="13" x14ac:dyDescent="0.2"/>
    <row r="74" spans="28:34" ht="13" x14ac:dyDescent="0.2"/>
    <row r="75" spans="28:34" ht="13" x14ac:dyDescent="0.2">
      <c r="AH75" s="1137"/>
    </row>
    <row r="76" spans="28:34" ht="13" x14ac:dyDescent="0.2">
      <c r="AF76" s="1137"/>
      <c r="AG76" s="1137"/>
      <c r="AH76" s="1137"/>
    </row>
    <row r="77" spans="28:34" ht="13" x14ac:dyDescent="0.2">
      <c r="AG77" s="1137"/>
      <c r="AH77" s="1137"/>
    </row>
    <row r="78" spans="28:34" ht="13" x14ac:dyDescent="0.2"/>
    <row r="79" spans="28:34" ht="13" x14ac:dyDescent="0.2"/>
    <row r="80" spans="28:34" ht="13" x14ac:dyDescent="0.2"/>
    <row r="81" spans="25:34" ht="13" x14ac:dyDescent="0.2"/>
    <row r="82" spans="25:34" ht="13" x14ac:dyDescent="0.2">
      <c r="Y82" s="1137"/>
    </row>
    <row r="83" spans="25:34" ht="13" x14ac:dyDescent="0.2">
      <c r="Y83" s="1137"/>
      <c r="Z83" s="1137"/>
      <c r="AA83" s="1137"/>
      <c r="AB83" s="1137"/>
      <c r="AC83" s="1137"/>
      <c r="AD83" s="1137"/>
      <c r="AE83" s="1137"/>
      <c r="AF83" s="1137"/>
      <c r="AG83" s="1137"/>
      <c r="AH83" s="1137"/>
    </row>
    <row r="84" spans="25:34" ht="13" x14ac:dyDescent="0.2"/>
    <row r="85" spans="25:34" ht="13" x14ac:dyDescent="0.2"/>
    <row r="86" spans="25:34" ht="13" x14ac:dyDescent="0.2"/>
    <row r="87" spans="25:34" ht="13" x14ac:dyDescent="0.2"/>
    <row r="88" spans="25:34" ht="13" x14ac:dyDescent="0.2">
      <c r="AH88" s="113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1137"/>
      <c r="AG94" s="1137"/>
      <c r="AH94" s="1137"/>
    </row>
    <row r="95" spans="25:34" ht="13.5" customHeight="1" x14ac:dyDescent="0.2">
      <c r="AH95" s="113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137"/>
    </row>
    <row r="102" spans="33:34" ht="13.5" customHeight="1" x14ac:dyDescent="0.2"/>
    <row r="103" spans="33:34" ht="13.5" customHeight="1" x14ac:dyDescent="0.2"/>
    <row r="104" spans="33:34" ht="13.5" customHeight="1" x14ac:dyDescent="0.2">
      <c r="AG104" s="1137"/>
      <c r="AH104" s="113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137"/>
    </row>
    <row r="117" spans="34:122" ht="13.5" customHeight="1" x14ac:dyDescent="0.2"/>
    <row r="118" spans="34:122" ht="13.5" customHeight="1" x14ac:dyDescent="0.2"/>
    <row r="119" spans="34:122" ht="13.5" customHeight="1" x14ac:dyDescent="0.2"/>
    <row r="120" spans="34:122" ht="13.5" customHeight="1" x14ac:dyDescent="0.2">
      <c r="AH120" s="1137"/>
    </row>
    <row r="121" spans="34:122" ht="13.5" customHeight="1" x14ac:dyDescent="0.2">
      <c r="AH121" s="1137"/>
    </row>
    <row r="122" spans="34:122" ht="13.5" customHeight="1" x14ac:dyDescent="0.2"/>
    <row r="123" spans="34:122" ht="13.5" customHeight="1" x14ac:dyDescent="0.2"/>
    <row r="124" spans="34:122" ht="13.5" customHeight="1" x14ac:dyDescent="0.2"/>
    <row r="125" spans="34:122" ht="13.5" customHeight="1" x14ac:dyDescent="0.2">
      <c r="DR125" s="1137" t="s">
        <v>98</v>
      </c>
    </row>
  </sheetData>
  <sheetProtection algorithmName="SHA-512" hashValue="0txH4a10elvVn6kdbA/2U1JkVEJA0GOsDuJjbyYD7Z8OB51oeX7jb8DQ+qhm2fJ+AxN7HcZsbS6BoBID0qYMag==" saltValue="HLXgLAtwAKwgmsULqTz11w==" spinCount="100000" sheet="1" objects="1" scenarios="1"/>
  <phoneticPr fontId="4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56</v>
      </c>
      <c r="E2" s="124"/>
      <c r="F2" s="308" t="s">
        <v>524</v>
      </c>
      <c r="G2" s="148"/>
      <c r="H2" s="158"/>
    </row>
    <row r="3" spans="1:8" x14ac:dyDescent="0.2">
      <c r="A3" s="114" t="s">
        <v>500</v>
      </c>
      <c r="B3" s="106"/>
      <c r="C3" s="301"/>
      <c r="D3" s="304">
        <v>313673</v>
      </c>
      <c r="E3" s="306"/>
      <c r="F3" s="309">
        <v>228215</v>
      </c>
      <c r="G3" s="311"/>
      <c r="H3" s="314"/>
    </row>
    <row r="4" spans="1:8" x14ac:dyDescent="0.2">
      <c r="A4" s="99"/>
      <c r="B4" s="105"/>
      <c r="C4" s="302"/>
      <c r="D4" s="305">
        <v>140038</v>
      </c>
      <c r="E4" s="307"/>
      <c r="F4" s="310">
        <v>117571</v>
      </c>
      <c r="G4" s="312"/>
      <c r="H4" s="315"/>
    </row>
    <row r="5" spans="1:8" x14ac:dyDescent="0.2">
      <c r="A5" s="114" t="s">
        <v>522</v>
      </c>
      <c r="B5" s="106"/>
      <c r="C5" s="301"/>
      <c r="D5" s="304">
        <v>131124</v>
      </c>
      <c r="E5" s="306"/>
      <c r="F5" s="309">
        <v>264232</v>
      </c>
      <c r="G5" s="311"/>
      <c r="H5" s="314"/>
    </row>
    <row r="6" spans="1:8" x14ac:dyDescent="0.2">
      <c r="A6" s="99"/>
      <c r="B6" s="105"/>
      <c r="C6" s="302"/>
      <c r="D6" s="305">
        <v>103496</v>
      </c>
      <c r="E6" s="307"/>
      <c r="F6" s="310">
        <v>133959</v>
      </c>
      <c r="G6" s="312"/>
      <c r="H6" s="315"/>
    </row>
    <row r="7" spans="1:8" x14ac:dyDescent="0.2">
      <c r="A7" s="114" t="s">
        <v>475</v>
      </c>
      <c r="B7" s="106"/>
      <c r="C7" s="301"/>
      <c r="D7" s="304">
        <v>112863</v>
      </c>
      <c r="E7" s="306"/>
      <c r="F7" s="309">
        <v>263613</v>
      </c>
      <c r="G7" s="311"/>
      <c r="H7" s="314"/>
    </row>
    <row r="8" spans="1:8" x14ac:dyDescent="0.2">
      <c r="A8" s="99"/>
      <c r="B8" s="105"/>
      <c r="C8" s="302"/>
      <c r="D8" s="305">
        <v>103712</v>
      </c>
      <c r="E8" s="307"/>
      <c r="F8" s="310">
        <v>128823</v>
      </c>
      <c r="G8" s="312"/>
      <c r="H8" s="315"/>
    </row>
    <row r="9" spans="1:8" x14ac:dyDescent="0.2">
      <c r="A9" s="114" t="s">
        <v>523</v>
      </c>
      <c r="B9" s="106"/>
      <c r="C9" s="301"/>
      <c r="D9" s="304">
        <v>109094</v>
      </c>
      <c r="E9" s="306"/>
      <c r="F9" s="309">
        <v>330026</v>
      </c>
      <c r="G9" s="311"/>
      <c r="H9" s="314"/>
    </row>
    <row r="10" spans="1:8" x14ac:dyDescent="0.2">
      <c r="A10" s="99"/>
      <c r="B10" s="105"/>
      <c r="C10" s="302"/>
      <c r="D10" s="305">
        <v>82543</v>
      </c>
      <c r="E10" s="307"/>
      <c r="F10" s="310">
        <v>141075</v>
      </c>
      <c r="G10" s="312"/>
      <c r="H10" s="315"/>
    </row>
    <row r="11" spans="1:8" x14ac:dyDescent="0.2">
      <c r="A11" s="114" t="s">
        <v>138</v>
      </c>
      <c r="B11" s="106"/>
      <c r="C11" s="301"/>
      <c r="D11" s="304">
        <v>229885</v>
      </c>
      <c r="E11" s="306"/>
      <c r="F11" s="309">
        <v>278179</v>
      </c>
      <c r="G11" s="311"/>
      <c r="H11" s="314"/>
    </row>
    <row r="12" spans="1:8" x14ac:dyDescent="0.2">
      <c r="A12" s="99"/>
      <c r="B12" s="105"/>
      <c r="C12" s="303"/>
      <c r="D12" s="305">
        <v>186407</v>
      </c>
      <c r="E12" s="307"/>
      <c r="F12" s="310">
        <v>122182</v>
      </c>
      <c r="G12" s="312"/>
      <c r="H12" s="315"/>
    </row>
    <row r="13" spans="1:8" x14ac:dyDescent="0.2">
      <c r="A13" s="114"/>
      <c r="B13" s="106"/>
      <c r="C13" s="301"/>
      <c r="D13" s="304">
        <v>179328</v>
      </c>
      <c r="E13" s="306"/>
      <c r="F13" s="309">
        <v>272853</v>
      </c>
      <c r="G13" s="313"/>
      <c r="H13" s="314"/>
    </row>
    <row r="14" spans="1:8" x14ac:dyDescent="0.2">
      <c r="A14" s="99"/>
      <c r="B14" s="105"/>
      <c r="C14" s="302"/>
      <c r="D14" s="305">
        <v>123239</v>
      </c>
      <c r="E14" s="307"/>
      <c r="F14" s="310">
        <v>128722</v>
      </c>
      <c r="G14" s="312"/>
      <c r="H14" s="315"/>
    </row>
    <row r="17" spans="1:11" x14ac:dyDescent="0.2">
      <c r="A17" s="293" t="s">
        <v>23</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87</v>
      </c>
      <c r="B19" s="294">
        <f>ROUND(VALUE(SUBSTITUTE(実質収支比率等に係る経年分析!F$48,"▲","-")),2)</f>
        <v>9.67</v>
      </c>
      <c r="C19" s="294">
        <f>ROUND(VALUE(SUBSTITUTE(実質収支比率等に係る経年分析!G$48,"▲","-")),2)</f>
        <v>13.73</v>
      </c>
      <c r="D19" s="294">
        <f>ROUND(VALUE(SUBSTITUTE(実質収支比率等に係る経年分析!H$48,"▲","-")),2)</f>
        <v>12.74</v>
      </c>
      <c r="E19" s="294">
        <f>ROUND(VALUE(SUBSTITUTE(実質収支比率等に係る経年分析!I$48,"▲","-")),2)</f>
        <v>13.64</v>
      </c>
      <c r="F19" s="294">
        <f>ROUND(VALUE(SUBSTITUTE(実質収支比率等に係る経年分析!J$48,"▲","-")),2)</f>
        <v>12.4</v>
      </c>
    </row>
    <row r="20" spans="1:11" x14ac:dyDescent="0.2">
      <c r="A20" s="294" t="s">
        <v>34</v>
      </c>
      <c r="B20" s="294">
        <f>ROUND(VALUE(SUBSTITUTE(実質収支比率等に係る経年分析!F$47,"▲","-")),2)</f>
        <v>54.09</v>
      </c>
      <c r="C20" s="294">
        <f>ROUND(VALUE(SUBSTITUTE(実質収支比率等に係る経年分析!G$47,"▲","-")),2)</f>
        <v>55.86</v>
      </c>
      <c r="D20" s="294">
        <f>ROUND(VALUE(SUBSTITUTE(実質収支比率等に係る経年分析!H$47,"▲","-")),2)</f>
        <v>62.2</v>
      </c>
      <c r="E20" s="294">
        <f>ROUND(VALUE(SUBSTITUTE(実質収支比率等に係る経年分析!I$47,"▲","-")),2)</f>
        <v>63.18</v>
      </c>
      <c r="F20" s="294">
        <f>ROUND(VALUE(SUBSTITUTE(実質収支比率等に係る経年分析!J$47,"▲","-")),2)</f>
        <v>75.33</v>
      </c>
    </row>
    <row r="21" spans="1:11" x14ac:dyDescent="0.2">
      <c r="A21" s="294" t="s">
        <v>111</v>
      </c>
      <c r="B21" s="294">
        <f>IF(ISNUMBER(VALUE(SUBSTITUTE(実質収支比率等に係る経年分析!F$49,"▲","-"))),ROUND(VALUE(SUBSTITUTE(実質収支比率等に係る経年分析!F$49,"▲","-")),2),NA())</f>
        <v>-4.1100000000000003</v>
      </c>
      <c r="C21" s="294">
        <f>IF(ISNUMBER(VALUE(SUBSTITUTE(実質収支比率等に係る経年分析!G$49,"▲","-"))),ROUND(VALUE(SUBSTITUTE(実質収支比率等に係る経年分析!G$49,"▲","-")),2),NA())</f>
        <v>0.54</v>
      </c>
      <c r="D21" s="294">
        <f>IF(ISNUMBER(VALUE(SUBSTITUTE(実質収支比率等に係る経年分析!H$49,"▲","-"))),ROUND(VALUE(SUBSTITUTE(実質収支比率等に係る経年分析!H$49,"▲","-")),2),NA())</f>
        <v>2.41</v>
      </c>
      <c r="E21" s="294">
        <f>IF(ISNUMBER(VALUE(SUBSTITUTE(実質収支比率等に係る経年分析!I$49,"▲","-"))),ROUND(VALUE(SUBSTITUTE(実質収支比率等に係る経年分析!I$49,"▲","-")),2),NA())</f>
        <v>2.0299999999999998</v>
      </c>
      <c r="F21" s="294">
        <f>IF(ISNUMBER(VALUE(SUBSTITUTE(実質収支比率等に係る経年分析!J$49,"▲","-"))),ROUND(VALUE(SUBSTITUTE(実質収支比率等に係る経年分析!J$49,"▲","-")),2),NA())</f>
        <v>-1.71</v>
      </c>
    </row>
    <row r="24" spans="1:11" x14ac:dyDescent="0.2">
      <c r="A24" s="293" t="s">
        <v>99</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112</v>
      </c>
      <c r="C26" s="295" t="s">
        <v>73</v>
      </c>
      <c r="D26" s="295" t="s">
        <v>112</v>
      </c>
      <c r="E26" s="295" t="s">
        <v>73</v>
      </c>
      <c r="F26" s="295" t="s">
        <v>112</v>
      </c>
      <c r="G26" s="295" t="s">
        <v>73</v>
      </c>
      <c r="H26" s="295" t="s">
        <v>112</v>
      </c>
      <c r="I26" s="295" t="s">
        <v>73</v>
      </c>
      <c r="J26" s="295" t="s">
        <v>112</v>
      </c>
      <c r="K26" s="295" t="s">
        <v>73</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2">
      <c r="A30" s="295" t="str">
        <f>IF(連結実質赤字比率に係る赤字・黒字の構成分析!C$40="",NA(),連結実質赤字比率に係る赤字・黒字の構成分析!C$40)</f>
        <v>自然休養村特別会計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2">
      <c r="A31" s="295" t="str">
        <f>IF(連結実質赤字比率に係る赤字・黒字の構成分析!C$39="",NA(),連結実質赤字比率に係る赤字・黒字の構成分析!C$39)</f>
        <v>生活排水特別会計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v>
      </c>
    </row>
    <row r="32" spans="1:11" x14ac:dyDescent="0.2">
      <c r="A32" s="295" t="str">
        <f>IF(連結実質赤字比率に係る赤字・黒字の構成分析!C$38="",NA(),連結実質赤字比率に係る赤字・黒字の構成分析!C$38)</f>
        <v>後期高齢者医療特別会計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v>
      </c>
    </row>
    <row r="33" spans="1:16" x14ac:dyDescent="0.2">
      <c r="A33" s="295" t="str">
        <f>IF(連結実質赤字比率に係る赤字・黒字の構成分析!C$37="",NA(),連結実質赤字比率に係る赤字・黒字の構成分析!C$37)</f>
        <v>簡易水道特別会計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v>
      </c>
    </row>
    <row r="34" spans="1:16" x14ac:dyDescent="0.2">
      <c r="A34" s="295" t="str">
        <f>IF(連結実質赤字比率に係る赤字・黒字の構成分析!C$36="",NA(),連結実質赤字比率に係る赤字・黒字の構成分析!C$36)</f>
        <v>国民健康保険特別会計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0.68</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0.22</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0.66</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0.35</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0.44</v>
      </c>
    </row>
    <row r="35" spans="1:16" x14ac:dyDescent="0.2">
      <c r="A35" s="295" t="str">
        <f>IF(連結実質赤字比率に係る赤字・黒字の構成分析!C$35="",NA(),連結実質赤字比率に係る赤字・黒字の構成分析!C$35)</f>
        <v>介護保険特別会計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0</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0.04</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0</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0.54</v>
      </c>
    </row>
    <row r="36" spans="1:16" x14ac:dyDescent="0.2">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9.67</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13.72</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12.74</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13.63</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12.39</v>
      </c>
    </row>
    <row r="39" spans="1:16" x14ac:dyDescent="0.2">
      <c r="A39" s="293" t="s">
        <v>10</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113</v>
      </c>
      <c r="C41" s="296"/>
      <c r="D41" s="296" t="s">
        <v>115</v>
      </c>
      <c r="E41" s="296" t="s">
        <v>113</v>
      </c>
      <c r="F41" s="296"/>
      <c r="G41" s="296" t="s">
        <v>115</v>
      </c>
      <c r="H41" s="296" t="s">
        <v>113</v>
      </c>
      <c r="I41" s="296"/>
      <c r="J41" s="296" t="s">
        <v>115</v>
      </c>
      <c r="K41" s="296" t="s">
        <v>113</v>
      </c>
      <c r="L41" s="296"/>
      <c r="M41" s="296" t="s">
        <v>115</v>
      </c>
      <c r="N41" s="296" t="s">
        <v>113</v>
      </c>
      <c r="O41" s="296"/>
      <c r="P41" s="296" t="s">
        <v>115</v>
      </c>
    </row>
    <row r="42" spans="1:16" x14ac:dyDescent="0.2">
      <c r="A42" s="296" t="s">
        <v>117</v>
      </c>
      <c r="B42" s="296"/>
      <c r="C42" s="296"/>
      <c r="D42" s="296">
        <f>'実質公債費比率（分子）の構造'!K$52</f>
        <v>172</v>
      </c>
      <c r="E42" s="296"/>
      <c r="F42" s="296"/>
      <c r="G42" s="296">
        <f>'実質公債費比率（分子）の構造'!L$52</f>
        <v>163</v>
      </c>
      <c r="H42" s="296"/>
      <c r="I42" s="296"/>
      <c r="J42" s="296">
        <f>'実質公債費比率（分子）の構造'!M$52</f>
        <v>161</v>
      </c>
      <c r="K42" s="296"/>
      <c r="L42" s="296"/>
      <c r="M42" s="296">
        <f>'実質公債費比率（分子）の構造'!N$52</f>
        <v>158</v>
      </c>
      <c r="N42" s="296"/>
      <c r="O42" s="296"/>
      <c r="P42" s="296">
        <f>'実質公債費比率（分子）の構造'!O$52</f>
        <v>177</v>
      </c>
    </row>
    <row r="43" spans="1:16" x14ac:dyDescent="0.2">
      <c r="A43" s="296" t="s">
        <v>47</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42</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0</v>
      </c>
      <c r="B45" s="296">
        <f>'実質公債費比率（分子）の構造'!K$49</f>
        <v>10</v>
      </c>
      <c r="C45" s="296"/>
      <c r="D45" s="296"/>
      <c r="E45" s="296">
        <f>'実質公債費比率（分子）の構造'!L$49</f>
        <v>11</v>
      </c>
      <c r="F45" s="296"/>
      <c r="G45" s="296"/>
      <c r="H45" s="296">
        <f>'実質公債費比率（分子）の構造'!M$49</f>
        <v>11</v>
      </c>
      <c r="I45" s="296"/>
      <c r="J45" s="296"/>
      <c r="K45" s="296">
        <f>'実質公債費比率（分子）の構造'!N$49</f>
        <v>12</v>
      </c>
      <c r="L45" s="296"/>
      <c r="M45" s="296"/>
      <c r="N45" s="296">
        <f>'実質公債費比率（分子）の構造'!O$49</f>
        <v>11</v>
      </c>
      <c r="O45" s="296"/>
      <c r="P45" s="296"/>
    </row>
    <row r="46" spans="1:16" x14ac:dyDescent="0.2">
      <c r="A46" s="296" t="s">
        <v>39</v>
      </c>
      <c r="B46" s="296">
        <f>'実質公債費比率（分子）の構造'!K$48</f>
        <v>4</v>
      </c>
      <c r="C46" s="296"/>
      <c r="D46" s="296"/>
      <c r="E46" s="296">
        <f>'実質公債費比率（分子）の構造'!L$48</f>
        <v>4</v>
      </c>
      <c r="F46" s="296"/>
      <c r="G46" s="296"/>
      <c r="H46" s="296">
        <f>'実質公債費比率（分子）の構造'!M$48</f>
        <v>4</v>
      </c>
      <c r="I46" s="296"/>
      <c r="J46" s="296"/>
      <c r="K46" s="296">
        <f>'実質公債費比率（分子）の構造'!N$48</f>
        <v>3</v>
      </c>
      <c r="L46" s="296"/>
      <c r="M46" s="296"/>
      <c r="N46" s="296">
        <f>'実質公債費比率（分子）の構造'!O$48</f>
        <v>2</v>
      </c>
      <c r="O46" s="296"/>
      <c r="P46" s="296"/>
    </row>
    <row r="47" spans="1:16" x14ac:dyDescent="0.2">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118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24</v>
      </c>
      <c r="B49" s="296">
        <f>'実質公債費比率（分子）の構造'!K$45</f>
        <v>178</v>
      </c>
      <c r="C49" s="296"/>
      <c r="D49" s="296"/>
      <c r="E49" s="296">
        <f>'実質公債費比率（分子）の構造'!L$45</f>
        <v>175</v>
      </c>
      <c r="F49" s="296"/>
      <c r="G49" s="296"/>
      <c r="H49" s="296">
        <f>'実質公債費比率（分子）の構造'!M$45</f>
        <v>177</v>
      </c>
      <c r="I49" s="296"/>
      <c r="J49" s="296"/>
      <c r="K49" s="296">
        <f>'実質公債費比率（分子）の構造'!N$45</f>
        <v>186</v>
      </c>
      <c r="L49" s="296"/>
      <c r="M49" s="296"/>
      <c r="N49" s="296">
        <f>'実質公債費比率（分子）の構造'!O$45</f>
        <v>218</v>
      </c>
      <c r="O49" s="296"/>
      <c r="P49" s="296"/>
    </row>
    <row r="50" spans="1:16" x14ac:dyDescent="0.2">
      <c r="A50" s="296" t="s">
        <v>54</v>
      </c>
      <c r="B50" s="296" t="e">
        <f>NA()</f>
        <v>#N/A</v>
      </c>
      <c r="C50" s="296">
        <f>IF(ISNUMBER('実質公債費比率（分子）の構造'!K$53),'実質公債費比率（分子）の構造'!K$53,NA())</f>
        <v>20</v>
      </c>
      <c r="D50" s="296" t="e">
        <f>NA()</f>
        <v>#N/A</v>
      </c>
      <c r="E50" s="296" t="e">
        <f>NA()</f>
        <v>#N/A</v>
      </c>
      <c r="F50" s="296">
        <f>IF(ISNUMBER('実質公債費比率（分子）の構造'!L$53),'実質公債費比率（分子）の構造'!L$53,NA())</f>
        <v>27</v>
      </c>
      <c r="G50" s="296" t="e">
        <f>NA()</f>
        <v>#N/A</v>
      </c>
      <c r="H50" s="296" t="e">
        <f>NA()</f>
        <v>#N/A</v>
      </c>
      <c r="I50" s="296">
        <f>IF(ISNUMBER('実質公債費比率（分子）の構造'!M$53),'実質公債費比率（分子）の構造'!M$53,NA())</f>
        <v>31</v>
      </c>
      <c r="J50" s="296" t="e">
        <f>NA()</f>
        <v>#N/A</v>
      </c>
      <c r="K50" s="296" t="e">
        <f>NA()</f>
        <v>#N/A</v>
      </c>
      <c r="L50" s="296">
        <f>IF(ISNUMBER('実質公債費比率（分子）の構造'!N$53),'実質公債費比率（分子）の構造'!N$53,NA())</f>
        <v>43</v>
      </c>
      <c r="M50" s="296" t="e">
        <f>NA()</f>
        <v>#N/A</v>
      </c>
      <c r="N50" s="296" t="e">
        <f>NA()</f>
        <v>#N/A</v>
      </c>
      <c r="O50" s="296">
        <f>IF(ISNUMBER('実質公債費比率（分子）の構造'!O$53),'実質公債費比率（分子）の構造'!O$53,NA())</f>
        <v>54</v>
      </c>
      <c r="P50" s="296" t="e">
        <f>NA()</f>
        <v>#N/A</v>
      </c>
    </row>
    <row r="53" spans="1:16" x14ac:dyDescent="0.2">
      <c r="A53" s="293" t="s">
        <v>120</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125</v>
      </c>
      <c r="C55" s="295"/>
      <c r="D55" s="295" t="s">
        <v>128</v>
      </c>
      <c r="E55" s="295" t="s">
        <v>125</v>
      </c>
      <c r="F55" s="295"/>
      <c r="G55" s="295" t="s">
        <v>128</v>
      </c>
      <c r="H55" s="295" t="s">
        <v>125</v>
      </c>
      <c r="I55" s="295"/>
      <c r="J55" s="295" t="s">
        <v>128</v>
      </c>
      <c r="K55" s="295" t="s">
        <v>125</v>
      </c>
      <c r="L55" s="295"/>
      <c r="M55" s="295" t="s">
        <v>128</v>
      </c>
      <c r="N55" s="295" t="s">
        <v>125</v>
      </c>
      <c r="O55" s="295"/>
      <c r="P55" s="295" t="s">
        <v>128</v>
      </c>
    </row>
    <row r="56" spans="1:16" x14ac:dyDescent="0.2">
      <c r="A56" s="295" t="s">
        <v>44</v>
      </c>
      <c r="B56" s="295"/>
      <c r="C56" s="295"/>
      <c r="D56" s="295">
        <f>'将来負担比率（分子）の構造'!I$52</f>
        <v>1703</v>
      </c>
      <c r="E56" s="295"/>
      <c r="F56" s="295"/>
      <c r="G56" s="295">
        <f>'将来負担比率（分子）の構造'!J$52</f>
        <v>1687</v>
      </c>
      <c r="H56" s="295"/>
      <c r="I56" s="295"/>
      <c r="J56" s="295">
        <f>'将来負担比率（分子）の構造'!K$52</f>
        <v>1617</v>
      </c>
      <c r="K56" s="295"/>
      <c r="L56" s="295"/>
      <c r="M56" s="295">
        <f>'将来負担比率（分子）の構造'!L$52</f>
        <v>1554</v>
      </c>
      <c r="N56" s="295"/>
      <c r="O56" s="295"/>
      <c r="P56" s="295">
        <f>'将来負担比率（分子）の構造'!M$52</f>
        <v>1435</v>
      </c>
    </row>
    <row r="57" spans="1:16" x14ac:dyDescent="0.2">
      <c r="A57" s="295" t="s">
        <v>95</v>
      </c>
      <c r="B57" s="295"/>
      <c r="C57" s="295"/>
      <c r="D57" s="295">
        <f>'将来負担比率（分子）の構造'!I$51</f>
        <v>3</v>
      </c>
      <c r="E57" s="295"/>
      <c r="F57" s="295"/>
      <c r="G57" s="295">
        <f>'将来負担比率（分子）の構造'!J$51</f>
        <v>1</v>
      </c>
      <c r="H57" s="295"/>
      <c r="I57" s="295"/>
      <c r="J57" s="295" t="str">
        <f>'将来負担比率（分子）の構造'!K$51</f>
        <v>-</v>
      </c>
      <c r="K57" s="295"/>
      <c r="L57" s="295"/>
      <c r="M57" s="295">
        <f>'将来負担比率（分子）の構造'!L$51</f>
        <v>14</v>
      </c>
      <c r="N57" s="295"/>
      <c r="O57" s="295"/>
      <c r="P57" s="295">
        <f>'将来負担比率（分子）の構造'!M$51</f>
        <v>13</v>
      </c>
    </row>
    <row r="58" spans="1:16" x14ac:dyDescent="0.2">
      <c r="A58" s="295" t="s">
        <v>92</v>
      </c>
      <c r="B58" s="295"/>
      <c r="C58" s="295"/>
      <c r="D58" s="295">
        <f>'将来負担比率（分子）の構造'!I$50</f>
        <v>1099</v>
      </c>
      <c r="E58" s="295"/>
      <c r="F58" s="295"/>
      <c r="G58" s="295">
        <f>'将来負担比率（分子）の構造'!J$50</f>
        <v>1183</v>
      </c>
      <c r="H58" s="295"/>
      <c r="I58" s="295"/>
      <c r="J58" s="295">
        <f>'将来負担比率（分子）の構造'!K$50</f>
        <v>1391</v>
      </c>
      <c r="K58" s="295"/>
      <c r="L58" s="295"/>
      <c r="M58" s="295">
        <f>'将来負担比率（分子）の構造'!L$50</f>
        <v>1618</v>
      </c>
      <c r="N58" s="295"/>
      <c r="O58" s="295"/>
      <c r="P58" s="295">
        <f>'将来負担比率（分子）の構造'!M$50</f>
        <v>1848</v>
      </c>
    </row>
    <row r="59" spans="1:16" x14ac:dyDescent="0.2">
      <c r="A59" s="295" t="s">
        <v>88</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59</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81</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f>'将来負担比率（分子）の構造'!M$46</f>
        <v>1</v>
      </c>
      <c r="O61" s="295"/>
      <c r="P61" s="295"/>
    </row>
    <row r="62" spans="1:16" x14ac:dyDescent="0.2">
      <c r="A62" s="295" t="s">
        <v>82</v>
      </c>
      <c r="B62" s="295">
        <f>'将来負担比率（分子）の構造'!I$45</f>
        <v>726</v>
      </c>
      <c r="C62" s="295"/>
      <c r="D62" s="295"/>
      <c r="E62" s="295">
        <f>'将来負担比率（分子）の構造'!J$45</f>
        <v>716</v>
      </c>
      <c r="F62" s="295"/>
      <c r="G62" s="295"/>
      <c r="H62" s="295">
        <f>'将来負担比率（分子）の構造'!K$45</f>
        <v>716</v>
      </c>
      <c r="I62" s="295"/>
      <c r="J62" s="295"/>
      <c r="K62" s="295">
        <f>'将来負担比率（分子）の構造'!L$45</f>
        <v>721</v>
      </c>
      <c r="L62" s="295"/>
      <c r="M62" s="295"/>
      <c r="N62" s="295">
        <f>'将来負担比率（分子）の構造'!M$45</f>
        <v>713</v>
      </c>
      <c r="O62" s="295"/>
      <c r="P62" s="295"/>
    </row>
    <row r="63" spans="1:16" x14ac:dyDescent="0.2">
      <c r="A63" s="295" t="s">
        <v>17</v>
      </c>
      <c r="B63" s="295">
        <f>'将来負担比率（分子）の構造'!I$44</f>
        <v>75</v>
      </c>
      <c r="C63" s="295"/>
      <c r="D63" s="295"/>
      <c r="E63" s="295">
        <f>'将来負担比率（分子）の構造'!J$44</f>
        <v>77</v>
      </c>
      <c r="F63" s="295"/>
      <c r="G63" s="295"/>
      <c r="H63" s="295">
        <f>'将来負担比率（分子）の構造'!K$44</f>
        <v>69</v>
      </c>
      <c r="I63" s="295"/>
      <c r="J63" s="295"/>
      <c r="K63" s="295">
        <f>'将来負担比率（分子）の構造'!L$44</f>
        <v>59</v>
      </c>
      <c r="L63" s="295"/>
      <c r="M63" s="295"/>
      <c r="N63" s="295">
        <f>'将来負担比率（分子）の構造'!M$44</f>
        <v>65</v>
      </c>
      <c r="O63" s="295"/>
      <c r="P63" s="295"/>
    </row>
    <row r="64" spans="1:16" x14ac:dyDescent="0.2">
      <c r="A64" s="295" t="s">
        <v>79</v>
      </c>
      <c r="B64" s="295">
        <f>'将来負担比率（分子）の構造'!I$43</f>
        <v>39</v>
      </c>
      <c r="C64" s="295"/>
      <c r="D64" s="295"/>
      <c r="E64" s="295">
        <f>'将来負担比率（分子）の構造'!J$43</f>
        <v>32</v>
      </c>
      <c r="F64" s="295"/>
      <c r="G64" s="295"/>
      <c r="H64" s="295">
        <f>'将来負担比率（分子）の構造'!K$43</f>
        <v>24</v>
      </c>
      <c r="I64" s="295"/>
      <c r="J64" s="295"/>
      <c r="K64" s="295">
        <f>'将来負担比率（分子）の構造'!L$43</f>
        <v>24</v>
      </c>
      <c r="L64" s="295"/>
      <c r="M64" s="295"/>
      <c r="N64" s="295">
        <f>'将来負担比率（分子）の構造'!M$43</f>
        <v>24</v>
      </c>
      <c r="O64" s="295"/>
      <c r="P64" s="295"/>
    </row>
    <row r="65" spans="1:16" x14ac:dyDescent="0.2">
      <c r="A65" s="295" t="s">
        <v>78</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70</v>
      </c>
      <c r="B66" s="295">
        <f>'将来負担比率（分子）の構造'!I$41</f>
        <v>1915</v>
      </c>
      <c r="C66" s="295"/>
      <c r="D66" s="295"/>
      <c r="E66" s="295">
        <f>'将来負担比率（分子）の構造'!J$41</f>
        <v>1945</v>
      </c>
      <c r="F66" s="295"/>
      <c r="G66" s="295"/>
      <c r="H66" s="295">
        <f>'将来負担比率（分子）の構造'!K$41</f>
        <v>1875</v>
      </c>
      <c r="I66" s="295"/>
      <c r="J66" s="295"/>
      <c r="K66" s="295">
        <f>'将来負担比率（分子）の構造'!L$41</f>
        <v>1819</v>
      </c>
      <c r="L66" s="295"/>
      <c r="M66" s="295"/>
      <c r="N66" s="295">
        <f>'将来負担比率（分子）の構造'!M$41</f>
        <v>1811</v>
      </c>
      <c r="O66" s="295"/>
      <c r="P66" s="295"/>
    </row>
    <row r="67" spans="1:16" x14ac:dyDescent="0.2">
      <c r="A67" s="295" t="s">
        <v>97</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130</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132</v>
      </c>
      <c r="B72" s="299">
        <f>基金残高に係る経年分析!F55</f>
        <v>915</v>
      </c>
      <c r="C72" s="299">
        <f>基金残高に係る経年分析!G55</f>
        <v>1016</v>
      </c>
      <c r="D72" s="299">
        <f>基金残高に係る経年分析!H55</f>
        <v>1167</v>
      </c>
    </row>
    <row r="73" spans="1:16" x14ac:dyDescent="0.2">
      <c r="A73" s="297" t="s">
        <v>133</v>
      </c>
      <c r="B73" s="299">
        <f>基金残高に係る経年分析!F56</f>
        <v>54</v>
      </c>
      <c r="C73" s="299">
        <f>基金残高に係る経年分析!G56</f>
        <v>54</v>
      </c>
      <c r="D73" s="299">
        <f>基金残高に係る経年分析!H56</f>
        <v>54</v>
      </c>
    </row>
    <row r="74" spans="1:16" x14ac:dyDescent="0.2">
      <c r="A74" s="297" t="s">
        <v>135</v>
      </c>
      <c r="B74" s="299">
        <f>基金残高に係る経年分析!F57</f>
        <v>208</v>
      </c>
      <c r="C74" s="299">
        <f>基金残高に係る経年分析!G57</f>
        <v>352</v>
      </c>
      <c r="D74" s="299">
        <f>基金残高に係る経年分析!H57</f>
        <v>405</v>
      </c>
    </row>
  </sheetData>
  <sheetProtection algorithmName="SHA-512" hashValue="Leu/wgAR890zv9zkyVoE57184pBcX2F6Qj9x2VOrIdzmDC4t7HACJeXlkQs0vZPwFQ7XBbmPabbm36vaytdt2Q==" saltValue="K94lzGrI4B2GJJIuaG3EW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879D26-8F81-44D1-95C7-1E5BE8CB59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1115C7-A4A5-4AA2-8F5F-33A62C68E6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2024-03-21T00:00:27Z</cp:lastPrinted>
  <dcterms:created xsi:type="dcterms:W3CDTF">2024-02-05T00:30:07Z</dcterms:created>
  <dcterms:modified xsi:type="dcterms:W3CDTF">2024-09-26T02:57:12Z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2024-03-19T04:29:25Z</vt:filetime>
  </property>
</Properties>
</file>