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161036E1-2EC2-4D67-9D42-E6B23DE00AB5}" xr6:coauthVersionLast="47" xr6:coauthVersionMax="47" xr10:uidLastSave="{395386E4-6C94-4466-A9B1-102041A6B640}"/>
  <bookViews>
    <workbookView xWindow="1920" yWindow="400" windowWidth="1445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c r="BY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s="1"/>
  <c r="DG39" i="10"/>
  <c r="CQ39" i="10"/>
  <c r="CO39" i="10" s="1"/>
  <c r="BY39" i="10"/>
  <c r="BE39" i="10"/>
  <c r="AM39" i="10"/>
  <c r="U39" i="10"/>
  <c r="E39" i="10"/>
  <c r="C39" i="10" s="1"/>
  <c r="DG38" i="10"/>
  <c r="CQ38" i="10"/>
  <c r="CO38" i="10"/>
  <c r="BY38" i="10"/>
  <c r="BE38" i="10"/>
  <c r="AM38" i="10"/>
  <c r="U38" i="10"/>
  <c r="E38" i="10"/>
  <c r="C38" i="10" s="1"/>
  <c r="DG37" i="10"/>
  <c r="CQ37" i="10"/>
  <c r="CO37" i="10" s="1"/>
  <c r="BY37" i="10"/>
  <c r="BE37" i="10"/>
  <c r="AM37" i="10"/>
  <c r="U37" i="10"/>
  <c r="E37" i="10"/>
  <c r="C37" i="10" s="1"/>
  <c r="DG36" i="10"/>
  <c r="CQ36" i="10"/>
  <c r="CO36" i="10"/>
  <c r="BY36" i="10"/>
  <c r="BE36" i="10"/>
  <c r="AM36" i="10"/>
  <c r="W36" i="10"/>
  <c r="E36" i="10"/>
  <c r="C36" i="10" s="1"/>
  <c r="DG35" i="10"/>
  <c r="CQ35" i="10"/>
  <c r="BY35" i="10"/>
  <c r="BE35" i="10"/>
  <c r="AM35" i="10"/>
  <c r="W35" i="10"/>
  <c r="E35" i="10"/>
  <c r="C35" i="10" s="1"/>
  <c r="DG34" i="10"/>
  <c r="CQ34" i="10"/>
  <c r="BY34" i="10"/>
  <c r="BG34" i="10"/>
  <c r="AM34" i="10"/>
  <c r="W34" i="10"/>
  <c r="E34" i="10"/>
  <c r="C34" i="10"/>
  <c r="U34" i="10" l="1"/>
  <c r="U35" i="10" s="1"/>
  <c r="U36" i="10" l="1"/>
  <c r="BE34" i="10" s="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<sst xmlns="http://schemas.openxmlformats.org/spreadsheetml/2006/main" count="1132" uniqueCount="552">
  <si>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</si>
  <si>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</si>
  <si>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</si>
  <si>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</si>
  <si>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</si>
  <si>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</si>
  <si>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</si>
  <si>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</si>
  <si>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</si>
  <si>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</si>
  <si>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</si>
  <si>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</si>
  <si>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</si>
  <si>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</si>
  <si>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</si>
  <si>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</si>
  <si>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</si>
  <si>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</si>
  <si>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</si>
  <si>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</si>
  <si>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</si>
  <si>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</si>
  <si>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</si>
  <si>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</si>
  <si>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</si>
  <si>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</si>
  <si>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</si>
  <si>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</si>
  <si>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</si>
  <si>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</si>
  <si>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</si>
  <si>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</si>
  <si>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</si>
  <si>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</si>
  <si>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</si>
  <si>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</si>
  <si>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</si>
  <si>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</si>
  <si>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</si>
  <si>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</si>
  <si>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</si>
  <si>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</si>
  <si>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</si>
  <si>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</si>
  <si>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</si>
  <si>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</si>
  <si>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</si>
  <si>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</si>
  <si>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</si>
  <si>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</si>
  <si>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</si>
  <si>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</si>
  <si>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</si>
  <si>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</si>
  <si>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</si>
  <si>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</si>
  <si>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</si>
  <si>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</si>
  <si>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</si>
  <si>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</si>
  <si>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</si>
  <si>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</si>
  <si>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</si>
  <si>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</si>
  <si>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</si>
  <si>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</si>
  <si>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</si>
  <si>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</si>
  <si>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</si>
  <si>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板倉町</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</si>
  <si>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</si>
  <si>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</si>
  <si>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</si>
  <si>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</si>
  <si>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</si>
  <si>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</si>
  <si>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</si>
  <si>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</si>
  <si>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</si>
  <si>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</si>
  <si>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</si>
  <si>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</si>
  <si>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</si>
  <si>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</si>
  <si>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</si>
  <si>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</si>
  <si>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</si>
  <si>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</si>
  <si>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</si>
  <si>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</si>
  <si>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</si>
  <si>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</si>
  <si>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</si>
  <si>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</si>
  <si>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</si>
  <si>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</si>
  <si>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</si>
  <si>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</si>
  <si>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</si>
  <si>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</si>
  <si>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</si>
  <si>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</si>
  <si>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</si>
  <si>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</si>
  <si>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</si>
  <si>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</si>
  <si>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</si>
  <si>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</si>
  <si>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</si>
  <si>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</si>
  <si>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</si>
  <si>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</si>
  <si>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</si>
  <si>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</si>
  <si>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</si>
  <si>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</si>
  <si>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</si>
  <si>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</si>
  <si>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</si>
  <si>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</si>
  <si>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</si>
  <si>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</si>
  <si>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</si>
  <si>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</si>
  <si>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</si>
  <si>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</si>
  <si>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</si>
  <si>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</si>
  <si>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</si>
  <si>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</si>
  <si>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</si>
  <si>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</si>
  <si>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</si>
  <si>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</si>
  <si>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</si>
  <si>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</si>
  <si>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</si>
  <si>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</si>
  <si>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</si>
  <si>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</si>
  <si>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</si>
  <si>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群馬県</t>
  </si>
  <si>
    <t>群馬県板倉町</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</si>
  <si>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</si>
  <si>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</si>
  <si>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普通建設事業費</t>
    <rPh sb="0" eb="2">
      <t>フツウ</t>
    </rPh>
    <rPh sb="2" eb="4">
      <t>ケンセツ</t>
    </rPh>
    <rPh sb="4" eb="7">
      <t>ジギョウヒ</t>
    </rPh>
    <phoneticPr fontId="5"/>
  </si>
  <si>
    <t>Ⅲ－１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</si>
  <si>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</si>
  <si>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</si>
  <si>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</si>
  <si>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</si>
  <si>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</si>
  <si>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</si>
  <si>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</si>
  <si>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</si>
  <si>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</si>
  <si>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</si>
  <si>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</si>
  <si>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</si>
  <si>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</si>
  <si>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</si>
  <si>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</si>
  <si>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</si>
  <si>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</si>
  <si>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</si>
  <si>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</si>
  <si>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</si>
  <si>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</si>
  <si>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</si>
  <si>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</si>
  <si>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</si>
  <si>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</si>
  <si>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</si>
  <si>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</si>
  <si>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</si>
  <si>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</si>
  <si>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</si>
  <si>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</si>
  <si>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</si>
  <si>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</si>
  <si>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</si>
  <si>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</si>
  <si>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</si>
  <si>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</si>
  <si>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</si>
  <si>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</si>
  <si>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</si>
  <si>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</si>
  <si>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</si>
  <si>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</si>
  <si>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</si>
  <si>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</si>
  <si>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</si>
  <si>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</si>
  <si>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-6.2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</si>
  <si>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</si>
  <si>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</si>
  <si>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</si>
  <si>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</si>
  <si>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</si>
  <si>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</si>
  <si>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</si>
  <si>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</si>
  <si>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</si>
  <si>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</si>
  <si>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</si>
  <si>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</si>
  <si>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</si>
  <si>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</si>
  <si>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</si>
  <si>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</si>
  <si>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</si>
  <si>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</si>
  <si>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</si>
  <si>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</si>
  <si>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</si>
  <si>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</si>
  <si>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</si>
  <si>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</si>
  <si>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</si>
  <si>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</si>
  <si>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</si>
  <si>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</si>
  <si>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</si>
  <si>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</si>
  <si>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</si>
  <si>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</si>
  <si>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-1.3</t>
  </si>
  <si>
    <t>現年</t>
    <rPh sb="0" eb="1">
      <t>ゲン</t>
    </rPh>
    <rPh sb="1" eb="2">
      <t>ネン</t>
    </rPh>
    <phoneticPr fontId="5"/>
  </si>
  <si>
    <t>-1.9</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</si>
  <si>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</si>
  <si>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</si>
  <si>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</si>
  <si>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</si>
  <si>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</si>
  <si>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</si>
  <si>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</si>
  <si>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</si>
  <si>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</si>
  <si>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</si>
  <si>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</si>
  <si>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</si>
  <si>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</si>
  <si>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</si>
  <si>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</si>
  <si>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</si>
  <si>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</si>
  <si>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</si>
  <si>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</si>
  <si>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</si>
  <si>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</si>
  <si>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</si>
  <si>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</si>
  <si>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</si>
  <si>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</si>
  <si>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</si>
  <si>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</si>
  <si>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</si>
  <si>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</si>
  <si>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</si>
  <si>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</si>
  <si>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</si>
  <si>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</si>
  <si>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</si>
  <si>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</si>
  <si>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</si>
  <si>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</si>
  <si>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</si>
  <si>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</si>
  <si>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</si>
  <si>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</si>
  <si>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</si>
  <si>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</si>
  <si>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</si>
  <si>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</si>
  <si>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</si>
  <si>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</si>
  <si>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</si>
  <si>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</si>
  <si>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</si>
  <si>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</si>
  <si>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</si>
  <si>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</si>
  <si>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</si>
  <si>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</si>
  <si>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</si>
  <si>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</si>
  <si>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</si>
  <si>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</si>
  <si>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</si>
  <si>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</si>
  <si>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</si>
  <si>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</si>
  <si>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</si>
  <si>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</si>
  <si>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</si>
  <si>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</si>
  <si>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</si>
  <si>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</si>
  <si>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</si>
  <si>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</si>
  <si>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</si>
  <si>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</si>
  <si>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</si>
  <si>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</si>
  <si>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</si>
  <si>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</si>
  <si>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</si>
  <si>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</si>
  <si>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</si>
  <si>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</si>
  <si>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</si>
  <si>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</si>
  <si>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</si>
  <si>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</si>
  <si>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</si>
  <si>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</si>
  <si>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</si>
  <si>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</si>
  <si>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</si>
  <si>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</si>
  <si>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</si>
  <si>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</si>
  <si>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</si>
  <si>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</si>
  <si>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</si>
  <si>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</si>
  <si>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</si>
  <si>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</si>
  <si>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</si>
  <si>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</si>
  <si>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</si>
  <si>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</si>
  <si>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</si>
  <si>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</si>
  <si>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</si>
  <si>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</si>
  <si>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</si>
  <si>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</si>
  <si>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</si>
  <si>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</si>
  <si>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</si>
  <si>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</si>
  <si>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</si>
  <si>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</si>
  <si>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</si>
  <si>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</si>
  <si>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</si>
  <si>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</si>
  <si>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</si>
  <si>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</si>
  <si>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</si>
  <si>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</si>
  <si>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</si>
  <si>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</si>
  <si>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</si>
  <si>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</si>
  <si>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</si>
  <si>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</si>
  <si>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</si>
  <si>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</si>
  <si>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</si>
  <si>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</si>
  <si>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</si>
  <si>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</si>
  <si>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</si>
  <si>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</si>
  <si>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</si>
  <si>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</si>
  <si>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</si>
  <si>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</si>
  <si>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</si>
  <si>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</si>
  <si>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</si>
  <si>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</si>
  <si>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</si>
  <si>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</si>
  <si>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</si>
  <si>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</si>
  <si>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</si>
  <si>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</si>
  <si>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</si>
  <si>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</si>
  <si>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</si>
  <si>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</si>
  <si>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</si>
  <si>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</si>
  <si>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</si>
  <si>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</si>
  <si>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</si>
  <si>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</si>
  <si>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</si>
  <si>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</si>
  <si>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</si>
  <si>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</si>
  <si>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</si>
  <si>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</si>
  <si>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</si>
  <si>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</si>
  <si>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</si>
  <si>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</si>
  <si>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</si>
  <si>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</si>
  <si>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</si>
  <si>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</si>
  <si>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</si>
  <si>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</si>
  <si>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</si>
  <si>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</si>
  <si>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</si>
  <si>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</si>
  <si>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</si>
  <si>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</si>
  <si>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</si>
  <si>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</si>
  <si>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</si>
  <si>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</si>
  <si>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</si>
  <si>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</si>
  <si>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</si>
  <si>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</si>
  <si>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</si>
  <si>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</si>
  <si>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</si>
  <si>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</si>
  <si>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</si>
  <si>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</si>
  <si>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</si>
  <si>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</si>
  <si>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</si>
  <si>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</si>
  <si>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</si>
  <si>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</si>
  <si>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</si>
  <si>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</si>
  <si>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</si>
  <si>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</si>
  <si>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</si>
  <si>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</si>
  <si>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</si>
  <si>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</si>
  <si>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</si>
  <si>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</si>
  <si>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</si>
  <si>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</si>
  <si>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</si>
  <si>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</si>
  <si>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</si>
  <si>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</si>
  <si>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</si>
  <si>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</si>
  <si>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</si>
  <si>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</si>
  <si>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</si>
  <si>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</si>
  <si>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</si>
  <si>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</si>
  <si>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</si>
  <si>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</si>
  <si>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</si>
  <si>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</si>
  <si>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</si>
  <si>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</si>
  <si>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</si>
  <si>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</si>
  <si>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</si>
  <si>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</si>
  <si>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</si>
  <si>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</si>
  <si>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</si>
  <si>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</si>
  <si>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</si>
  <si>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</si>
  <si>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</si>
  <si>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</si>
  <si>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</si>
  <si>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</si>
  <si>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</si>
  <si>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</si>
  <si>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</si>
  <si>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</si>
  <si>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</si>
  <si>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</si>
  <si>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</si>
  <si>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</si>
  <si>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</si>
  <si>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</si>
  <si>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</si>
  <si>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</si>
  <si>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</si>
  <si>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</si>
  <si>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</si>
  <si>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</si>
  <si>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</si>
  <si>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</si>
  <si>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</si>
  <si>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</si>
  <si>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</si>
  <si>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</si>
  <si>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</si>
  <si>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</si>
  <si>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</si>
  <si>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</si>
  <si>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</si>
  <si>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</si>
  <si>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</si>
  <si>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</si>
  <si>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</si>
  <si>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</si>
  <si>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</si>
  <si>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</si>
  <si>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</si>
  <si>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</si>
  <si>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</si>
  <si>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</si>
  <si>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</si>
  <si>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</si>
  <si>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</si>
  <si>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</si>
  <si>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</si>
  <si>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</si>
  <si>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</si>
  <si>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館林地区消防組合</t>
    <rPh sb="0" eb="2">
      <t>タテバヤシ</t>
    </rPh>
    <rPh sb="2" eb="4">
      <t>チク</t>
    </rPh>
    <rPh sb="4" eb="6">
      <t>ショウボウ</t>
    </rPh>
    <rPh sb="6" eb="8">
      <t>クミアイ</t>
    </rPh>
    <phoneticPr fontId="2"/>
  </si>
  <si>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2"/>
  </si>
  <si>
    <t>館林衛生施設組合</t>
    <rPh sb="0" eb="2">
      <t>タテバヤシ</t>
    </rPh>
    <rPh sb="2" eb="4">
      <t>エイセイ</t>
    </rPh>
    <rPh sb="4" eb="6">
      <t>シセツ</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</si>
  <si>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</si>
  <si>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</si>
  <si>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</si>
  <si>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</si>
  <si>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9">
      <t>キギョウダン</t>
    </rPh>
    <phoneticPr fontId="2"/>
  </si>
  <si>
    <t>-</t>
    <phoneticPr fontId="5"/>
  </si>
  <si>
    <t>R4から病院会計へ</t>
    <rPh sb="4" eb="6">
      <t>ビョウイン</t>
    </rPh>
    <rPh sb="6" eb="8">
      <t>カイケイ</t>
    </rPh>
    <phoneticPr fontId="5"/>
  </si>
  <si>
    <t>邑楽館林医療企業団（病院事業会計）</t>
    <rPh sb="0" eb="2">
      <t>オウラ</t>
    </rPh>
    <rPh sb="2" eb="4">
      <t>タテバヤシ</t>
    </rPh>
    <rPh sb="4" eb="6">
      <t>イリョウ</t>
    </rPh>
    <rPh sb="6" eb="9">
      <t>キギョウダン</t>
    </rPh>
    <rPh sb="10" eb="12">
      <t>ビョウイン</t>
    </rPh>
    <rPh sb="12" eb="14">
      <t>ジギョウ</t>
    </rPh>
    <rPh sb="14" eb="16">
      <t>カイケイ</t>
    </rPh>
    <phoneticPr fontId="2"/>
  </si>
  <si>
    <t>板倉町土地開発公社</t>
    <rPh sb="0" eb="3">
      <t>イタクラマチ</t>
    </rPh>
    <rPh sb="3" eb="5">
      <t>トチ</t>
    </rPh>
    <rPh sb="5" eb="7">
      <t>カイハツ</t>
    </rPh>
    <rPh sb="7" eb="9">
      <t>コウシャ</t>
    </rPh>
    <phoneticPr fontId="2"/>
  </si>
  <si>
    <t>渡良瀬遊水池アクリメーション振興財団</t>
    <rPh sb="0" eb="3">
      <t>ワタラセ</t>
    </rPh>
    <rPh sb="3" eb="6">
      <t>ユウスイチ</t>
    </rPh>
    <rPh sb="14" eb="16">
      <t>シンコウ</t>
    </rPh>
    <rPh sb="16" eb="18">
      <t>ザイダン</t>
    </rPh>
    <phoneticPr fontId="2"/>
  </si>
  <si>
    <t>公共施設等整備維持基金</t>
    <phoneticPr fontId="5"/>
  </si>
  <si>
    <t>罹災救助基金</t>
    <phoneticPr fontId="5"/>
  </si>
  <si>
    <t>福祉基金</t>
    <phoneticPr fontId="5"/>
  </si>
  <si>
    <t>森林環境譲与税基金</t>
    <phoneticPr fontId="5"/>
  </si>
  <si>
    <t>庁舎等建設基金</t>
    <phoneticPr fontId="5"/>
  </si>
  <si>
    <t xml:space="preserve"> </t>
    <phoneticPr fontId="45"/>
  </si>
  <si>
    <t>実質公債費比率</t>
    <phoneticPr fontId="45"/>
  </si>
  <si>
    <t>将来負担比率</t>
    <phoneticPr fontId="45"/>
  </si>
  <si>
    <t>類似団体内平均値</t>
    <phoneticPr fontId="45"/>
  </si>
  <si>
    <t>当該団体値</t>
    <rPh sb="0" eb="2">
      <t>トウガイ</t>
    </rPh>
    <rPh sb="2" eb="4">
      <t>ダンタイ</t>
    </rPh>
    <rPh sb="4" eb="5">
      <t>アタイ</t>
    </rPh>
    <phoneticPr fontId="45"/>
  </si>
  <si>
    <t>(　参考　）</t>
    <rPh sb="2" eb="4">
      <t>サンコウ</t>
    </rPh>
    <phoneticPr fontId="45"/>
  </si>
  <si>
    <t>平成30年度は、新庁舎整備等の起債により地方債現在高が増加したため、将来負担比率が算出された。実質公債費率は、平成30年度以降は増加傾向にある。今後も小学校体育館改修や緊急防災に係る起債の償還及び、一部事務組合・企業団の公債費充当負担金の増加により実質公債比率が増加すると見込まれる。</t>
    <phoneticPr fontId="45"/>
  </si>
  <si>
    <t>分析欄</t>
    <rPh sb="0" eb="2">
      <t>ブンセキ</t>
    </rPh>
    <rPh sb="2" eb="3">
      <t>ラン</t>
    </rPh>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</si>
  <si>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</si>
  <si>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有形固定資産減価償却率</t>
    <phoneticPr fontId="45"/>
  </si>
  <si>
    <t>平成30年度は新庁舎整備等の起債により地方債現在高が増加したため、将来負担比率が算出された。令和元年以降は将来負担比率が算出されていない。将来負担比率、有形固定資産減価償却率共に類似団体平均より低いので、当町は将来世代の負担が類似団体よりも少ないと推測される。</t>
    <phoneticPr fontId="4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</si>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</sst>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cellStyleXfs>
  <cellXfs count="114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4" fillId="3" borderId="0" xfId="20" applyFill="1" applyProtection="1">
      <protection hidden="1"/>
    </xf>
    <xf numFmtId="0" fontId="44"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6"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15" xfId="21" applyFont="1" applyBorder="1">
      <alignment vertical="center"/>
    </xf>
    <xf numFmtId="0" fontId="46" fillId="0" borderId="34" xfId="21" applyFont="1" applyBorder="1">
      <alignment vertical="center"/>
    </xf>
    <xf numFmtId="0" fontId="46" fillId="0" borderId="31" xfId="21" applyFont="1" applyBorder="1">
      <alignment vertical="center"/>
    </xf>
    <xf numFmtId="0" fontId="48" fillId="0" borderId="0" xfId="22" applyFont="1">
      <alignment vertical="center"/>
    </xf>
    <xf numFmtId="184" fontId="46" fillId="3" borderId="74" xfId="23" applyNumberFormat="1" applyFont="1" applyFill="1" applyBorder="1" applyAlignment="1">
      <alignment horizontal="center" vertical="center"/>
    </xf>
    <xf numFmtId="187" fontId="46" fillId="3" borderId="74" xfId="23" applyNumberFormat="1" applyFont="1" applyFill="1" applyBorder="1" applyAlignment="1">
      <alignment horizontal="center" vertical="center" wrapText="1"/>
    </xf>
    <xf numFmtId="0" fontId="46" fillId="0" borderId="74" xfId="21" applyFont="1" applyBorder="1" applyAlignment="1">
      <alignment horizontal="center" vertical="center"/>
    </xf>
    <xf numFmtId="184" fontId="46" fillId="0" borderId="0" xfId="21" applyNumberFormat="1" applyFont="1" applyAlignment="1">
      <alignment horizontal="center" vertical="center"/>
    </xf>
    <xf numFmtId="178" fontId="44" fillId="0" borderId="0" xfId="21" applyNumberFormat="1" applyAlignment="1">
      <alignment horizontal="center" vertical="center"/>
    </xf>
    <xf numFmtId="0" fontId="46" fillId="0" borderId="0" xfId="21" applyFont="1" applyAlignment="1">
      <alignment horizontal="center" vertical="center"/>
    </xf>
    <xf numFmtId="184" fontId="46" fillId="3" borderId="0" xfId="23" applyNumberFormat="1" applyFont="1" applyFill="1" applyAlignment="1">
      <alignment horizontal="center" vertical="center" wrapText="1"/>
    </xf>
    <xf numFmtId="187" fontId="46" fillId="3" borderId="0" xfId="23" applyNumberFormat="1" applyFont="1" applyFill="1" applyAlignment="1">
      <alignment vertical="center" wrapText="1"/>
    </xf>
    <xf numFmtId="184" fontId="46" fillId="3" borderId="0" xfId="23" applyNumberFormat="1" applyFont="1" applyFill="1" applyAlignment="1">
      <alignment horizontal="center" vertical="center"/>
    </xf>
    <xf numFmtId="187" fontId="46" fillId="3" borderId="0" xfId="23" applyNumberFormat="1" applyFont="1" applyFill="1" applyAlignment="1">
      <alignment horizontal="center" vertical="center" wrapText="1"/>
    </xf>
    <xf numFmtId="0" fontId="46" fillId="0" borderId="37" xfId="21" applyFont="1" applyBorder="1" applyAlignment="1">
      <alignment horizontal="center" vertical="center"/>
    </xf>
    <xf numFmtId="0" fontId="46" fillId="0" borderId="35" xfId="21" applyFont="1" applyBorder="1" applyAlignment="1">
      <alignment horizontal="center" vertical="center"/>
    </xf>
    <xf numFmtId="0" fontId="46" fillId="0" borderId="32" xfId="21" applyFont="1" applyBorder="1" applyAlignment="1">
      <alignment horizontal="center" vertical="center"/>
    </xf>
    <xf numFmtId="49" fontId="46" fillId="3" borderId="0" xfId="23" applyNumberFormat="1" applyFont="1" applyFill="1" applyAlignment="1">
      <alignment horizontal="center" vertical="center"/>
    </xf>
    <xf numFmtId="49" fontId="46" fillId="3" borderId="0" xfId="23" applyNumberFormat="1" applyFont="1" applyFill="1" applyAlignment="1">
      <alignment horizontal="center" vertical="center" wrapText="1"/>
    </xf>
    <xf numFmtId="178" fontId="46" fillId="3" borderId="0" xfId="21" applyNumberFormat="1" applyFont="1" applyFill="1" applyAlignment="1">
      <alignment vertical="center" wrapText="1"/>
    </xf>
    <xf numFmtId="184" fontId="44" fillId="0" borderId="0" xfId="24" applyNumberFormat="1" applyAlignment="1">
      <alignment horizontal="right" vertical="center"/>
    </xf>
    <xf numFmtId="183" fontId="44" fillId="0" borderId="0" xfId="24" applyNumberFormat="1" applyAlignment="1">
      <alignment horizontal="right" vertical="center"/>
    </xf>
    <xf numFmtId="178" fontId="44" fillId="0" borderId="0" xfId="25" applyNumberFormat="1" applyAlignment="1">
      <alignment horizontal="center" vertical="center"/>
    </xf>
    <xf numFmtId="178" fontId="44" fillId="0" borderId="0" xfId="25" applyNumberFormat="1" applyAlignment="1">
      <alignment vertical="center"/>
    </xf>
    <xf numFmtId="0" fontId="46" fillId="0" borderId="15"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30" xfId="21" applyFont="1" applyBorder="1" applyAlignment="1" applyProtection="1">
      <alignment horizontal="left" vertical="top" wrapText="1"/>
      <protection locked="0"/>
    </xf>
    <xf numFmtId="178" fontId="46" fillId="0" borderId="0" xfId="21" applyNumberFormat="1" applyFont="1">
      <alignment vertical="center"/>
    </xf>
    <xf numFmtId="178" fontId="47" fillId="0" borderId="0" xfId="21" applyNumberFormat="1" applyFont="1">
      <alignment vertical="center"/>
    </xf>
    <xf numFmtId="189" fontId="46" fillId="0" borderId="0" xfId="23" applyNumberFormat="1" applyFont="1">
      <alignment vertical="center"/>
    </xf>
    <xf numFmtId="0" fontId="46" fillId="0" borderId="0" xfId="23" applyFont="1">
      <alignment vertical="center"/>
    </xf>
    <xf numFmtId="0" fontId="49" fillId="0" borderId="42" xfId="21" applyFont="1" applyBorder="1">
      <alignment vertical="center"/>
    </xf>
    <xf numFmtId="0" fontId="46" fillId="0" borderId="35" xfId="21" applyFont="1" applyBorder="1">
      <alignment vertical="center"/>
    </xf>
    <xf numFmtId="178" fontId="46" fillId="0" borderId="42" xfId="21" applyNumberFormat="1" applyFont="1" applyBorder="1">
      <alignment vertical="center"/>
    </xf>
    <xf numFmtId="178" fontId="46" fillId="0" borderId="15" xfId="21" applyNumberFormat="1" applyFont="1" applyBorder="1">
      <alignment vertical="center"/>
    </xf>
    <xf numFmtId="189" fontId="46" fillId="0" borderId="34" xfId="21" applyNumberFormat="1" applyFont="1" applyBorder="1">
      <alignment vertical="center"/>
    </xf>
    <xf numFmtId="178" fontId="46" fillId="0" borderId="34" xfId="21" applyNumberFormat="1" applyFont="1" applyBorder="1">
      <alignment vertical="center"/>
    </xf>
    <xf numFmtId="178" fontId="46" fillId="0" borderId="31" xfId="21" applyNumberFormat="1" applyFont="1" applyBorder="1">
      <alignment vertical="center"/>
    </xf>
    <xf numFmtId="178" fontId="46" fillId="0" borderId="14" xfId="21" applyNumberFormat="1" applyFont="1" applyBorder="1">
      <alignment vertical="center"/>
    </xf>
    <xf numFmtId="191" fontId="46" fillId="0" borderId="0" xfId="21" applyNumberFormat="1" applyFont="1">
      <alignment vertical="center"/>
    </xf>
    <xf numFmtId="187" fontId="46" fillId="0" borderId="0" xfId="23" applyNumberFormat="1" applyFont="1" applyAlignment="1">
      <alignment horizontal="center" vertical="center" wrapText="1"/>
    </xf>
    <xf numFmtId="0" fontId="46" fillId="0" borderId="16" xfId="21" applyFont="1" applyBorder="1">
      <alignment vertical="center"/>
    </xf>
    <xf numFmtId="0" fontId="46" fillId="0" borderId="23" xfId="21" applyFont="1" applyBorder="1">
      <alignment vertical="center"/>
    </xf>
    <xf numFmtId="0" fontId="49" fillId="0" borderId="30" xfId="21" applyFont="1" applyBorder="1">
      <alignment vertical="center"/>
    </xf>
    <xf numFmtId="189" fontId="46" fillId="0" borderId="23" xfId="21" applyNumberFormat="1" applyFont="1" applyBorder="1">
      <alignment vertical="center"/>
    </xf>
    <xf numFmtId="0" fontId="46" fillId="0" borderId="30" xfId="21" applyFont="1" applyBorder="1">
      <alignment vertical="center"/>
    </xf>
    <xf numFmtId="0" fontId="44" fillId="3" borderId="0" xfId="20" applyFill="1" applyAlignment="1">
      <alignment vertical="center"/>
    </xf>
    <xf numFmtId="0" fontId="44" fillId="3" borderId="0" xfId="20" applyFill="1" applyAlignment="1" applyProtection="1">
      <alignment vertical="center"/>
      <protection hidden="1"/>
    </xf>
    <xf numFmtId="0" fontId="0" fillId="3" borderId="0" xfId="20" applyFont="1" applyFill="1" applyAlignment="1">
      <alignment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856ACE5-787A-407A-AB23-79198F304FDA}"/>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2" xr:uid="{412D3E00-95D4-4B05-8495-FA95DFCE2EFC}"/>
    <cellStyle name="標準_【レイアウト】（県）資料３（Ｐ２）　歳出比較分析表" xfId="19" xr:uid="{00000000-0005-0000-0000-000013000000}"/>
    <cellStyle name="標準_【レイアウト】（県）資料３（Ｐ２）　歳出比較分析表 2" xfId="21" xr:uid="{A5859951-2858-4C2B-853B-E8F226D7400A}"/>
    <cellStyle name="標準_【レイアウト】（市）資料３（Ｐ２）　歳出比較分析表" xfId="18" xr:uid="{00000000-0005-0000-0000-000012000000}"/>
    <cellStyle name="標準_【レイアウト】（市）資料３（Ｐ２）　歳出比較分析表 2" xfId="23" xr:uid="{68565E72-2FAA-404C-9844-5DED43DB21E0}"/>
    <cellStyle name="標準_APAHO251300" xfId="13" xr:uid="{00000000-0005-0000-0000-00000D000000}"/>
    <cellStyle name="標準_APAHO251300 2" xfId="25" xr:uid="{7ADB1E75-270E-4F5B-A175-5DDE92A79532}"/>
    <cellStyle name="標準_APAHO252300" xfId="14" xr:uid="{00000000-0005-0000-0000-00000E000000}"/>
    <cellStyle name="標準_APAHO252300 2" xfId="24" xr:uid="{C6F61678-2A2E-4923-83DF-E73D7C99E434}"/>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85942</c:v>
                </c:pt>
                <c:pt idx="4">
                  <c:v>95007</c:v>
                </c:pt>
              </c:numCache>
            </c:numRef>
          </c:val>
          <c:smooth val="0"/>
          <c:extLst>
            <c:ext xmlns:c16="http://schemas.microsoft.com/office/drawing/2014/chart" uri="{C3380CC4-5D6E-409C-BE32-E72D297353CC}">
              <c16:uniqueId val="{00000000-A2EE-4701-A875-28368685A9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103027</c:v>
                </c:pt>
                <c:pt idx="1">
                  <c:v>22074</c:v>
                </c:pt>
                <c:pt idx="2">
                  <c:v>20981</c:v>
                </c:pt>
                <c:pt idx="3">
                  <c:v>22669</c:v>
                </c:pt>
                <c:pt idx="4">
                  <c:v>46866</c:v>
                </c:pt>
              </c:numCache>
            </c:numRef>
          </c:val>
          <c:smooth val="0"/>
          <c:extLst>
            <c:ext xmlns:c16="http://schemas.microsoft.com/office/drawing/2014/chart" uri="{C3380CC4-5D6E-409C-BE32-E72D297353CC}">
              <c16:uniqueId val="{00000001-A2EE-4701-A875-28368685A9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15.34</c:v>
                </c:pt>
                <c:pt idx="1">
                  <c:v>15.24</c:v>
                </c:pt>
                <c:pt idx="2">
                  <c:v>17.420000000000002</c:v>
                </c:pt>
                <c:pt idx="3">
                  <c:v>19.97</c:v>
                </c:pt>
                <c:pt idx="4">
                  <c:v>15.54</c:v>
                </c:pt>
              </c:numCache>
            </c:numRef>
          </c:val>
          <c:extLst>
            <c:ext xmlns:c16="http://schemas.microsoft.com/office/drawing/2014/chart" uri="{C3380CC4-5D6E-409C-BE32-E72D297353CC}">
              <c16:uniqueId val="{00000000-FD4C-4701-AE97-A54094F49A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58.12</c:v>
                </c:pt>
                <c:pt idx="1">
                  <c:v>60.54</c:v>
                </c:pt>
                <c:pt idx="2">
                  <c:v>58.64</c:v>
                </c:pt>
                <c:pt idx="3">
                  <c:v>65.88</c:v>
                </c:pt>
                <c:pt idx="4">
                  <c:v>79.61</c:v>
                </c:pt>
              </c:numCache>
            </c:numRef>
          </c:val>
          <c:extLst>
            <c:ext xmlns:c16="http://schemas.microsoft.com/office/drawing/2014/chart" uri="{C3380CC4-5D6E-409C-BE32-E72D297353CC}">
              <c16:uniqueId val="{00000001-FD4C-4701-AE97-A54094F49A0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c:v>
                </c:pt>
                <c:pt idx="1">
                  <c:v>2.37</c:v>
                </c:pt>
                <c:pt idx="2">
                  <c:v>4.6100000000000003</c:v>
                </c:pt>
                <c:pt idx="3">
                  <c:v>14.08</c:v>
                </c:pt>
                <c:pt idx="4">
                  <c:v>6.93</c:v>
                </c:pt>
              </c:numCache>
            </c:numRef>
          </c:val>
          <c:smooth val="0"/>
          <c:extLst>
            <c:ext xmlns:c16="http://schemas.microsoft.com/office/drawing/2014/chart" uri="{C3380CC4-5D6E-409C-BE32-E72D297353CC}">
              <c16:uniqueId val="{00000002-FD4C-4701-AE97-A54094F49A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07-40CA-AC01-ED3D163F8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07-40CA-AC01-ED3D163F84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07-40CA-AC01-ED3D163F84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07-40CA-AC01-ED3D163F84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B07-40CA-AC01-ED3D163F847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5-1B07-40CA-AC01-ED3D163F847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0.68</c:v>
                </c:pt>
                <c:pt idx="4">
                  <c:v>#N/A</c:v>
                </c:pt>
                <c:pt idx="5">
                  <c:v>0.56999999999999995</c:v>
                </c:pt>
                <c:pt idx="6">
                  <c:v>#N/A</c:v>
                </c:pt>
                <c:pt idx="7">
                  <c:v>0.46</c:v>
                </c:pt>
                <c:pt idx="8">
                  <c:v>#N/A</c:v>
                </c:pt>
                <c:pt idx="9">
                  <c:v>1</c:v>
                </c:pt>
              </c:numCache>
            </c:numRef>
          </c:val>
          <c:extLst>
            <c:ext xmlns:c16="http://schemas.microsoft.com/office/drawing/2014/chart" uri="{C3380CC4-5D6E-409C-BE32-E72D297353CC}">
              <c16:uniqueId val="{00000006-1B07-40CA-AC01-ED3D163F847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1.66</c:v>
                </c:pt>
                <c:pt idx="4">
                  <c:v>#N/A</c:v>
                </c:pt>
                <c:pt idx="5">
                  <c:v>1.1100000000000001</c:v>
                </c:pt>
                <c:pt idx="6">
                  <c:v>#N/A</c:v>
                </c:pt>
                <c:pt idx="7">
                  <c:v>0.94</c:v>
                </c:pt>
                <c:pt idx="8">
                  <c:v>#N/A</c:v>
                </c:pt>
                <c:pt idx="9">
                  <c:v>1.05</c:v>
                </c:pt>
              </c:numCache>
            </c:numRef>
          </c:val>
          <c:extLst>
            <c:ext xmlns:c16="http://schemas.microsoft.com/office/drawing/2014/chart" uri="{C3380CC4-5D6E-409C-BE32-E72D297353CC}">
              <c16:uniqueId val="{00000007-1B07-40CA-AC01-ED3D163F847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1.43</c:v>
                </c:pt>
                <c:pt idx="2">
                  <c:v>#N/A</c:v>
                </c:pt>
                <c:pt idx="3">
                  <c:v>0.4</c:v>
                </c:pt>
                <c:pt idx="4">
                  <c:v>#N/A</c:v>
                </c:pt>
                <c:pt idx="5">
                  <c:v>0.93</c:v>
                </c:pt>
                <c:pt idx="6">
                  <c:v>#N/A</c:v>
                </c:pt>
                <c:pt idx="7">
                  <c:v>1.92</c:v>
                </c:pt>
                <c:pt idx="8">
                  <c:v>#N/A</c:v>
                </c:pt>
                <c:pt idx="9">
                  <c:v>1.83</c:v>
                </c:pt>
              </c:numCache>
            </c:numRef>
          </c:val>
          <c:extLst>
            <c:ext xmlns:c16="http://schemas.microsoft.com/office/drawing/2014/chart" uri="{C3380CC4-5D6E-409C-BE32-E72D297353CC}">
              <c16:uniqueId val="{00000008-1B07-40CA-AC01-ED3D163F84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15.34</c:v>
                </c:pt>
                <c:pt idx="2">
                  <c:v>#N/A</c:v>
                </c:pt>
                <c:pt idx="3">
                  <c:v>15.23</c:v>
                </c:pt>
                <c:pt idx="4">
                  <c:v>#N/A</c:v>
                </c:pt>
                <c:pt idx="5">
                  <c:v>17.41</c:v>
                </c:pt>
                <c:pt idx="6">
                  <c:v>#N/A</c:v>
                </c:pt>
                <c:pt idx="7">
                  <c:v>19.96</c:v>
                </c:pt>
                <c:pt idx="8">
                  <c:v>#N/A</c:v>
                </c:pt>
                <c:pt idx="9">
                  <c:v>15.53</c:v>
                </c:pt>
              </c:numCache>
            </c:numRef>
          </c:val>
          <c:extLst>
            <c:ext xmlns:c16="http://schemas.microsoft.com/office/drawing/2014/chart" uri="{C3380CC4-5D6E-409C-BE32-E72D297353CC}">
              <c16:uniqueId val="{00000009-1B07-40CA-AC01-ED3D163F847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362</c:v>
                </c:pt>
                <c:pt idx="5">
                  <c:v>356</c:v>
                </c:pt>
                <c:pt idx="8">
                  <c:v>373</c:v>
                </c:pt>
                <c:pt idx="11">
                  <c:v>380</c:v>
                </c:pt>
                <c:pt idx="14">
                  <c:v>392</c:v>
                </c:pt>
              </c:numCache>
            </c:numRef>
          </c:val>
          <c:extLst>
            <c:ext xmlns:c16="http://schemas.microsoft.com/office/drawing/2014/chart" uri="{C3380CC4-5D6E-409C-BE32-E72D297353CC}">
              <c16:uniqueId val="{00000000-2A9A-410F-87B2-214D0E28D4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9A-410F-87B2-214D0E28D4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2A9A-410F-87B2-214D0E28D4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60</c:v>
                </c:pt>
                <c:pt idx="6">
                  <c:v>103</c:v>
                </c:pt>
                <c:pt idx="9">
                  <c:v>106</c:v>
                </c:pt>
                <c:pt idx="12">
                  <c:v>107</c:v>
                </c:pt>
              </c:numCache>
            </c:numRef>
          </c:val>
          <c:extLst>
            <c:ext xmlns:c16="http://schemas.microsoft.com/office/drawing/2014/chart" uri="{C3380CC4-5D6E-409C-BE32-E72D297353CC}">
              <c16:uniqueId val="{00000003-2A9A-410F-87B2-214D0E28D4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c:v>
                </c:pt>
                <c:pt idx="3">
                  <c:v>98</c:v>
                </c:pt>
                <c:pt idx="6">
                  <c:v>95</c:v>
                </c:pt>
                <c:pt idx="9">
                  <c:v>98</c:v>
                </c:pt>
                <c:pt idx="12">
                  <c:v>98</c:v>
                </c:pt>
              </c:numCache>
            </c:numRef>
          </c:val>
          <c:extLst>
            <c:ext xmlns:c16="http://schemas.microsoft.com/office/drawing/2014/chart" uri="{C3380CC4-5D6E-409C-BE32-E72D297353CC}">
              <c16:uniqueId val="{00000004-2A9A-410F-87B2-214D0E28D4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9A-410F-87B2-214D0E28D4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9A-410F-87B2-214D0E28D4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355</c:v>
                </c:pt>
                <c:pt idx="3">
                  <c:v>387</c:v>
                </c:pt>
                <c:pt idx="6">
                  <c:v>428</c:v>
                </c:pt>
                <c:pt idx="9">
                  <c:v>434</c:v>
                </c:pt>
                <c:pt idx="12">
                  <c:v>427</c:v>
                </c:pt>
              </c:numCache>
            </c:numRef>
          </c:val>
          <c:extLst>
            <c:ext xmlns:c16="http://schemas.microsoft.com/office/drawing/2014/chart" uri="{C3380CC4-5D6E-409C-BE32-E72D297353CC}">
              <c16:uniqueId val="{00000007-2A9A-410F-87B2-214D0E28D4C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153</c:v>
                </c:pt>
                <c:pt idx="2">
                  <c:v>#N/A</c:v>
                </c:pt>
                <c:pt idx="3">
                  <c:v>#N/A</c:v>
                </c:pt>
                <c:pt idx="4">
                  <c:v>189</c:v>
                </c:pt>
                <c:pt idx="5">
                  <c:v>#N/A</c:v>
                </c:pt>
                <c:pt idx="6">
                  <c:v>#N/A</c:v>
                </c:pt>
                <c:pt idx="7">
                  <c:v>253</c:v>
                </c:pt>
                <c:pt idx="8">
                  <c:v>#N/A</c:v>
                </c:pt>
                <c:pt idx="9">
                  <c:v>#N/A</c:v>
                </c:pt>
                <c:pt idx="10">
                  <c:v>258</c:v>
                </c:pt>
                <c:pt idx="11">
                  <c:v>#N/A</c:v>
                </c:pt>
                <c:pt idx="12">
                  <c:v>#N/A</c:v>
                </c:pt>
                <c:pt idx="13">
                  <c:v>240</c:v>
                </c:pt>
                <c:pt idx="14">
                  <c:v>#N/A</c:v>
                </c:pt>
              </c:numCache>
            </c:numRef>
          </c:val>
          <c:smooth val="0"/>
          <c:extLst>
            <c:ext xmlns:c16="http://schemas.microsoft.com/office/drawing/2014/chart" uri="{C3380CC4-5D6E-409C-BE32-E72D297353CC}">
              <c16:uniqueId val="{00000008-2A9A-410F-87B2-214D0E28D4C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4655</c:v>
                </c:pt>
                <c:pt idx="5">
                  <c:v>4589</c:v>
                </c:pt>
                <c:pt idx="8">
                  <c:v>4475</c:v>
                </c:pt>
                <c:pt idx="11">
                  <c:v>4363</c:v>
                </c:pt>
                <c:pt idx="14">
                  <c:v>4221</c:v>
                </c:pt>
              </c:numCache>
            </c:numRef>
          </c:val>
          <c:extLst>
            <c:ext xmlns:c16="http://schemas.microsoft.com/office/drawing/2014/chart" uri="{C3380CC4-5D6E-409C-BE32-E72D297353CC}">
              <c16:uniqueId val="{00000000-5E2B-4CE2-9AD7-E1E151E722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2B-4CE2-9AD7-E1E151E722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2964</c:v>
                </c:pt>
                <c:pt idx="5">
                  <c:v>3065</c:v>
                </c:pt>
                <c:pt idx="8">
                  <c:v>3121</c:v>
                </c:pt>
                <c:pt idx="11">
                  <c:v>3620</c:v>
                </c:pt>
                <c:pt idx="14">
                  <c:v>4171</c:v>
                </c:pt>
              </c:numCache>
            </c:numRef>
          </c:val>
          <c:extLst>
            <c:ext xmlns:c16="http://schemas.microsoft.com/office/drawing/2014/chart" uri="{C3380CC4-5D6E-409C-BE32-E72D297353CC}">
              <c16:uniqueId val="{00000002-5E2B-4CE2-9AD7-E1E151E722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2B-4CE2-9AD7-E1E151E722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2B-4CE2-9AD7-E1E151E722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8</c:v>
                </c:pt>
                <c:pt idx="6">
                  <c:v>7</c:v>
                </c:pt>
                <c:pt idx="9">
                  <c:v>7</c:v>
                </c:pt>
                <c:pt idx="12">
                  <c:v>7</c:v>
                </c:pt>
              </c:numCache>
            </c:numRef>
          </c:val>
          <c:extLst>
            <c:ext xmlns:c16="http://schemas.microsoft.com/office/drawing/2014/chart" uri="{C3380CC4-5D6E-409C-BE32-E72D297353CC}">
              <c16:uniqueId val="{00000005-5E2B-4CE2-9AD7-E1E151E722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1154</c:v>
                </c:pt>
                <c:pt idx="3">
                  <c:v>1126</c:v>
                </c:pt>
                <c:pt idx="6">
                  <c:v>1117</c:v>
                </c:pt>
                <c:pt idx="9">
                  <c:v>1104</c:v>
                </c:pt>
                <c:pt idx="12">
                  <c:v>1093</c:v>
                </c:pt>
              </c:numCache>
            </c:numRef>
          </c:val>
          <c:extLst>
            <c:ext xmlns:c16="http://schemas.microsoft.com/office/drawing/2014/chart" uri="{C3380CC4-5D6E-409C-BE32-E72D297353CC}">
              <c16:uniqueId val="{00000006-5E2B-4CE2-9AD7-E1E151E722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1309</c:v>
                </c:pt>
                <c:pt idx="3">
                  <c:v>1385</c:v>
                </c:pt>
                <c:pt idx="6">
                  <c:v>1300</c:v>
                </c:pt>
                <c:pt idx="9">
                  <c:v>1238</c:v>
                </c:pt>
                <c:pt idx="12">
                  <c:v>1342</c:v>
                </c:pt>
              </c:numCache>
            </c:numRef>
          </c:val>
          <c:extLst>
            <c:ext xmlns:c16="http://schemas.microsoft.com/office/drawing/2014/chart" uri="{C3380CC4-5D6E-409C-BE32-E72D297353CC}">
              <c16:uniqueId val="{00000007-5E2B-4CE2-9AD7-E1E151E722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698</c:v>
                </c:pt>
                <c:pt idx="3">
                  <c:v>617</c:v>
                </c:pt>
                <c:pt idx="6">
                  <c:v>534</c:v>
                </c:pt>
                <c:pt idx="9">
                  <c:v>455</c:v>
                </c:pt>
                <c:pt idx="12">
                  <c:v>369</c:v>
                </c:pt>
              </c:numCache>
            </c:numRef>
          </c:val>
          <c:extLst>
            <c:ext xmlns:c16="http://schemas.microsoft.com/office/drawing/2014/chart" uri="{C3380CC4-5D6E-409C-BE32-E72D297353CC}">
              <c16:uniqueId val="{00000008-5E2B-4CE2-9AD7-E1E151E722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9-5E2B-4CE2-9AD7-E1E151E722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4574</c:v>
                </c:pt>
                <c:pt idx="3">
                  <c:v>4468</c:v>
                </c:pt>
                <c:pt idx="6">
                  <c:v>4359</c:v>
                </c:pt>
                <c:pt idx="9">
                  <c:v>4293</c:v>
                </c:pt>
                <c:pt idx="12">
                  <c:v>4208</c:v>
                </c:pt>
              </c:numCache>
            </c:numRef>
          </c:val>
          <c:extLst>
            <c:ext xmlns:c16="http://schemas.microsoft.com/office/drawing/2014/chart" uri="{C3380CC4-5D6E-409C-BE32-E72D297353CC}">
              <c16:uniqueId val="{0000000A-5E2B-4CE2-9AD7-E1E151E722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2B-4CE2-9AD7-E1E151E722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2384</c:v>
                </c:pt>
                <c:pt idx="1">
                  <c:v>2839</c:v>
                </c:pt>
                <c:pt idx="2">
                  <c:v>3338</c:v>
                </c:pt>
              </c:numCache>
            </c:numRef>
          </c:val>
          <c:extLst>
            <c:ext xmlns:c16="http://schemas.microsoft.com/office/drawing/2014/chart" uri="{C3380CC4-5D6E-409C-BE32-E72D297353CC}">
              <c16:uniqueId val="{00000000-C409-499B-B032-CF9A1B85E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c:v>
                </c:pt>
                <c:pt idx="1">
                  <c:v>69</c:v>
                </c:pt>
                <c:pt idx="2">
                  <c:v>69</c:v>
                </c:pt>
              </c:numCache>
            </c:numRef>
          </c:val>
          <c:extLst>
            <c:ext xmlns:c16="http://schemas.microsoft.com/office/drawing/2014/chart" uri="{C3380CC4-5D6E-409C-BE32-E72D297353CC}">
              <c16:uniqueId val="{00000001-C409-499B-B032-CF9A1B85E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322</c:v>
                </c:pt>
                <c:pt idx="1">
                  <c:v>323</c:v>
                </c:pt>
                <c:pt idx="2">
                  <c:v>325</c:v>
                </c:pt>
              </c:numCache>
            </c:numRef>
          </c:val>
          <c:extLst>
            <c:ext xmlns:c16="http://schemas.microsoft.com/office/drawing/2014/chart" uri="{C3380CC4-5D6E-409C-BE32-E72D297353CC}">
              <c16:uniqueId val="{00000002-C409-499B-B032-CF9A1B85E17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{0A26A3C0-3E8E-4B20-B022-CA1B3806861C}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66D-4A09-96FA-B57129B62B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{0FB56E45-49D6-4BCF-A4F4-60ACC35C8454}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6D-4A09-96FA-B57129B62B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{EBA5F5DE-140A-48A7-9664-6A45F9EA078A}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6D-4A09-96FA-B57129B62B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{BB61EB43-1CD1-4877-ADA4-D0699EBD40BD}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6D-4A09-96FA-B57129B62B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{4A55BB69-DD3A-4678-A92A-A789BB6E9A48}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6D-4A09-96FA-B57129B62B6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{1C72E069-9463-428D-9238-490E7DD4F292}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66D-4A09-96FA-B57129B62B6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{F93ED70D-A206-4618-8FFB-6C389FAC7F67}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66D-4A09-96FA-B57129B62B6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{AC88E6A8-280F-46BE-9AF3-90C420126689}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66D-4A09-96FA-B57129B62B6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{0A33BEC5-8F42-4F4D-B9C9-F9C99BC5AD9A}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66D-4A09-96FA-B57129B62B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c:v>
                </c:pt>
                <c:pt idx="16">
                  <c:v>60.4</c:v>
                </c:pt>
                <c:pt idx="24">
                  <c:v>62.3</c:v>
                </c:pt>
                <c:pt idx="32">
                  <c:v>63.7</c:v>
                </c:pt>
              </c:numCache>
            </c:numRef>
          </c:xVal>
          <c:yVal>
            <c:numRef>
              <c:f>公会計指標分析・財政指標組合せ分析表!$BP$51:$DC$51</c:f>
              <c:numCache>
                <c:formatCode>#,##0.0;"▲ "#,##0.0</c:formatCode>
                <c:ptCount val="40"/>
                <c:pt idx="0">
                  <c:v>3.6</c:v>
                </c:pt>
              </c:numCache>
            </c:numRef>
          </c:yVal>
          <c:smooth val="0"/>
          <c:extLst>
            <c:ext xmlns:c16="http://schemas.microsoft.com/office/drawing/2014/chart" uri="{C3380CC4-5D6E-409C-BE32-E72D297353CC}">
              <c16:uniqueId val="{00000009-866D-4A09-96FA-B57129B62B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{D63501F9-D4F5-452B-9C35-335F3B85F32B}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66D-4A09-96FA-B57129B62B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{38446110-FA40-445D-801F-50A47AA89943}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6D-4A09-96FA-B57129B62B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{4EC29D0E-616B-40C9-84C1-9B7DC6C8E711}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6D-4A09-96FA-B57129B62B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{F58EED5E-D8B1-4733-9FF4-5FBE868F83AF}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6D-4A09-96FA-B57129B62B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{9777B55A-AAD1-4BCF-801E-B232AD3E96C7}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6D-4A09-96FA-B57129B62B6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{E3933C74-B9F7-4BF2-A847-D9C88748AF91}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66D-4A09-96FA-B57129B62B6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{7F7F9CE2-9AD3-4BA8-9893-1F5E2FEB3DD5}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66D-4A09-96FA-B57129B62B6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{A4322035-6586-4AD1-9415-6AB04982B343}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66D-4A09-96FA-B57129B62B6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{33C5B216-530B-478D-BCF1-8633552B0CD3}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66D-4A09-96FA-B57129B62B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62</c:v>
                </c:pt>
                <c:pt idx="32">
                  <c:v>63.1</c:v>
                </c:pt>
              </c:numCache>
            </c:numRef>
          </c:xVal>
          <c:yVal>
            <c:numRef>
              <c:f>公会計指標分析・財政指標組合せ分析表!$BP$55:$DC$55</c:f>
              <c:numCache>
                <c:formatCode>#,##0.0;"▲ "#,##0.0</c:formatCode>
                <c:ptCount val="40"/>
                <c:pt idx="0">
                  <c:v>19.8</c:v>
                </c:pt>
                <c:pt idx="8">
                  <c:v>20</c:v>
                </c:pt>
                <c:pt idx="16">
                  <c:v>32.4</c:v>
                </c:pt>
                <c:pt idx="24">
                  <c:v>8.5</c:v>
                </c:pt>
                <c:pt idx="32">
                  <c:v>0</c:v>
                </c:pt>
              </c:numCache>
            </c:numRef>
          </c:yVal>
          <c:smooth val="0"/>
          <c:extLst>
            <c:ext xmlns:c16="http://schemas.microsoft.com/office/drawing/2014/chart" uri="{C3380CC4-5D6E-409C-BE32-E72D297353CC}">
              <c16:uniqueId val="{00000013-866D-4A09-96FA-B57129B62B69}"/>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{0537066F-92A9-4DFA-8711-F4C66FA792CC}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DE1-49E7-9312-6B947A2E79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{68EEB6D5-F3C5-4F68-BF75-CBE6F32A355B}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1-49E7-9312-6B947A2E79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{325E1BD2-5C3F-4119-BB7F-BF686966F4CF}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1-49E7-9312-6B947A2E79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{E9014946-07F8-4434-9678-AF3259AE762C}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1-49E7-9312-6B947A2E79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{7C44AE9B-215F-439C-BC18-A614BE0AAA23}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1-49E7-9312-6B947A2E797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{4ABD8C47-A9AE-458C-B66C-A6CE782D3DB3}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DE1-49E7-9312-6B947A2E797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{7F9BFFAB-656B-4713-8C0A-A4BF4651280A}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DE1-49E7-9312-6B947A2E797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{1D2A42C7-E323-4902-B51D-F44617134A70}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DE1-49E7-9312-6B947A2E797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{67CE096C-EE3E-4BC4-93E2-C602D4F60520}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DE1-49E7-9312-6B947A2E79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4.4000000000000004</c:v>
                </c:pt>
                <c:pt idx="16">
                  <c:v>5.5</c:v>
                </c:pt>
                <c:pt idx="24">
                  <c:v>6.2</c:v>
                </c:pt>
                <c:pt idx="32">
                  <c:v>6.5</c:v>
                </c:pt>
              </c:numCache>
            </c:numRef>
          </c:xVal>
          <c:yVal>
            <c:numRef>
              <c:f>公会計指標分析・財政指標組合せ分析表!$BP$73:$DC$73</c:f>
              <c:numCache>
                <c:formatCode>#,##0.0;"▲ "#,##0.0</c:formatCode>
                <c:ptCount val="40"/>
                <c:pt idx="0">
                  <c:v>3.6</c:v>
                </c:pt>
              </c:numCache>
            </c:numRef>
          </c:yVal>
          <c:smooth val="0"/>
          <c:extLst>
            <c:ext xmlns:c16="http://schemas.microsoft.com/office/drawing/2014/chart" uri="{C3380CC4-5D6E-409C-BE32-E72D297353CC}">
              <c16:uniqueId val="{00000009-4DE1-49E7-9312-6B947A2E79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36240733142590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{8EB17F44-35EA-4F36-8F9C-ABF2E0A70C5D}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DE1-49E7-9312-6B947A2E79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{A4C2D4A9-28F8-4FA8-BCD8-0AE2253526EB}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1-49E7-9312-6B947A2E79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{582F0D09-6E28-4FEE-98C6-DE7587DB9934}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1-49E7-9312-6B947A2E79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{5AF89C54-2AE8-49C0-A2DE-15D5E4B7D342}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1-49E7-9312-6B947A2E79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{BAE5620D-43F1-4005-950E-7B4FE4998E7C}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1-49E7-9312-6B947A2E7973}"/>
                </c:ext>
              </c:extLst>
            </c:dLbl>
            <c:dLbl>
              <c:idx val="8"/>
              <c:layout>
                <c:manualLayout>
                  <c:x val="0"/>
                  <c:y val="1.736240733142590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{896E3610-FB19-458D-B2C3-8EB25DF5C177}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DE1-49E7-9312-6B947A2E797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{97B4F6E0-A1CF-43E5-9A9E-06F8EC5F1C81}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DE1-49E7-9312-6B947A2E797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{E5A2951A-DD7F-4FDD-8726-F11CE107ABE0}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DE1-49E7-9312-6B947A2E797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{51D3AC29-22DB-4589-A2D1-210934D2BC9B}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DE1-49E7-9312-6B947A2E79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8.1999999999999993</c:v>
                </c:pt>
                <c:pt idx="32">
                  <c:v>8.4</c:v>
                </c:pt>
              </c:numCache>
            </c:numRef>
          </c:xVal>
          <c:yVal>
            <c:numRef>
              <c:f>公会計指標分析・財政指標組合せ分析表!$BP$77:$DC$77</c:f>
              <c:numCache>
                <c:formatCode>#,##0.0;"▲ "#,##0.0</c:formatCode>
                <c:ptCount val="40"/>
                <c:pt idx="0">
                  <c:v>19.8</c:v>
                </c:pt>
                <c:pt idx="8">
                  <c:v>20</c:v>
                </c:pt>
                <c:pt idx="16">
                  <c:v>32.4</c:v>
                </c:pt>
                <c:pt idx="24">
                  <c:v>8.5</c:v>
                </c:pt>
                <c:pt idx="32">
                  <c:v>0</c:v>
                </c:pt>
              </c:numCache>
            </c:numRef>
          </c:yVal>
          <c:smooth val="0"/>
          <c:extLst>
            <c:ext xmlns:c16="http://schemas.microsoft.com/office/drawing/2014/chart" uri="{C3380CC4-5D6E-409C-BE32-E72D297353CC}">
              <c16:uniqueId val="{00000013-4DE1-49E7-9312-6B947A2E7973}"/>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AC58356-5083-4FC4-9A78-7897CC889FC3}"/>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DFA52E2-21CB-4B9B-879F-97C5984CE3C2}"/>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F3FC078-BC27-4F0F-9C3E-6C5F31AFB1E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9DDB342-FAA1-404C-8165-D4CA894FFC9B}"/>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F1E2327-AC04-4A4A-A1A3-0ED41CF3B6F1}"/>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DE9108F-646D-4BD1-9018-5E10EA24C939}"/>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F85F78-D30F-4917-99BB-CF063DC3A81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AF1465C-E304-426F-A4AB-DFE8735DD95A}"/>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646F40B-C2D9-4EE9-B4A2-5F8E8BBFBCE1}"/>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41C6F6D-869F-4EB1-818E-9D88C6872E02}"/>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13,880
13,374
41.86
7,053,689
6,374,204
651,516
4,193,188
4,208,330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2DBE92A-DBB8-4BFF-A0F2-40F38906B31A}"/>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C58E035-8C66-469F-82DC-01DC9C506BCD}"/>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D3B9E03-B795-4D1E-AE8E-D0DB5334B1D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BD3719D-43CE-4945-84D0-46113E7A3AF9}"/>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7485545-3AF6-4EA0-8986-15B205477B8B}"/>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5CA8E7-4215-4022-ACE7-6400951E5E9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77B4F5F-09B2-4DAD-A665-0E9BBD0DA53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71B124B-9A2D-4B7F-A298-1931D9749739}"/>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4057EB4-FFFC-47EA-AAF3-5CE7E8A9A35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41080BF-7F51-42B7-AAD5-C6CF0A74F89B}"/>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CBE7274-A532-4F04-90CD-ACBCF7F82AEF}"/>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0DC3E3-6480-4EEE-B267-58DD83129153}"/>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FCB140D-6E92-4A96-A593-7D74EC858D8A}"/>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DA344C0-276C-485B-B3B1-7B7F7A161549}"/>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6AB8323-3B7A-4772-8278-052E42021319}"/>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AC2A5D2-B798-4F2E-9C3A-B17B22124D0D}"/>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F3C7DCC-61E1-4E05-8799-C153CCBBD92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7D4F468-8AD5-4FC0-B99A-56D3887AC983}"/>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24B7A5E-8826-430D-9D96-AE4D5B071EC1}"/>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AFC8EA1-0BDD-454F-9DB6-14D8CB5C48DD}"/>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E547209-BFD0-4473-9236-B825EC162494}"/>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0FC178A-966F-40A6-8D67-6EDB7351BCF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E0D74A6-5078-49C1-958D-610324A7DD78}"/>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9AE52E8-DF1B-4DF6-A4FC-9B20A5D8E98F}"/>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093C93A-3080-4CED-B82A-DAA0CD800CA6}"/>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7BBCE15-5F28-4290-8BD6-0179A34D2A4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1363553-7FAD-44B1-80A7-797E7D61621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42A7E5C-7452-4D8F-8D8A-7854D8A79E6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F9CEBB6-372A-4D8F-9052-91759A11EF98}"/>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BFFA2CE-A745-4D3B-84B3-57A377997059}"/>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B9522AE-5C70-4730-AD5E-E648410CFD2F}"/>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1151334-4E3D-487B-9E0B-0C56E2594828}"/>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3BAF2A8-7462-41E6-A586-4BFA06D2F373}"/>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7E5CC60-EF53-45EF-BB47-FC1C82FBE6F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BF6C888-18F5-4D7D-996B-43453A16D8E1}"/>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1676E30-331F-4B1B-A262-39AEF6B5A57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9651B59-43D9-4730-96D9-20CF63EA0E6A}"/>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令和３年度と比較して下回っている。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類似団体や全国平均との比較では、財政力は高いが、群馬県平均との比較では、平均的な財政力となっている。今後も財政力を高めるため、積極的な企業誘致活動</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等</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を行い、法人関係の税収増加を図り、自主財源の確保に努める。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DDCDF04-BEDC-4765-A843-D08E13C59E0F}"/>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823F7D35-7D6A-4324-A1B0-C6FF86D3DAFD}"/>
            </a:ext>
          </a:extLst>
        </xdr:cNvPr>
        <xdr:cNvCxnSpPr/>
      </xdr:nvCxnSpPr>
      <xdr:spPr>
        <a:xfrm>
          <a:off x="7048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7E9BFFCA-2A0C-4125-B6B2-4E17951219DF}"/>
            </a:ext>
          </a:extLst>
        </xdr:cNvPr>
        <xdr:cNvSpPr txBox="1"/>
      </xdr:nvSpPr>
      <xdr:spPr>
        <a:xfrm>
          <a:off x="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8A156E6B-DA4C-4E2B-B73E-270826D4323F}"/>
            </a:ext>
          </a:extLst>
        </xdr:cNvPr>
        <xdr:cNvCxnSpPr/>
      </xdr:nvCxnSpPr>
      <xdr:spPr>
        <a:xfrm>
          <a:off x="7048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6096216F-2EF7-43F3-9121-867D7EF1CF6F}"/>
            </a:ext>
          </a:extLst>
        </xdr:cNvPr>
        <xdr:cNvSpPr txBox="1"/>
      </xdr:nvSpPr>
      <xdr:spPr>
        <a:xfrm>
          <a:off x="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8FE32CEC-8814-4796-A46C-225DDFA2C054}"/>
            </a:ext>
          </a:extLst>
        </xdr:cNvPr>
        <xdr:cNvCxnSpPr/>
      </xdr:nvCxnSpPr>
      <xdr:spPr>
        <a:xfrm>
          <a:off x="7048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5D306FBC-FF2D-467A-8183-414F2C3DF1F3}"/>
            </a:ext>
          </a:extLst>
        </xdr:cNvPr>
        <xdr:cNvSpPr txBox="1"/>
      </xdr:nvSpPr>
      <xdr:spPr>
        <a:xfrm>
          <a:off x="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34CCDBA6-ED81-4E91-ABCB-3F25E4C4BA29}"/>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E1218FC1-B435-47D1-97C1-D91C76667063}"/>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AFEDADD8-3C41-456C-8B63-70530A4CF95E}"/>
            </a:ext>
          </a:extLst>
        </xdr:cNvPr>
        <xdr:cNvCxnSpPr/>
      </xdr:nvCxnSpPr>
      <xdr:spPr>
        <a:xfrm>
          <a:off x="7048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62B8EFA-FBE5-4625-80B8-6229E63331D7}"/>
            </a:ext>
          </a:extLst>
        </xdr:cNvPr>
        <xdr:cNvSpPr txBox="1"/>
      </xdr:nvSpPr>
      <xdr:spPr>
        <a:xfrm>
          <a:off x="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A0C6B6FA-5EF2-4C95-B044-99E537ACBAB6}"/>
            </a:ext>
          </a:extLst>
        </xdr:cNvPr>
        <xdr:cNvCxnSpPr/>
      </xdr:nvCxnSpPr>
      <xdr:spPr>
        <a:xfrm>
          <a:off x="7048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3D3CDF78-26C9-4503-8F20-283BDA64A407}"/>
            </a:ext>
          </a:extLst>
        </xdr:cNvPr>
        <xdr:cNvSpPr txBox="1"/>
      </xdr:nvSpPr>
      <xdr:spPr>
        <a:xfrm>
          <a:off x="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4F19781C-FCB4-4C2D-AD32-EA662EFCDDDF}"/>
            </a:ext>
          </a:extLst>
        </xdr:cNvPr>
        <xdr:cNvCxnSpPr/>
      </xdr:nvCxnSpPr>
      <xdr:spPr>
        <a:xfrm>
          <a:off x="7048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ABA65C35-F0B2-4246-9678-EB730B7F42EF}"/>
            </a:ext>
          </a:extLst>
        </xdr:cNvPr>
        <xdr:cNvSpPr txBox="1"/>
      </xdr:nvSpPr>
      <xdr:spPr>
        <a:xfrm>
          <a:off x="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CCB5CB96-637D-4AE8-8862-B080E1C91D7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BB5723F3-D7F0-47A1-AFE4-DF73043E95C3}"/>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1243C24B-D84D-4300-9655-571A43E78D0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5A80BC26-4DC3-4DF9-9EAD-F4CEF335D233}"/>
            </a:ext>
          </a:extLst>
        </xdr:cNvPr>
        <xdr:cNvCxnSpPr/>
      </xdr:nvCxnSpPr>
      <xdr:spPr>
        <a:xfrm flipV="1">
          <a:off x="4514850" y="6032500"/>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87ED2859-5C65-4FB5-8317-9E72A51DE523}"/>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3934B4E-AFBA-4889-8C45-1C01E99BC28B}"/>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82B9E68A-E118-49E4-B79C-0980AA1518B6}"/>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D6DB0B83-92E4-4B42-9726-25DA80521E81}"/>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55563</xdr:rowOff>
    </xdr:from>
    <xdr:to>
      <xdr:col>23</xdr:col>
      <xdr:colOff>133350</xdr:colOff>
      <xdr:row>42</xdr:row>
      <xdr:rowOff>75671</xdr:rowOff>
    </xdr:to>
    <xdr:cxnSp macro="">
      <xdr:nvCxnSpPr>
        <xdr:cNvPr id="72" name="直線コネクタ 71">
          <a:extLst>
            <a:ext uri="{FF2B5EF4-FFF2-40B4-BE49-F238E27FC236}">
              <a16:creationId xmlns:a16="http://schemas.microsoft.com/office/drawing/2014/main" id="{554F121B-7CD1-4491-9DCD-D06175C1E159}"/>
            </a:ext>
          </a:extLst>
        </xdr:cNvPr>
        <xdr:cNvCxnSpPr/>
      </xdr:nvCxnSpPr>
      <xdr:spPr>
        <a:xfrm>
          <a:off x="3752850" y="6989763"/>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55415FEB-EBAA-4AA3-9372-685192969AC9}"/>
            </a:ext>
          </a:extLst>
        </xdr:cNvPr>
        <xdr:cNvSpPr txBox="1"/>
      </xdr:nvSpPr>
      <xdr:spPr>
        <a:xfrm>
          <a:off x="4584700" y="7102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29685C77-CB97-43D8-97D5-D6C2FEA03C02}"/>
            </a:ext>
          </a:extLst>
        </xdr:cNvPr>
        <xdr:cNvSpPr/>
      </xdr:nvSpPr>
      <xdr:spPr>
        <a:xfrm>
          <a:off x="4464050" y="71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55563</xdr:rowOff>
    </xdr:to>
    <xdr:cxnSp macro="">
      <xdr:nvCxnSpPr>
        <xdr:cNvPr id="75" name="直線コネクタ 74">
          <a:extLst>
            <a:ext uri="{FF2B5EF4-FFF2-40B4-BE49-F238E27FC236}">
              <a16:creationId xmlns:a16="http://schemas.microsoft.com/office/drawing/2014/main" id="{24E25732-9121-4D25-AF1A-9C24D74C9F98}"/>
            </a:ext>
          </a:extLst>
        </xdr:cNvPr>
        <xdr:cNvCxnSpPr/>
      </xdr:nvCxnSpPr>
      <xdr:spPr>
        <a:xfrm>
          <a:off x="2940050" y="6979708"/>
          <a:ext cx="8128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2C5B35CD-29D2-4946-9784-A57590A664BA}"/>
            </a:ext>
          </a:extLst>
        </xdr:cNvPr>
        <xdr:cNvSpPr/>
      </xdr:nvSpPr>
      <xdr:spPr>
        <a:xfrm>
          <a:off x="37020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67337A4E-4179-4F89-AA6B-B6123369D888}"/>
            </a:ext>
          </a:extLst>
        </xdr:cNvPr>
        <xdr:cNvSpPr txBox="1"/>
      </xdr:nvSpPr>
      <xdr:spPr>
        <a:xfrm>
          <a:off x="3409950" y="71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8" name="直線コネクタ 77">
          <a:extLst>
            <a:ext uri="{FF2B5EF4-FFF2-40B4-BE49-F238E27FC236}">
              <a16:creationId xmlns:a16="http://schemas.microsoft.com/office/drawing/2014/main" id="{4A2E297D-1D67-41CC-8B0F-A99E5118CFA1}"/>
            </a:ext>
          </a:extLst>
        </xdr:cNvPr>
        <xdr:cNvCxnSpPr/>
      </xdr:nvCxnSpPr>
      <xdr:spPr>
        <a:xfrm>
          <a:off x="2127250" y="697970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9" name="フローチャート: 判断 78">
          <a:extLst>
            <a:ext uri="{FF2B5EF4-FFF2-40B4-BE49-F238E27FC236}">
              <a16:creationId xmlns:a16="http://schemas.microsoft.com/office/drawing/2014/main" id="{9A1FF531-9E09-4DC0-9DC9-A05479998195}"/>
            </a:ext>
          </a:extLst>
        </xdr:cNvPr>
        <xdr:cNvSpPr/>
      </xdr:nvSpPr>
      <xdr:spPr>
        <a:xfrm>
          <a:off x="2889250" y="7224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D19A4BEB-853B-4EB0-B4FF-6C117A12E60A}"/>
            </a:ext>
          </a:extLst>
        </xdr:cNvPr>
        <xdr:cNvSpPr txBox="1"/>
      </xdr:nvSpPr>
      <xdr:spPr>
        <a:xfrm>
          <a:off x="25971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81" name="直線コネクタ 80">
          <a:extLst>
            <a:ext uri="{FF2B5EF4-FFF2-40B4-BE49-F238E27FC236}">
              <a16:creationId xmlns:a16="http://schemas.microsoft.com/office/drawing/2014/main" id="{F874A5B6-56C8-4C1C-980A-325FB9406ED1}"/>
            </a:ext>
          </a:extLst>
        </xdr:cNvPr>
        <xdr:cNvCxnSpPr/>
      </xdr:nvCxnSpPr>
      <xdr:spPr>
        <a:xfrm flipV="1">
          <a:off x="1333500" y="697970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82" name="フローチャート: 判断 81">
          <a:extLst>
            <a:ext uri="{FF2B5EF4-FFF2-40B4-BE49-F238E27FC236}">
              <a16:creationId xmlns:a16="http://schemas.microsoft.com/office/drawing/2014/main" id="{2DE84C45-A935-4E08-8659-A3EF8718F3FE}"/>
            </a:ext>
          </a:extLst>
        </xdr:cNvPr>
        <xdr:cNvSpPr/>
      </xdr:nvSpPr>
      <xdr:spPr>
        <a:xfrm>
          <a:off x="2095500" y="7204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3" name="テキスト ボックス 82">
          <a:extLst>
            <a:ext uri="{FF2B5EF4-FFF2-40B4-BE49-F238E27FC236}">
              <a16:creationId xmlns:a16="http://schemas.microsoft.com/office/drawing/2014/main" id="{0B476E20-C7D4-4847-A77C-3DF877C3DE89}"/>
            </a:ext>
          </a:extLst>
        </xdr:cNvPr>
        <xdr:cNvSpPr txBox="1"/>
      </xdr:nvSpPr>
      <xdr:spPr>
        <a:xfrm>
          <a:off x="1784350" y="72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4" name="フローチャート: 判断 83">
          <a:extLst>
            <a:ext uri="{FF2B5EF4-FFF2-40B4-BE49-F238E27FC236}">
              <a16:creationId xmlns:a16="http://schemas.microsoft.com/office/drawing/2014/main" id="{95A28943-A8A1-4CCF-8FD4-E82F7F36D11B}"/>
            </a:ext>
          </a:extLst>
        </xdr:cNvPr>
        <xdr:cNvSpPr/>
      </xdr:nvSpPr>
      <xdr:spPr>
        <a:xfrm>
          <a:off x="1282700" y="7204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5" name="テキスト ボックス 84">
          <a:extLst>
            <a:ext uri="{FF2B5EF4-FFF2-40B4-BE49-F238E27FC236}">
              <a16:creationId xmlns:a16="http://schemas.microsoft.com/office/drawing/2014/main" id="{C473FAC5-5CC8-47F2-B3B8-2F5ACEF90CA1}"/>
            </a:ext>
          </a:extLst>
        </xdr:cNvPr>
        <xdr:cNvSpPr txBox="1"/>
      </xdr:nvSpPr>
      <xdr:spPr>
        <a:xfrm>
          <a:off x="971550" y="72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2F85FA3-2CCB-4318-8E64-EF65F5D17CB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B5A71FA-5076-4AEF-A92A-65F2C5DBDCDB}"/>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B3E43DF-30F5-49B6-A769-1A4C891F6764}"/>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6816332B-EF17-46A4-915A-81452BD59C2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EA57D012-BDFD-4BF0-A778-0A47698B9569}"/>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24871</xdr:rowOff>
    </xdr:from>
    <xdr:to>
      <xdr:col>23</xdr:col>
      <xdr:colOff>184150</xdr:colOff>
      <xdr:row>42</xdr:row>
      <xdr:rowOff>126471</xdr:rowOff>
    </xdr:to>
    <xdr:sp macro="" textlink="">
      <xdr:nvSpPr>
        <xdr:cNvPr id="91" name="楕円 90">
          <a:extLst>
            <a:ext uri="{FF2B5EF4-FFF2-40B4-BE49-F238E27FC236}">
              <a16:creationId xmlns:a16="http://schemas.microsoft.com/office/drawing/2014/main" id="{A969081F-6B0E-48CA-A2BB-76802A56CBBB}"/>
            </a:ext>
          </a:extLst>
        </xdr:cNvPr>
        <xdr:cNvSpPr/>
      </xdr:nvSpPr>
      <xdr:spPr>
        <a:xfrm>
          <a:off x="4464050" y="69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41398</xdr:rowOff>
    </xdr:from>
    <xdr:ext cx="762000" cy="259045"/>
    <xdr:sp macro="" textlink="">
      <xdr:nvSpPr>
        <xdr:cNvPr id="92" name="財政力該当値テキスト">
          <a:extLst>
            <a:ext uri="{FF2B5EF4-FFF2-40B4-BE49-F238E27FC236}">
              <a16:creationId xmlns:a16="http://schemas.microsoft.com/office/drawing/2014/main" id="{5F9FB75F-8B09-4597-B37F-83EAF06F573D}"/>
            </a:ext>
          </a:extLst>
        </xdr:cNvPr>
        <xdr:cNvSpPr txBox="1"/>
      </xdr:nvSpPr>
      <xdr:spPr>
        <a:xfrm>
          <a:off x="4584700" y="6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4763</xdr:rowOff>
    </xdr:from>
    <xdr:to>
      <xdr:col>19</xdr:col>
      <xdr:colOff>184150</xdr:colOff>
      <xdr:row>42</xdr:row>
      <xdr:rowOff>106363</xdr:rowOff>
    </xdr:to>
    <xdr:sp macro="" textlink="">
      <xdr:nvSpPr>
        <xdr:cNvPr id="93" name="楕円 92">
          <a:extLst>
            <a:ext uri="{FF2B5EF4-FFF2-40B4-BE49-F238E27FC236}">
              <a16:creationId xmlns:a16="http://schemas.microsoft.com/office/drawing/2014/main" id="{344F0603-F828-49E7-908F-F83C05BD56B4}"/>
            </a:ext>
          </a:extLst>
        </xdr:cNvPr>
        <xdr:cNvSpPr/>
      </xdr:nvSpPr>
      <xdr:spPr>
        <a:xfrm>
          <a:off x="3702050" y="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116540</xdr:rowOff>
    </xdr:from>
    <xdr:ext cx="736600" cy="259045"/>
    <xdr:sp macro="" textlink="">
      <xdr:nvSpPr>
        <xdr:cNvPr id="94" name="テキスト ボックス 93">
          <a:extLst>
            <a:ext uri="{FF2B5EF4-FFF2-40B4-BE49-F238E27FC236}">
              <a16:creationId xmlns:a16="http://schemas.microsoft.com/office/drawing/2014/main" id="{3B74C51C-40FB-4BDE-BFD0-BED5A0A8BD8F}"/>
            </a:ext>
          </a:extLst>
        </xdr:cNvPr>
        <xdr:cNvSpPr txBox="1"/>
      </xdr:nvSpPr>
      <xdr:spPr>
        <a:xfrm>
          <a:off x="3409950" y="672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a:extLst>
            <a:ext uri="{FF2B5EF4-FFF2-40B4-BE49-F238E27FC236}">
              <a16:creationId xmlns:a16="http://schemas.microsoft.com/office/drawing/2014/main" id="{717BF418-F17C-4A97-ABE0-0E9B469AB7DC}"/>
            </a:ext>
          </a:extLst>
        </xdr:cNvPr>
        <xdr:cNvSpPr/>
      </xdr:nvSpPr>
      <xdr:spPr>
        <a:xfrm>
          <a:off x="2889250" y="6935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6" name="テキスト ボックス 95">
          <a:extLst>
            <a:ext uri="{FF2B5EF4-FFF2-40B4-BE49-F238E27FC236}">
              <a16:creationId xmlns:a16="http://schemas.microsoft.com/office/drawing/2014/main" id="{C9BF3243-13D7-47F9-9473-D7093E636E12}"/>
            </a:ext>
          </a:extLst>
        </xdr:cNvPr>
        <xdr:cNvSpPr txBox="1"/>
      </xdr:nvSpPr>
      <xdr:spPr>
        <a:xfrm>
          <a:off x="2597150" y="67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7" name="楕円 96">
          <a:extLst>
            <a:ext uri="{FF2B5EF4-FFF2-40B4-BE49-F238E27FC236}">
              <a16:creationId xmlns:a16="http://schemas.microsoft.com/office/drawing/2014/main" id="{D80530D3-BAAC-449E-AC42-42BD76568705}"/>
            </a:ext>
          </a:extLst>
        </xdr:cNvPr>
        <xdr:cNvSpPr/>
      </xdr:nvSpPr>
      <xdr:spPr>
        <a:xfrm>
          <a:off x="2095500" y="6935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8" name="テキスト ボックス 97">
          <a:extLst>
            <a:ext uri="{FF2B5EF4-FFF2-40B4-BE49-F238E27FC236}">
              <a16:creationId xmlns:a16="http://schemas.microsoft.com/office/drawing/2014/main" id="{82041CF3-CB7F-44EF-8406-572EBFD4D8B9}"/>
            </a:ext>
          </a:extLst>
        </xdr:cNvPr>
        <xdr:cNvSpPr txBox="1"/>
      </xdr:nvSpPr>
      <xdr:spPr>
        <a:xfrm>
          <a:off x="1784350" y="67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9" name="楕円 98">
          <a:extLst>
            <a:ext uri="{FF2B5EF4-FFF2-40B4-BE49-F238E27FC236}">
              <a16:creationId xmlns:a16="http://schemas.microsoft.com/office/drawing/2014/main" id="{8F66054D-CD3F-41AF-A535-2B0D101AEE91}"/>
            </a:ext>
          </a:extLst>
        </xdr:cNvPr>
        <xdr:cNvSpPr/>
      </xdr:nvSpPr>
      <xdr:spPr>
        <a:xfrm>
          <a:off x="1282700" y="6949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100" name="テキスト ボックス 99">
          <a:extLst>
            <a:ext uri="{FF2B5EF4-FFF2-40B4-BE49-F238E27FC236}">
              <a16:creationId xmlns:a16="http://schemas.microsoft.com/office/drawing/2014/main" id="{90384AA2-0043-4D5B-8EE4-BC60A59CB342}"/>
            </a:ext>
          </a:extLst>
        </xdr:cNvPr>
        <xdr:cNvSpPr txBox="1"/>
      </xdr:nvSpPr>
      <xdr:spPr>
        <a:xfrm>
          <a:off x="971550" y="67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467F0229-AEBE-4BF7-9FA2-BE7E09A25A2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EEA4E9FB-55F5-4BB3-827C-A330401E2988}"/>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6E3574A7-E164-47E4-AEC1-7C4AC9A5132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3156B803-ADD5-470D-96A6-4FCE511219A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10BC5404-672D-4690-8DBC-917AA18963D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7CDF9C95-2C2A-4BB2-A2D7-06611B58EFF4}"/>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4925C488-DD87-457B-BC83-EA6699DCE8C9}"/>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71A59768-4070-4D6E-AFC5-79804587EBD1}"/>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5EF06FC8-892E-4FEF-A964-8CA5601BFF52}"/>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22DF5052-E743-4ABA-A72A-EFF6903F91F9}"/>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94761CD6-6F57-4EFA-91E1-B76716B2A51D}"/>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E5107092-42E3-404E-8846-9049D13B77B5}"/>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DA46547E-61AC-41F0-99EE-EA9F3F17E1B7}"/>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令和3年度には大きく改善した状況であったが、令和4年度には令和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年度以前の水準に戻った。全国平均、群馬県平均よりは良好なものの、問題のないレベルではないため、</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今後も経常経費の抑制と経常一般財源の確保に努め、財政構造の弾力性の向上を図る。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BCE4B710-414D-4EE4-A11D-2D86C6611EA4}"/>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BB4C5350-4BF3-4891-ADAA-96200E44623B}"/>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9A2ADC4-671C-4312-8765-B84BA476D915}"/>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C531B2B5-38C7-4089-BCAA-A31DC5A9BFED}"/>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8A2EAC45-AF58-47D0-AAB8-2B9C1AB31B0C}"/>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CE2E11F3-0BA3-45DA-A5BE-4CB0DBE4F9CB}"/>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D4A5FA9F-FAB3-4EE5-965D-64DB0C128E43}"/>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F324CD78-246A-416E-83BF-8C2347679A08}"/>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C174BD11-C2A3-4CC3-B10C-E5FA23C233FD}"/>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7E15D7CB-DC0E-4806-BCF8-CEB4D59E30B1}"/>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640C29E1-E7EE-42C1-9F7A-0E1EE548D71F}"/>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8053ACD-ECBD-4157-86DB-0C750A4EBE8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4AC01B03-DAC9-4E31-ACB1-EB5E05DB27F1}"/>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BC833693-40C4-458E-A0FD-8E8266390C7A}"/>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E8521BF6-4A8A-46D2-AE2F-C029F0E2F2ED}"/>
            </a:ext>
          </a:extLst>
        </xdr:cNvPr>
        <xdr:cNvCxnSpPr/>
      </xdr:nvCxnSpPr>
      <xdr:spPr>
        <a:xfrm flipV="1">
          <a:off x="4514850" y="9912096"/>
          <a:ext cx="0" cy="986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8F77249D-13D6-4EC1-AF49-8212C67EB54A}"/>
            </a:ext>
          </a:extLst>
        </xdr:cNvPr>
        <xdr:cNvSpPr txBox="1"/>
      </xdr:nvSpPr>
      <xdr:spPr>
        <a:xfrm>
          <a:off x="45847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ECD9128C-B6E6-4B69-AE2F-03EBF7E2F40F}"/>
            </a:ext>
          </a:extLst>
        </xdr:cNvPr>
        <xdr:cNvCxnSpPr/>
      </xdr:nvCxnSpPr>
      <xdr:spPr>
        <a:xfrm>
          <a:off x="4425950" y="10898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F970313A-57ED-4148-974F-713D30F43E33}"/>
            </a:ext>
          </a:extLst>
        </xdr:cNvPr>
        <xdr:cNvSpPr txBox="1"/>
      </xdr:nvSpPr>
      <xdr:spPr>
        <a:xfrm>
          <a:off x="4584700" y="96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167F494D-D16C-4002-879D-ABFB62384978}"/>
            </a:ext>
          </a:extLst>
        </xdr:cNvPr>
        <xdr:cNvCxnSpPr/>
      </xdr:nvCxnSpPr>
      <xdr:spPr>
        <a:xfrm>
          <a:off x="4425950" y="9912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64</xdr:row>
      <xdr:rowOff>68326</xdr:rowOff>
    </xdr:to>
    <xdr:cxnSp macro="">
      <xdr:nvCxnSpPr>
        <xdr:cNvPr id="133" name="直線コネクタ 132">
          <a:extLst>
            <a:ext uri="{FF2B5EF4-FFF2-40B4-BE49-F238E27FC236}">
              <a16:creationId xmlns:a16="http://schemas.microsoft.com/office/drawing/2014/main" id="{60BF5CB4-F98E-49AA-BBD1-23C8E113DA6B}"/>
            </a:ext>
          </a:extLst>
        </xdr:cNvPr>
        <xdr:cNvCxnSpPr/>
      </xdr:nvCxnSpPr>
      <xdr:spPr>
        <a:xfrm>
          <a:off x="3752850" y="10261346"/>
          <a:ext cx="762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4E50E0A3-D940-4187-A1F0-2D1926959396}"/>
            </a:ext>
          </a:extLst>
        </xdr:cNvPr>
        <xdr:cNvSpPr txBox="1"/>
      </xdr:nvSpPr>
      <xdr:spPr>
        <a:xfrm>
          <a:off x="4584700" y="1027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5EB8CCA5-A7C0-4C90-9115-C140525A6009}"/>
            </a:ext>
          </a:extLst>
        </xdr:cNvPr>
        <xdr:cNvSpPr/>
      </xdr:nvSpPr>
      <xdr:spPr>
        <a:xfrm>
          <a:off x="446405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64</xdr:row>
      <xdr:rowOff>102108</xdr:rowOff>
    </xdr:to>
    <xdr:cxnSp macro="">
      <xdr:nvCxnSpPr>
        <xdr:cNvPr id="136" name="直線コネクタ 135">
          <a:extLst>
            <a:ext uri="{FF2B5EF4-FFF2-40B4-BE49-F238E27FC236}">
              <a16:creationId xmlns:a16="http://schemas.microsoft.com/office/drawing/2014/main" id="{CE6E08B7-CAA1-4A70-A177-944144CD938B}"/>
            </a:ext>
          </a:extLst>
        </xdr:cNvPr>
        <xdr:cNvCxnSpPr/>
      </xdr:nvCxnSpPr>
      <xdr:spPr>
        <a:xfrm flipV="1">
          <a:off x="2940050" y="10261346"/>
          <a:ext cx="812800" cy="4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22132BAE-CB7E-4049-918B-6D74876F1345}"/>
            </a:ext>
          </a:extLst>
        </xdr:cNvPr>
        <xdr:cNvSpPr/>
      </xdr:nvSpPr>
      <xdr:spPr>
        <a:xfrm>
          <a:off x="370205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7F647B5A-5658-48FA-9243-F3000D59206E}"/>
            </a:ext>
          </a:extLst>
        </xdr:cNvPr>
        <xdr:cNvSpPr txBox="1"/>
      </xdr:nvSpPr>
      <xdr:spPr>
        <a:xfrm>
          <a:off x="3409950" y="103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164846</xdr:rowOff>
    </xdr:to>
    <xdr:cxnSp macro="">
      <xdr:nvCxnSpPr>
        <xdr:cNvPr id="139" name="直線コネクタ 138">
          <a:extLst>
            <a:ext uri="{FF2B5EF4-FFF2-40B4-BE49-F238E27FC236}">
              <a16:creationId xmlns:a16="http://schemas.microsoft.com/office/drawing/2014/main" id="{239B999D-DA74-4AF2-BF02-13BBBDBD8AAE}"/>
            </a:ext>
          </a:extLst>
        </xdr:cNvPr>
        <xdr:cNvCxnSpPr/>
      </xdr:nvCxnSpPr>
      <xdr:spPr>
        <a:xfrm flipV="1">
          <a:off x="2127250" y="10668508"/>
          <a:ext cx="8128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40" name="フローチャート: 判断 139">
          <a:extLst>
            <a:ext uri="{FF2B5EF4-FFF2-40B4-BE49-F238E27FC236}">
              <a16:creationId xmlns:a16="http://schemas.microsoft.com/office/drawing/2014/main" id="{D0C1FA61-F990-4DDD-8D14-671744C6759B}"/>
            </a:ext>
          </a:extLst>
        </xdr:cNvPr>
        <xdr:cNvSpPr/>
      </xdr:nvSpPr>
      <xdr:spPr>
        <a:xfrm>
          <a:off x="2889250" y="10556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1" name="テキスト ボックス 140">
          <a:extLst>
            <a:ext uri="{FF2B5EF4-FFF2-40B4-BE49-F238E27FC236}">
              <a16:creationId xmlns:a16="http://schemas.microsoft.com/office/drawing/2014/main" id="{ECA16A53-543F-4EDC-B575-9DEF27CCC496}"/>
            </a:ext>
          </a:extLst>
        </xdr:cNvPr>
        <xdr:cNvSpPr txBox="1"/>
      </xdr:nvSpPr>
      <xdr:spPr>
        <a:xfrm>
          <a:off x="2597150" y="103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64</xdr:row>
      <xdr:rowOff>164846</xdr:rowOff>
    </xdr:to>
    <xdr:cxnSp macro="">
      <xdr:nvCxnSpPr>
        <xdr:cNvPr id="142" name="直線コネクタ 141">
          <a:extLst>
            <a:ext uri="{FF2B5EF4-FFF2-40B4-BE49-F238E27FC236}">
              <a16:creationId xmlns:a16="http://schemas.microsoft.com/office/drawing/2014/main" id="{742E75D1-A66B-446E-BD8D-FA494764CA55}"/>
            </a:ext>
          </a:extLst>
        </xdr:cNvPr>
        <xdr:cNvCxnSpPr/>
      </xdr:nvCxnSpPr>
      <xdr:spPr>
        <a:xfrm>
          <a:off x="1333500" y="10682986"/>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3" name="フローチャート: 判断 142">
          <a:extLst>
            <a:ext uri="{FF2B5EF4-FFF2-40B4-BE49-F238E27FC236}">
              <a16:creationId xmlns:a16="http://schemas.microsoft.com/office/drawing/2014/main" id="{433A0E79-CAE3-4746-8746-FB91F5E8C547}"/>
            </a:ext>
          </a:extLst>
        </xdr:cNvPr>
        <xdr:cNvSpPr/>
      </xdr:nvSpPr>
      <xdr:spPr>
        <a:xfrm>
          <a:off x="2095500" y="10583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90D27BAB-090B-4DCA-B584-4355648DA696}"/>
            </a:ext>
          </a:extLst>
        </xdr:cNvPr>
        <xdr:cNvSpPr txBox="1"/>
      </xdr:nvSpPr>
      <xdr:spPr>
        <a:xfrm>
          <a:off x="1784350" y="1036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5" name="フローチャート: 判断 144">
          <a:extLst>
            <a:ext uri="{FF2B5EF4-FFF2-40B4-BE49-F238E27FC236}">
              <a16:creationId xmlns:a16="http://schemas.microsoft.com/office/drawing/2014/main" id="{D7CC8C9D-4ED9-4C67-86A3-B45177DF3061}"/>
            </a:ext>
          </a:extLst>
        </xdr:cNvPr>
        <xdr:cNvSpPr/>
      </xdr:nvSpPr>
      <xdr:spPr>
        <a:xfrm>
          <a:off x="1282700" y="10588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46" name="テキスト ボックス 145">
          <a:extLst>
            <a:ext uri="{FF2B5EF4-FFF2-40B4-BE49-F238E27FC236}">
              <a16:creationId xmlns:a16="http://schemas.microsoft.com/office/drawing/2014/main" id="{B9539961-A432-405B-9474-11C90514997C}"/>
            </a:ext>
          </a:extLst>
        </xdr:cNvPr>
        <xdr:cNvSpPr txBox="1"/>
      </xdr:nvSpPr>
      <xdr:spPr>
        <a:xfrm>
          <a:off x="971550" y="1037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C749760-A4AC-4E91-A167-2E11B19F756F}"/>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246B07-0499-48BA-882E-E2FCE9F17D1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DF4BECF-0CD9-4BFB-95A3-DE06479C94ED}"/>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3BF2372-9073-42D6-BADC-4CE88A2E9E53}"/>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9B6077A-1CBC-47D6-9C02-D8BEE7D8923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2" name="楕円 151">
          <a:extLst>
            <a:ext uri="{FF2B5EF4-FFF2-40B4-BE49-F238E27FC236}">
              <a16:creationId xmlns:a16="http://schemas.microsoft.com/office/drawing/2014/main" id="{DA287543-8682-4074-B8A5-5D9202A75591}"/>
            </a:ext>
          </a:extLst>
        </xdr:cNvPr>
        <xdr:cNvSpPr/>
      </xdr:nvSpPr>
      <xdr:spPr>
        <a:xfrm>
          <a:off x="4464050" y="10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3" name="財政構造の弾力性該当値テキスト">
          <a:extLst>
            <a:ext uri="{FF2B5EF4-FFF2-40B4-BE49-F238E27FC236}">
              <a16:creationId xmlns:a16="http://schemas.microsoft.com/office/drawing/2014/main" id="{8A46D06F-BFD0-4507-8F46-85F98FE70CE5}"/>
            </a:ext>
          </a:extLst>
        </xdr:cNvPr>
        <xdr:cNvSpPr txBox="1"/>
      </xdr:nvSpPr>
      <xdr:spPr>
        <a:xfrm>
          <a:off x="4584700" y="1056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4" name="楕円 153">
          <a:extLst>
            <a:ext uri="{FF2B5EF4-FFF2-40B4-BE49-F238E27FC236}">
              <a16:creationId xmlns:a16="http://schemas.microsoft.com/office/drawing/2014/main" id="{A8737AB4-BE45-4E3A-BB9D-267A6CA22C8A}"/>
            </a:ext>
          </a:extLst>
        </xdr:cNvPr>
        <xdr:cNvSpPr/>
      </xdr:nvSpPr>
      <xdr:spPr>
        <a:xfrm>
          <a:off x="3702050" y="10216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5" name="テキスト ボックス 154">
          <a:extLst>
            <a:ext uri="{FF2B5EF4-FFF2-40B4-BE49-F238E27FC236}">
              <a16:creationId xmlns:a16="http://schemas.microsoft.com/office/drawing/2014/main" id="{EE1AD237-F63D-46E0-ACE8-F335986864B3}"/>
            </a:ext>
          </a:extLst>
        </xdr:cNvPr>
        <xdr:cNvSpPr txBox="1"/>
      </xdr:nvSpPr>
      <xdr:spPr>
        <a:xfrm>
          <a:off x="3409950" y="999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6" name="楕円 155">
          <a:extLst>
            <a:ext uri="{FF2B5EF4-FFF2-40B4-BE49-F238E27FC236}">
              <a16:creationId xmlns:a16="http://schemas.microsoft.com/office/drawing/2014/main" id="{2ADDC45D-DB1F-4A47-AF98-222FD715A013}"/>
            </a:ext>
          </a:extLst>
        </xdr:cNvPr>
        <xdr:cNvSpPr/>
      </xdr:nvSpPr>
      <xdr:spPr>
        <a:xfrm>
          <a:off x="2889250" y="10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id="{DBDBFFE6-0273-48E9-AA00-69A9B9C51602}"/>
            </a:ext>
          </a:extLst>
        </xdr:cNvPr>
        <xdr:cNvSpPr txBox="1"/>
      </xdr:nvSpPr>
      <xdr:spPr>
        <a:xfrm>
          <a:off x="25971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8" name="楕円 157">
          <a:extLst>
            <a:ext uri="{FF2B5EF4-FFF2-40B4-BE49-F238E27FC236}">
              <a16:creationId xmlns:a16="http://schemas.microsoft.com/office/drawing/2014/main" id="{44EFD021-156F-43E6-AB96-1B853EBF4F05}"/>
            </a:ext>
          </a:extLst>
        </xdr:cNvPr>
        <xdr:cNvSpPr/>
      </xdr:nvSpPr>
      <xdr:spPr>
        <a:xfrm>
          <a:off x="2095500" y="106804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362C22F5-DBAF-4079-AE03-F4DE921E9E2B}"/>
            </a:ext>
          </a:extLst>
        </xdr:cNvPr>
        <xdr:cNvSpPr txBox="1"/>
      </xdr:nvSpPr>
      <xdr:spPr>
        <a:xfrm>
          <a:off x="1784350" y="107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60" name="楕円 159">
          <a:extLst>
            <a:ext uri="{FF2B5EF4-FFF2-40B4-BE49-F238E27FC236}">
              <a16:creationId xmlns:a16="http://schemas.microsoft.com/office/drawing/2014/main" id="{CE13844B-2430-48B5-B28B-75B2E67DD03A}"/>
            </a:ext>
          </a:extLst>
        </xdr:cNvPr>
        <xdr:cNvSpPr/>
      </xdr:nvSpPr>
      <xdr:spPr>
        <a:xfrm>
          <a:off x="1282700" y="10632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61" name="テキスト ボックス 160">
          <a:extLst>
            <a:ext uri="{FF2B5EF4-FFF2-40B4-BE49-F238E27FC236}">
              <a16:creationId xmlns:a16="http://schemas.microsoft.com/office/drawing/2014/main" id="{B72B22EF-F7AD-4C58-8426-A363951CDA33}"/>
            </a:ext>
          </a:extLst>
        </xdr:cNvPr>
        <xdr:cNvSpPr txBox="1"/>
      </xdr:nvSpPr>
      <xdr:spPr>
        <a:xfrm>
          <a:off x="971550" y="1071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81EA78A-C1D3-450E-98B4-CF288A9C19F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C22EAE4C-F22B-4DEF-9C0C-ED2765B67781}"/>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BF260573-A3F7-429E-B32E-CB469D358D7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9D582954-EE09-4B07-8E0E-53DB3D8875CB}"/>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68B9AAF-3E91-4967-AC55-61D5AE3F0063}"/>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B0CB19AE-3E70-4DF1-BE30-FAEBA32B34B1}"/>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B2D94870-5DCD-4599-AF75-DBF58A5A451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1C642EF-8952-4EDF-B1D0-5425C6D28A2A}"/>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13E402A9-8DBA-4F34-8965-FFBFD98A4EB7}"/>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0BC9F1A-8298-41B5-89FB-19B74CC7CD7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F0BB602-A0E3-4DE7-B631-C69D214DD373}"/>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AC949447-FEAF-4435-BE2E-2D6E7480D3ED}"/>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3692B180-F134-4B21-A785-14040720BA4D}"/>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令和3年度と比較し、5,727円増加。類似団体、全国平均を下回っているが、</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群馬県平均を上回っているので、適正な職員配置等による人件費の削減や物件費関係の経費削減に努める。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8ADC61DE-D796-4EB2-8383-A78F6028228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F2727A41-935B-4335-A20D-9312BF1415CA}"/>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48A37E9-6C11-4DC1-8E24-5456AFDF8D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49A84D5F-159C-41AA-8883-5292C4876369}"/>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6515ABF7-BEC0-46A3-8CD4-E6DC6D5CB1EE}"/>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71BFB0AD-D70F-4BA5-A272-5D98454D1528}"/>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E4ADA62-29AA-44CC-9760-C503637369F5}"/>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C8F97A02-1301-42FA-8A41-9406991B7ECC}"/>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B77FA2F6-F5CD-452E-9B09-FE54B6DF8DD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B1068D47-E302-4BD6-8EA8-5258A0DCF578}"/>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4A781134-C899-47DD-9611-B20D60CE7275}"/>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DFDD08B0-325C-4857-A710-5CD833A59712}"/>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F45C1295-564E-4687-AAAB-C7C723E08A38}"/>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49CFB300-1D09-4E1D-A735-48FC62FCEBC6}"/>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1C0E3D18-45FD-441C-AB27-126FFC24B1A5}"/>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A915EB25-064A-4D78-AE16-49D8749855E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1FE06B1-F67C-435C-9322-19EE4DF8DF6B}"/>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7873425-4227-4DA8-AE4A-E87496B95D1C}"/>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B18D13D1-E3FA-4E79-8020-F03899E2B310}"/>
            </a:ext>
          </a:extLst>
        </xdr:cNvPr>
        <xdr:cNvCxnSpPr/>
      </xdr:nvCxnSpPr>
      <xdr:spPr>
        <a:xfrm flipV="1">
          <a:off x="4514850" y="13370455"/>
          <a:ext cx="0" cy="1430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5AF1E754-0839-4721-8863-FB167825C279}"/>
            </a:ext>
          </a:extLst>
        </xdr:cNvPr>
        <xdr:cNvSpPr txBox="1"/>
      </xdr:nvSpPr>
      <xdr:spPr>
        <a:xfrm>
          <a:off x="4584700" y="147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338ADB5-37A2-4A76-AEA2-E3D42D6872B6}"/>
            </a:ext>
          </a:extLst>
        </xdr:cNvPr>
        <xdr:cNvCxnSpPr/>
      </xdr:nvCxnSpPr>
      <xdr:spPr>
        <a:xfrm>
          <a:off x="4425950" y="14801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54C47B92-4266-464C-8444-5BD5F1A1C272}"/>
            </a:ext>
          </a:extLst>
        </xdr:cNvPr>
        <xdr:cNvSpPr txBox="1"/>
      </xdr:nvSpPr>
      <xdr:spPr>
        <a:xfrm>
          <a:off x="4584700" y="1312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61A80ADA-DAF8-4CCC-816D-DF37DDFAF8DC}"/>
            </a:ext>
          </a:extLst>
        </xdr:cNvPr>
        <xdr:cNvCxnSpPr/>
      </xdr:nvCxnSpPr>
      <xdr:spPr>
        <a:xfrm>
          <a:off x="4425950" y="13370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21503</xdr:rowOff>
    </xdr:from>
    <xdr:to>
      <xdr:col>23</xdr:col>
      <xdr:colOff>133350</xdr:colOff>
      <xdr:row>81</xdr:row>
      <xdr:rowOff>41244</xdr:rowOff>
    </xdr:to>
    <xdr:cxnSp macro="">
      <xdr:nvCxnSpPr>
        <xdr:cNvPr id="198" name="直線コネクタ 197">
          <a:extLst>
            <a:ext uri="{FF2B5EF4-FFF2-40B4-BE49-F238E27FC236}">
              <a16:creationId xmlns:a16="http://schemas.microsoft.com/office/drawing/2014/main" id="{1689D327-62D2-4C31-98EC-6F211D088A8A}"/>
            </a:ext>
          </a:extLst>
        </xdr:cNvPr>
        <xdr:cNvCxnSpPr/>
      </xdr:nvCxnSpPr>
      <xdr:spPr>
        <a:xfrm>
          <a:off x="3752850" y="13394603"/>
          <a:ext cx="7620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BB603787-B1EF-4C9F-8676-808989295D80}"/>
            </a:ext>
          </a:extLst>
        </xdr:cNvPr>
        <xdr:cNvSpPr txBox="1"/>
      </xdr:nvSpPr>
      <xdr:spPr>
        <a:xfrm>
          <a:off x="4584700" y="13539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41BC9842-33ED-49AA-9017-3BEF2B8A0610}"/>
            </a:ext>
          </a:extLst>
        </xdr:cNvPr>
        <xdr:cNvSpPr/>
      </xdr:nvSpPr>
      <xdr:spPr>
        <a:xfrm>
          <a:off x="4464050" y="1356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21503</xdr:rowOff>
    </xdr:from>
    <xdr:to>
      <xdr:col>19</xdr:col>
      <xdr:colOff>133350</xdr:colOff>
      <xdr:row>81</xdr:row>
      <xdr:rowOff>33944</xdr:rowOff>
    </xdr:to>
    <xdr:cxnSp macro="">
      <xdr:nvCxnSpPr>
        <xdr:cNvPr id="201" name="直線コネクタ 200">
          <a:extLst>
            <a:ext uri="{FF2B5EF4-FFF2-40B4-BE49-F238E27FC236}">
              <a16:creationId xmlns:a16="http://schemas.microsoft.com/office/drawing/2014/main" id="{5A5B7EF4-B614-4ED0-8889-0EF87652AF88}"/>
            </a:ext>
          </a:extLst>
        </xdr:cNvPr>
        <xdr:cNvCxnSpPr/>
      </xdr:nvCxnSpPr>
      <xdr:spPr>
        <a:xfrm flipV="1">
          <a:off x="2940050" y="13394603"/>
          <a:ext cx="8128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58A80E90-BCD6-4A20-8C46-DC96D75DA3D5}"/>
            </a:ext>
          </a:extLst>
        </xdr:cNvPr>
        <xdr:cNvSpPr/>
      </xdr:nvSpPr>
      <xdr:spPr>
        <a:xfrm>
          <a:off x="3702050" y="1353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AD93F7B0-3421-45CF-8583-CFCF22BE842B}"/>
            </a:ext>
          </a:extLst>
        </xdr:cNvPr>
        <xdr:cNvSpPr txBox="1"/>
      </xdr:nvSpPr>
      <xdr:spPr>
        <a:xfrm>
          <a:off x="3409950" y="1361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158420</xdr:rowOff>
    </xdr:from>
    <xdr:to>
      <xdr:col>15</xdr:col>
      <xdr:colOff>82550</xdr:colOff>
      <xdr:row>81</xdr:row>
      <xdr:rowOff>33944</xdr:rowOff>
    </xdr:to>
    <xdr:cxnSp macro="">
      <xdr:nvCxnSpPr>
        <xdr:cNvPr id="204" name="直線コネクタ 203">
          <a:extLst>
            <a:ext uri="{FF2B5EF4-FFF2-40B4-BE49-F238E27FC236}">
              <a16:creationId xmlns:a16="http://schemas.microsoft.com/office/drawing/2014/main" id="{BB789E61-F9DE-4FF5-A40E-C7387351150F}"/>
            </a:ext>
          </a:extLst>
        </xdr:cNvPr>
        <xdr:cNvCxnSpPr/>
      </xdr:nvCxnSpPr>
      <xdr:spPr>
        <a:xfrm>
          <a:off x="2127250" y="13366420"/>
          <a:ext cx="812800" cy="4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98479</xdr:rowOff>
    </xdr:from>
    <xdr:to>
      <xdr:col>15</xdr:col>
      <xdr:colOff>133350</xdr:colOff>
      <xdr:row>83</xdr:row>
      <xdr:rowOff>28629</xdr:rowOff>
    </xdr:to>
    <xdr:sp macro="" textlink="">
      <xdr:nvSpPr>
        <xdr:cNvPr id="205" name="フローチャート: 判断 204">
          <a:extLst>
            <a:ext uri="{FF2B5EF4-FFF2-40B4-BE49-F238E27FC236}">
              <a16:creationId xmlns:a16="http://schemas.microsoft.com/office/drawing/2014/main" id="{EFF4FE13-4DE9-437E-A106-C22B169B3B40}"/>
            </a:ext>
          </a:extLst>
        </xdr:cNvPr>
        <xdr:cNvSpPr/>
      </xdr:nvSpPr>
      <xdr:spPr>
        <a:xfrm>
          <a:off x="2889250" y="136366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13406</xdr:rowOff>
    </xdr:from>
    <xdr:ext cx="762000" cy="259045"/>
    <xdr:sp macro="" textlink="">
      <xdr:nvSpPr>
        <xdr:cNvPr id="206" name="テキスト ボックス 205">
          <a:extLst>
            <a:ext uri="{FF2B5EF4-FFF2-40B4-BE49-F238E27FC236}">
              <a16:creationId xmlns:a16="http://schemas.microsoft.com/office/drawing/2014/main" id="{03ECBC87-AFB5-474A-BD01-4B3C1D1858FD}"/>
            </a:ext>
          </a:extLst>
        </xdr:cNvPr>
        <xdr:cNvSpPr txBox="1"/>
      </xdr:nvSpPr>
      <xdr:spPr>
        <a:xfrm>
          <a:off x="2597150" y="1371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123296</xdr:rowOff>
    </xdr:from>
    <xdr:to>
      <xdr:col>11</xdr:col>
      <xdr:colOff>31750</xdr:colOff>
      <xdr:row>80</xdr:row>
      <xdr:rowOff>158420</xdr:rowOff>
    </xdr:to>
    <xdr:cxnSp macro="">
      <xdr:nvCxnSpPr>
        <xdr:cNvPr id="207" name="直線コネクタ 206">
          <a:extLst>
            <a:ext uri="{FF2B5EF4-FFF2-40B4-BE49-F238E27FC236}">
              <a16:creationId xmlns:a16="http://schemas.microsoft.com/office/drawing/2014/main" id="{452F9CA8-FE0C-4073-8E61-F44C0E9C9ABD}"/>
            </a:ext>
          </a:extLst>
        </xdr:cNvPr>
        <xdr:cNvCxnSpPr/>
      </xdr:nvCxnSpPr>
      <xdr:spPr>
        <a:xfrm>
          <a:off x="1333500" y="13331296"/>
          <a:ext cx="793750" cy="3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157324</xdr:rowOff>
    </xdr:from>
    <xdr:to>
      <xdr:col>11</xdr:col>
      <xdr:colOff>82550</xdr:colOff>
      <xdr:row>82</xdr:row>
      <xdr:rowOff>87474</xdr:rowOff>
    </xdr:to>
    <xdr:sp macro="" textlink="">
      <xdr:nvSpPr>
        <xdr:cNvPr id="208" name="フローチャート: 判断 207">
          <a:extLst>
            <a:ext uri="{FF2B5EF4-FFF2-40B4-BE49-F238E27FC236}">
              <a16:creationId xmlns:a16="http://schemas.microsoft.com/office/drawing/2014/main" id="{7943BFE5-2AAD-4F35-B7BA-A71FF9ECA0C7}"/>
            </a:ext>
          </a:extLst>
        </xdr:cNvPr>
        <xdr:cNvSpPr/>
      </xdr:nvSpPr>
      <xdr:spPr>
        <a:xfrm>
          <a:off x="2095500" y="135304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72251</xdr:rowOff>
    </xdr:from>
    <xdr:ext cx="762000" cy="259045"/>
    <xdr:sp macro="" textlink="">
      <xdr:nvSpPr>
        <xdr:cNvPr id="209" name="テキスト ボックス 208">
          <a:extLst>
            <a:ext uri="{FF2B5EF4-FFF2-40B4-BE49-F238E27FC236}">
              <a16:creationId xmlns:a16="http://schemas.microsoft.com/office/drawing/2014/main" id="{A7740308-F16A-4BB8-99B2-98A27AA947BE}"/>
            </a:ext>
          </a:extLst>
        </xdr:cNvPr>
        <xdr:cNvSpPr txBox="1"/>
      </xdr:nvSpPr>
      <xdr:spPr>
        <a:xfrm>
          <a:off x="1784350" y="136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155804</xdr:rowOff>
    </xdr:from>
    <xdr:to>
      <xdr:col>7</xdr:col>
      <xdr:colOff>31750</xdr:colOff>
      <xdr:row>82</xdr:row>
      <xdr:rowOff>85954</xdr:rowOff>
    </xdr:to>
    <xdr:sp macro="" textlink="">
      <xdr:nvSpPr>
        <xdr:cNvPr id="210" name="フローチャート: 判断 209">
          <a:extLst>
            <a:ext uri="{FF2B5EF4-FFF2-40B4-BE49-F238E27FC236}">
              <a16:creationId xmlns:a16="http://schemas.microsoft.com/office/drawing/2014/main" id="{17DDF725-2AD9-4BB2-BD23-263F5D5FCD7E}"/>
            </a:ext>
          </a:extLst>
        </xdr:cNvPr>
        <xdr:cNvSpPr/>
      </xdr:nvSpPr>
      <xdr:spPr>
        <a:xfrm>
          <a:off x="1282700" y="135289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70731</xdr:rowOff>
    </xdr:from>
    <xdr:ext cx="762000" cy="259045"/>
    <xdr:sp macro="" textlink="">
      <xdr:nvSpPr>
        <xdr:cNvPr id="211" name="テキスト ボックス 210">
          <a:extLst>
            <a:ext uri="{FF2B5EF4-FFF2-40B4-BE49-F238E27FC236}">
              <a16:creationId xmlns:a16="http://schemas.microsoft.com/office/drawing/2014/main" id="{A2AC87BA-C2E4-4604-A01F-2FCD08D625E0}"/>
            </a:ext>
          </a:extLst>
        </xdr:cNvPr>
        <xdr:cNvSpPr txBox="1"/>
      </xdr:nvSpPr>
      <xdr:spPr>
        <a:xfrm>
          <a:off x="971550" y="1360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02E59DE-02C1-4BDB-9088-6CAC6A8C8BC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9F46F1D-F0CF-4E68-99FD-1D14C71C812C}"/>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F977643-0A44-4A62-844C-E56700E2BE1A}"/>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D5D2A15C-BA6E-4EEC-B336-9EF41A9770B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D45130D1-7220-414C-B796-796F8D830E1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161894</xdr:rowOff>
    </xdr:from>
    <xdr:to>
      <xdr:col>23</xdr:col>
      <xdr:colOff>184150</xdr:colOff>
      <xdr:row>81</xdr:row>
      <xdr:rowOff>92044</xdr:rowOff>
    </xdr:to>
    <xdr:sp macro="" textlink="">
      <xdr:nvSpPr>
        <xdr:cNvPr id="217" name="楕円 216">
          <a:extLst>
            <a:ext uri="{FF2B5EF4-FFF2-40B4-BE49-F238E27FC236}">
              <a16:creationId xmlns:a16="http://schemas.microsoft.com/office/drawing/2014/main" id="{479A30BA-365C-43C4-A9C4-621E62BA0C83}"/>
            </a:ext>
          </a:extLst>
        </xdr:cNvPr>
        <xdr:cNvSpPr/>
      </xdr:nvSpPr>
      <xdr:spPr>
        <a:xfrm>
          <a:off x="4464050" y="13369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83171</xdr:rowOff>
    </xdr:from>
    <xdr:ext cx="762000" cy="259045"/>
    <xdr:sp macro="" textlink="">
      <xdr:nvSpPr>
        <xdr:cNvPr id="218" name="人件費・物件費等の状況該当値テキスト">
          <a:extLst>
            <a:ext uri="{FF2B5EF4-FFF2-40B4-BE49-F238E27FC236}">
              <a16:creationId xmlns:a16="http://schemas.microsoft.com/office/drawing/2014/main" id="{7171CB98-0A3A-4A0D-B3DD-E4D3E89FC8D2}"/>
            </a:ext>
          </a:extLst>
        </xdr:cNvPr>
        <xdr:cNvSpPr txBox="1"/>
      </xdr:nvSpPr>
      <xdr:spPr>
        <a:xfrm>
          <a:off x="4584700" y="1329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142153</xdr:rowOff>
    </xdr:from>
    <xdr:to>
      <xdr:col>19</xdr:col>
      <xdr:colOff>184150</xdr:colOff>
      <xdr:row>81</xdr:row>
      <xdr:rowOff>72303</xdr:rowOff>
    </xdr:to>
    <xdr:sp macro="" textlink="">
      <xdr:nvSpPr>
        <xdr:cNvPr id="219" name="楕円 218">
          <a:extLst>
            <a:ext uri="{FF2B5EF4-FFF2-40B4-BE49-F238E27FC236}">
              <a16:creationId xmlns:a16="http://schemas.microsoft.com/office/drawing/2014/main" id="{20C25320-AC05-4583-BFF0-FF5A28D387AD}"/>
            </a:ext>
          </a:extLst>
        </xdr:cNvPr>
        <xdr:cNvSpPr/>
      </xdr:nvSpPr>
      <xdr:spPr>
        <a:xfrm>
          <a:off x="3702050" y="13350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82480</xdr:rowOff>
    </xdr:from>
    <xdr:ext cx="736600" cy="259045"/>
    <xdr:sp macro="" textlink="">
      <xdr:nvSpPr>
        <xdr:cNvPr id="220" name="テキスト ボックス 219">
          <a:extLst>
            <a:ext uri="{FF2B5EF4-FFF2-40B4-BE49-F238E27FC236}">
              <a16:creationId xmlns:a16="http://schemas.microsoft.com/office/drawing/2014/main" id="{1342151A-AD58-4942-8A99-ADF97BA4122A}"/>
            </a:ext>
          </a:extLst>
        </xdr:cNvPr>
        <xdr:cNvSpPr txBox="1"/>
      </xdr:nvSpPr>
      <xdr:spPr>
        <a:xfrm>
          <a:off x="3409950" y="1312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154594</xdr:rowOff>
    </xdr:from>
    <xdr:to>
      <xdr:col>15</xdr:col>
      <xdr:colOff>133350</xdr:colOff>
      <xdr:row>81</xdr:row>
      <xdr:rowOff>84744</xdr:rowOff>
    </xdr:to>
    <xdr:sp macro="" textlink="">
      <xdr:nvSpPr>
        <xdr:cNvPr id="221" name="楕円 220">
          <a:extLst>
            <a:ext uri="{FF2B5EF4-FFF2-40B4-BE49-F238E27FC236}">
              <a16:creationId xmlns:a16="http://schemas.microsoft.com/office/drawing/2014/main" id="{FF804F6D-A0A9-4E7A-B35C-E7AB1186744F}"/>
            </a:ext>
          </a:extLst>
        </xdr:cNvPr>
        <xdr:cNvSpPr/>
      </xdr:nvSpPr>
      <xdr:spPr>
        <a:xfrm>
          <a:off x="2889250" y="13362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94921</xdr:rowOff>
    </xdr:from>
    <xdr:ext cx="762000" cy="259045"/>
    <xdr:sp macro="" textlink="">
      <xdr:nvSpPr>
        <xdr:cNvPr id="222" name="テキスト ボックス 221">
          <a:extLst>
            <a:ext uri="{FF2B5EF4-FFF2-40B4-BE49-F238E27FC236}">
              <a16:creationId xmlns:a16="http://schemas.microsoft.com/office/drawing/2014/main" id="{254D7005-9D34-4855-A054-BEA739FB3166}"/>
            </a:ext>
          </a:extLst>
        </xdr:cNvPr>
        <xdr:cNvSpPr txBox="1"/>
      </xdr:nvSpPr>
      <xdr:spPr>
        <a:xfrm>
          <a:off x="2597150" y="13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107620</xdr:rowOff>
    </xdr:from>
    <xdr:to>
      <xdr:col>11</xdr:col>
      <xdr:colOff>82550</xdr:colOff>
      <xdr:row>81</xdr:row>
      <xdr:rowOff>37770</xdr:rowOff>
    </xdr:to>
    <xdr:sp macro="" textlink="">
      <xdr:nvSpPr>
        <xdr:cNvPr id="223" name="楕円 222">
          <a:extLst>
            <a:ext uri="{FF2B5EF4-FFF2-40B4-BE49-F238E27FC236}">
              <a16:creationId xmlns:a16="http://schemas.microsoft.com/office/drawing/2014/main" id="{2C091073-33B3-4877-B84E-68DF7C95F13D}"/>
            </a:ext>
          </a:extLst>
        </xdr:cNvPr>
        <xdr:cNvSpPr/>
      </xdr:nvSpPr>
      <xdr:spPr>
        <a:xfrm>
          <a:off x="2095500" y="13315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47947</xdr:rowOff>
    </xdr:from>
    <xdr:ext cx="762000" cy="259045"/>
    <xdr:sp macro="" textlink="">
      <xdr:nvSpPr>
        <xdr:cNvPr id="224" name="テキスト ボックス 223">
          <a:extLst>
            <a:ext uri="{FF2B5EF4-FFF2-40B4-BE49-F238E27FC236}">
              <a16:creationId xmlns:a16="http://schemas.microsoft.com/office/drawing/2014/main" id="{EA864B36-937F-4C20-AA82-392C92A91EE3}"/>
            </a:ext>
          </a:extLst>
        </xdr:cNvPr>
        <xdr:cNvSpPr txBox="1"/>
      </xdr:nvSpPr>
      <xdr:spPr>
        <a:xfrm>
          <a:off x="1784350" y="130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72496</xdr:rowOff>
    </xdr:from>
    <xdr:to>
      <xdr:col>7</xdr:col>
      <xdr:colOff>31750</xdr:colOff>
      <xdr:row>81</xdr:row>
      <xdr:rowOff>2646</xdr:rowOff>
    </xdr:to>
    <xdr:sp macro="" textlink="">
      <xdr:nvSpPr>
        <xdr:cNvPr id="225" name="楕円 224">
          <a:extLst>
            <a:ext uri="{FF2B5EF4-FFF2-40B4-BE49-F238E27FC236}">
              <a16:creationId xmlns:a16="http://schemas.microsoft.com/office/drawing/2014/main" id="{5940747E-4C50-479A-8BAB-C79CE8C1F4C9}"/>
            </a:ext>
          </a:extLst>
        </xdr:cNvPr>
        <xdr:cNvSpPr/>
      </xdr:nvSpPr>
      <xdr:spPr>
        <a:xfrm>
          <a:off x="1282700" y="13280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12823</xdr:rowOff>
    </xdr:from>
    <xdr:ext cx="762000" cy="259045"/>
    <xdr:sp macro="" textlink="">
      <xdr:nvSpPr>
        <xdr:cNvPr id="226" name="テキスト ボックス 225">
          <a:extLst>
            <a:ext uri="{FF2B5EF4-FFF2-40B4-BE49-F238E27FC236}">
              <a16:creationId xmlns:a16="http://schemas.microsoft.com/office/drawing/2014/main" id="{2260F2C7-4E41-4D6B-A4BE-6AA8167B5B85}"/>
            </a:ext>
          </a:extLst>
        </xdr:cNvPr>
        <xdr:cNvSpPr txBox="1"/>
      </xdr:nvSpPr>
      <xdr:spPr>
        <a:xfrm>
          <a:off x="971550" y="130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00E6C73-C4A0-4092-97CF-4D769EDDD44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6281492-93A9-4DA8-976A-0AB36A6C1D9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DCC119F-BF94-4F5D-930C-9BFF85CC6036}"/>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1857B5F-9BCB-4641-96A4-4C0820FEEF5C}"/>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CE13D474-B5A1-43A3-800E-C51C9463244F}"/>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A1D724E6-9C29-4D43-913C-8EA342BB1E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2A757C89-3016-4FE9-89EB-3E17F67697A3}"/>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6E401070-FB90-40F9-B259-68A8223A2C1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D9DC0DB8-F52F-484A-AD98-DD816CF2386A}"/>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693A33B5-D510-4697-A582-56E0556E23B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E26B4022-32B7-4043-B038-A87DEF46FD55}"/>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A74F6579-1C04-4D6F-93B4-EA139204AD43}"/>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AB1AFE5-7216-412B-805D-5CBB76EAFD9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令和3年度から0.4減少している。再任用や定年延長など、給与を取り巻く状況が大きく様変わりをしている状況のなかで、国等との極端な乖離のない状況を意識し、給与の制度設計に努める。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54F6BC0-D3E3-4216-981C-555E46D7A655}"/>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9E6AF5A-A4D8-42BF-A6FE-C97864653EB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4340A808-72E1-40DD-8719-4BB85309B004}"/>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85A12F64-5972-485D-98E8-7BD1D6BBADB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43F7F71B-1971-4BCE-A187-9061C051AA04}"/>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65E5F7E-103B-486E-9F31-26C104525FB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F977C53-9F1A-4C08-A394-71ADB130C245}"/>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F4B9577-4CBC-4BBC-B62E-62208898186B}"/>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9F304AB7-53F3-4365-9ECA-BA35A3D60617}"/>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B157430F-F09E-4EE2-9239-90D5FF621B1F}"/>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9AE05BD-F9EC-495E-8CF1-083FCF07BF6B}"/>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9CE0B183-4D5E-472C-B434-0B70A5B7F9BC}"/>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CC5FD8A2-2628-46DC-ADC4-EC75DF3CB0E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398AE6A-84FF-47C5-BD59-4969591444FE}"/>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B6CA915C-4D35-4787-B4A0-27D7ABF7824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58302924-BD56-4722-80A7-D22EE237E6ED}"/>
            </a:ext>
          </a:extLst>
        </xdr:cNvPr>
        <xdr:cNvCxnSpPr/>
      </xdr:nvCxnSpPr>
      <xdr:spPr>
        <a:xfrm flipV="1">
          <a:off x="15474950" y="13239045"/>
          <a:ext cx="0" cy="1618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F2B0AE46-1CD8-4EA1-9616-4F5EDFCC0A0E}"/>
            </a:ext>
          </a:extLst>
        </xdr:cNvPr>
        <xdr:cNvSpPr txBox="1"/>
      </xdr:nvSpPr>
      <xdr:spPr>
        <a:xfrm>
          <a:off x="15563850" y="148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90B58269-7FE5-4DF5-A36C-663AA715493D}"/>
            </a:ext>
          </a:extLst>
        </xdr:cNvPr>
        <xdr:cNvCxnSpPr/>
      </xdr:nvCxnSpPr>
      <xdr:spPr>
        <a:xfrm>
          <a:off x="15405100" y="14857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AE572EA0-8657-4C74-B8A0-DA5B4E4EEB64}"/>
            </a:ext>
          </a:extLst>
        </xdr:cNvPr>
        <xdr:cNvSpPr txBox="1"/>
      </xdr:nvSpPr>
      <xdr:spPr>
        <a:xfrm>
          <a:off x="15563850" y="129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F5953113-F54A-4B9F-9E33-DAC5B2464BD5}"/>
            </a:ext>
          </a:extLst>
        </xdr:cNvPr>
        <xdr:cNvCxnSpPr/>
      </xdr:nvCxnSpPr>
      <xdr:spPr>
        <a:xfrm>
          <a:off x="15405100" y="1323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288E7F44-9E33-485E-BB4B-14A7214D8EC5}"/>
            </a:ext>
          </a:extLst>
        </xdr:cNvPr>
        <xdr:cNvCxnSpPr/>
      </xdr:nvCxnSpPr>
      <xdr:spPr>
        <a:xfrm flipV="1">
          <a:off x="14712950" y="13950950"/>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BD5E46B8-9EA5-4708-9007-E59CB9AE2F5E}"/>
            </a:ext>
          </a:extLst>
        </xdr:cNvPr>
        <xdr:cNvSpPr txBox="1"/>
      </xdr:nvSpPr>
      <xdr:spPr>
        <a:xfrm>
          <a:off x="15563850" y="140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139D6E21-A133-4366-A96B-B5C106BA28FB}"/>
            </a:ext>
          </a:extLst>
        </xdr:cNvPr>
        <xdr:cNvSpPr/>
      </xdr:nvSpPr>
      <xdr:spPr>
        <a:xfrm>
          <a:off x="15430500" y="14121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58561</xdr:rowOff>
    </xdr:to>
    <xdr:cxnSp macro="">
      <xdr:nvCxnSpPr>
        <xdr:cNvPr id="263" name="直線コネクタ 262">
          <a:extLst>
            <a:ext uri="{FF2B5EF4-FFF2-40B4-BE49-F238E27FC236}">
              <a16:creationId xmlns:a16="http://schemas.microsoft.com/office/drawing/2014/main" id="{BC79F41C-6CFB-4CBB-8DEA-D775937F478C}"/>
            </a:ext>
          </a:extLst>
        </xdr:cNvPr>
        <xdr:cNvCxnSpPr/>
      </xdr:nvCxnSpPr>
      <xdr:spPr>
        <a:xfrm flipV="1">
          <a:off x="13906500" y="14004572"/>
          <a:ext cx="80645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CE71FD57-45C7-47B3-A40F-1241715A055A}"/>
            </a:ext>
          </a:extLst>
        </xdr:cNvPr>
        <xdr:cNvSpPr/>
      </xdr:nvSpPr>
      <xdr:spPr>
        <a:xfrm>
          <a:off x="14668500" y="14108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2EA6D2B9-FC45-4853-B13D-27FD234BCB4F}"/>
            </a:ext>
          </a:extLst>
        </xdr:cNvPr>
        <xdr:cNvSpPr txBox="1"/>
      </xdr:nvSpPr>
      <xdr:spPr>
        <a:xfrm>
          <a:off x="14370050" y="1419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58561</xdr:rowOff>
    </xdr:to>
    <xdr:cxnSp macro="">
      <xdr:nvCxnSpPr>
        <xdr:cNvPr id="266" name="直線コネクタ 265">
          <a:extLst>
            <a:ext uri="{FF2B5EF4-FFF2-40B4-BE49-F238E27FC236}">
              <a16:creationId xmlns:a16="http://schemas.microsoft.com/office/drawing/2014/main" id="{11D6128E-E88D-4705-973F-A183AF61743D}"/>
            </a:ext>
          </a:extLst>
        </xdr:cNvPr>
        <xdr:cNvCxnSpPr/>
      </xdr:nvCxnSpPr>
      <xdr:spPr>
        <a:xfrm>
          <a:off x="13106400" y="14031384"/>
          <a:ext cx="8001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E13A7776-295D-48EF-BDDC-73C50FD4719C}"/>
            </a:ext>
          </a:extLst>
        </xdr:cNvPr>
        <xdr:cNvSpPr/>
      </xdr:nvSpPr>
      <xdr:spPr>
        <a:xfrm>
          <a:off x="13868400" y="13940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B91478C1-8621-4AD9-B44D-5FD183623E1C}"/>
            </a:ext>
          </a:extLst>
        </xdr:cNvPr>
        <xdr:cNvSpPr txBox="1"/>
      </xdr:nvSpPr>
      <xdr:spPr>
        <a:xfrm>
          <a:off x="13557250" y="137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2F990133-7F24-4495-8D18-B32572BFB5A4}"/>
            </a:ext>
          </a:extLst>
        </xdr:cNvPr>
        <xdr:cNvCxnSpPr/>
      </xdr:nvCxnSpPr>
      <xdr:spPr>
        <a:xfrm flipV="1">
          <a:off x="12293600" y="14031384"/>
          <a:ext cx="8128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70" name="フローチャート: 判断 269">
          <a:extLst>
            <a:ext uri="{FF2B5EF4-FFF2-40B4-BE49-F238E27FC236}">
              <a16:creationId xmlns:a16="http://schemas.microsoft.com/office/drawing/2014/main" id="{04828D30-19B3-4EFC-B45B-969CDEA70984}"/>
            </a:ext>
          </a:extLst>
        </xdr:cNvPr>
        <xdr:cNvSpPr/>
      </xdr:nvSpPr>
      <xdr:spPr>
        <a:xfrm>
          <a:off x="13055600" y="1391355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1" name="テキスト ボックス 270">
          <a:extLst>
            <a:ext uri="{FF2B5EF4-FFF2-40B4-BE49-F238E27FC236}">
              <a16:creationId xmlns:a16="http://schemas.microsoft.com/office/drawing/2014/main" id="{20B53C60-5F72-4181-9C84-6E7632C81348}"/>
            </a:ext>
          </a:extLst>
        </xdr:cNvPr>
        <xdr:cNvSpPr txBox="1"/>
      </xdr:nvSpPr>
      <xdr:spPr>
        <a:xfrm>
          <a:off x="12763500" y="1369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a:extLst>
            <a:ext uri="{FF2B5EF4-FFF2-40B4-BE49-F238E27FC236}">
              <a16:creationId xmlns:a16="http://schemas.microsoft.com/office/drawing/2014/main" id="{3FFFE934-9555-4E82-93C2-DE3EA365713F}"/>
            </a:ext>
          </a:extLst>
        </xdr:cNvPr>
        <xdr:cNvSpPr/>
      </xdr:nvSpPr>
      <xdr:spPr>
        <a:xfrm>
          <a:off x="12242800" y="13993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a:extLst>
            <a:ext uri="{FF2B5EF4-FFF2-40B4-BE49-F238E27FC236}">
              <a16:creationId xmlns:a16="http://schemas.microsoft.com/office/drawing/2014/main" id="{CC56DF30-6446-4333-9EBB-C434D3A4E121}"/>
            </a:ext>
          </a:extLst>
        </xdr:cNvPr>
        <xdr:cNvSpPr txBox="1"/>
      </xdr:nvSpPr>
      <xdr:spPr>
        <a:xfrm>
          <a:off x="11950700" y="137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A098B74-8FB4-47A5-AE03-716E86009885}"/>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A5CAC42-6835-44D1-8F9A-F7B9ECFA6215}"/>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51466A5-B9A4-41DF-8718-0590FCBF9961}"/>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70BF6AA-4B67-41ED-B28C-2C32F6E7E16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1DBFF2B-D233-430B-907A-CF21D06F457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E24FFF1B-5C3B-4BE5-9A5E-979396EF2D13}"/>
            </a:ext>
          </a:extLst>
        </xdr:cNvPr>
        <xdr:cNvSpPr/>
      </xdr:nvSpPr>
      <xdr:spPr>
        <a:xfrm>
          <a:off x="15430500" y="13900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22B775C1-DA7C-4F40-B154-1B7F34CE5097}"/>
            </a:ext>
          </a:extLst>
        </xdr:cNvPr>
        <xdr:cNvSpPr txBox="1"/>
      </xdr:nvSpPr>
      <xdr:spPr>
        <a:xfrm>
          <a:off x="1556385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1" name="楕円 280">
          <a:extLst>
            <a:ext uri="{FF2B5EF4-FFF2-40B4-BE49-F238E27FC236}">
              <a16:creationId xmlns:a16="http://schemas.microsoft.com/office/drawing/2014/main" id="{C0CA1353-60AB-4D47-BC8D-6CC5240BD6CB}"/>
            </a:ext>
          </a:extLst>
        </xdr:cNvPr>
        <xdr:cNvSpPr/>
      </xdr:nvSpPr>
      <xdr:spPr>
        <a:xfrm>
          <a:off x="14668500" y="139537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2" name="テキスト ボックス 281">
          <a:extLst>
            <a:ext uri="{FF2B5EF4-FFF2-40B4-BE49-F238E27FC236}">
              <a16:creationId xmlns:a16="http://schemas.microsoft.com/office/drawing/2014/main" id="{BCB5B52C-F044-4FBD-B708-86B31D40C18F}"/>
            </a:ext>
          </a:extLst>
        </xdr:cNvPr>
        <xdr:cNvSpPr txBox="1"/>
      </xdr:nvSpPr>
      <xdr:spPr>
        <a:xfrm>
          <a:off x="14370050" y="1372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3" name="楕円 282">
          <a:extLst>
            <a:ext uri="{FF2B5EF4-FFF2-40B4-BE49-F238E27FC236}">
              <a16:creationId xmlns:a16="http://schemas.microsoft.com/office/drawing/2014/main" id="{41C67C3B-0637-4E3C-935A-B54094C5CB9C}"/>
            </a:ext>
          </a:extLst>
        </xdr:cNvPr>
        <xdr:cNvSpPr/>
      </xdr:nvSpPr>
      <xdr:spPr>
        <a:xfrm>
          <a:off x="13868400" y="14041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84" name="テキスト ボックス 283">
          <a:extLst>
            <a:ext uri="{FF2B5EF4-FFF2-40B4-BE49-F238E27FC236}">
              <a16:creationId xmlns:a16="http://schemas.microsoft.com/office/drawing/2014/main" id="{DC3043F0-626D-4A8D-AE64-F30318D761C5}"/>
            </a:ext>
          </a:extLst>
        </xdr:cNvPr>
        <xdr:cNvSpPr txBox="1"/>
      </xdr:nvSpPr>
      <xdr:spPr>
        <a:xfrm>
          <a:off x="13557250" y="141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5" name="楕円 284">
          <a:extLst>
            <a:ext uri="{FF2B5EF4-FFF2-40B4-BE49-F238E27FC236}">
              <a16:creationId xmlns:a16="http://schemas.microsoft.com/office/drawing/2014/main" id="{A9BC135A-5491-4F4C-9205-5A9B5F2DDED5}"/>
            </a:ext>
          </a:extLst>
        </xdr:cNvPr>
        <xdr:cNvSpPr/>
      </xdr:nvSpPr>
      <xdr:spPr>
        <a:xfrm>
          <a:off x="13055600" y="1398058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6" name="テキスト ボックス 285">
          <a:extLst>
            <a:ext uri="{FF2B5EF4-FFF2-40B4-BE49-F238E27FC236}">
              <a16:creationId xmlns:a16="http://schemas.microsoft.com/office/drawing/2014/main" id="{4319542D-7DAB-4346-A274-10FB4B8BB68A}"/>
            </a:ext>
          </a:extLst>
        </xdr:cNvPr>
        <xdr:cNvSpPr txBox="1"/>
      </xdr:nvSpPr>
      <xdr:spPr>
        <a:xfrm>
          <a:off x="127635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a16="http://schemas.microsoft.com/office/drawing/2014/main" id="{7C541240-D21C-4B87-A82E-6B84883458D0}"/>
            </a:ext>
          </a:extLst>
        </xdr:cNvPr>
        <xdr:cNvSpPr/>
      </xdr:nvSpPr>
      <xdr:spPr>
        <a:xfrm>
          <a:off x="12242800" y="1402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a:extLst>
            <a:ext uri="{FF2B5EF4-FFF2-40B4-BE49-F238E27FC236}">
              <a16:creationId xmlns:a16="http://schemas.microsoft.com/office/drawing/2014/main" id="{8B56C70A-08DD-433C-84D7-4D76A6ED091B}"/>
            </a:ext>
          </a:extLst>
        </xdr:cNvPr>
        <xdr:cNvSpPr txBox="1"/>
      </xdr:nvSpPr>
      <xdr:spPr>
        <a:xfrm>
          <a:off x="119507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834AE694-6138-4A66-B066-3E85BF173B8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FEC7ABC-E1ED-4498-93F2-C33C022C5A2E}"/>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89056D09-7BDD-44CE-958E-457CC663831F}"/>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475CC848-81E8-4F34-9648-290A4CCA456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0162977-CD19-411A-8E1E-97615D6A52E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6825A59E-CCF1-4025-834C-DE96ADBA93E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250E6702-DE63-4258-BF96-64F48C5FB75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D1BDD6F-510C-4ED5-8520-77B1088E83F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7C7C281F-0F88-4D51-9CED-2DAD8D88D015}"/>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7D54DB5A-FA37-4C9C-961F-6A4C966F6F35}"/>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41FB8B72-AF24-4B47-B8F1-4A6D781B9EF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F1B72A8D-B562-49CE-B2C8-64A429C2B398}"/>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91AE2F7-42CD-44D9-8467-69E7E4C1E232}"/>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0.27</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人減少し8</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人となった。全国平均及び群馬県平均と比べると多いが、類似団体平均と比較すると</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1.63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人少ない。普通会計の職員は平成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163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人であったが、集中改革プランの実行などにより職員の削減が進み、令和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127</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人（特別職</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含む</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）となった。業務量に対してやや少ない状況も見られるため、今後も職員配置等の見直しを継続して行い、適正な定員管理に努める。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A4E36105-6AC0-40CA-8972-3BD877E5FD61}"/>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DB88D9B-77C3-45FF-9815-50B1367DF96D}"/>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A7F4C52C-F592-4C4B-BE77-28596C03ABE1}"/>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9F4DDF81-38A5-41B7-872D-7F99955B8C96}"/>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7A08A7AA-3216-418B-8757-C8FD4A96D1FD}"/>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3D4F87B4-7486-49D2-B25C-DD554076CA7D}"/>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2603D020-054C-45DE-A439-E7FB065D3DD3}"/>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6C2B1E08-B28F-42C7-9ABA-B0B4B6BD9CC9}"/>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14FD3AD7-237B-4773-A4BF-5F748381E58C}"/>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52E131DA-D609-4C29-A361-5F12B254A6F9}"/>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6B6BAABD-C838-4098-80E7-833D101958A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9507D191-C987-4247-9B28-41297C3FB84D}"/>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A11C01FE-97AE-4A18-8B5B-84ABC377A114}"/>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6D497C74-4DD4-483C-B147-8F6803B48E38}"/>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2D94C3D7-46D0-48E3-B339-E17F403D803F}"/>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FA8C0E0A-954C-4177-AAF8-9252E42A0DA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16CA446D-4A8D-4AA3-A755-611E0386D44D}"/>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1630A482-9593-4C70-9C62-3086F2C5BF27}"/>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9B3C5FE-9A9A-47CF-87F6-9A8549481547}"/>
            </a:ext>
          </a:extLst>
        </xdr:cNvPr>
        <xdr:cNvCxnSpPr/>
      </xdr:nvCxnSpPr>
      <xdr:spPr>
        <a:xfrm flipV="1">
          <a:off x="15474950" y="9654540"/>
          <a:ext cx="0" cy="1406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DF88FFFA-A171-4949-967F-33813669F789}"/>
            </a:ext>
          </a:extLst>
        </xdr:cNvPr>
        <xdr:cNvSpPr txBox="1"/>
      </xdr:nvSpPr>
      <xdr:spPr>
        <a:xfrm>
          <a:off x="1556385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AA54C923-1CB7-49F6-A698-2BB522F3994C}"/>
            </a:ext>
          </a:extLst>
        </xdr:cNvPr>
        <xdr:cNvCxnSpPr/>
      </xdr:nvCxnSpPr>
      <xdr:spPr>
        <a:xfrm>
          <a:off x="15405100" y="1106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7870C0C4-9426-49F8-8703-3D77477EB10F}"/>
            </a:ext>
          </a:extLst>
        </xdr:cNvPr>
        <xdr:cNvSpPr txBox="1"/>
      </xdr:nvSpPr>
      <xdr:spPr>
        <a:xfrm>
          <a:off x="1556385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97FDCF67-1D53-4826-97DA-B31623A96114}"/>
            </a:ext>
          </a:extLst>
        </xdr:cNvPr>
        <xdr:cNvCxnSpPr/>
      </xdr:nvCxnSpPr>
      <xdr:spPr>
        <a:xfrm>
          <a:off x="1540510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154336</xdr:rowOff>
    </xdr:from>
    <xdr:to>
      <xdr:col>81</xdr:col>
      <xdr:colOff>44450</xdr:colOff>
      <xdr:row>60</xdr:row>
      <xdr:rowOff>2419</xdr:rowOff>
    </xdr:to>
    <xdr:cxnSp macro="">
      <xdr:nvCxnSpPr>
        <xdr:cNvPr id="325" name="直線コネクタ 324">
          <a:extLst>
            <a:ext uri="{FF2B5EF4-FFF2-40B4-BE49-F238E27FC236}">
              <a16:creationId xmlns:a16="http://schemas.microsoft.com/office/drawing/2014/main" id="{9020E85D-67FA-45BC-8B21-E14430AAECE4}"/>
            </a:ext>
          </a:extLst>
        </xdr:cNvPr>
        <xdr:cNvCxnSpPr/>
      </xdr:nvCxnSpPr>
      <xdr:spPr>
        <a:xfrm flipV="1">
          <a:off x="14712950" y="9895236"/>
          <a:ext cx="762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C15D0501-F1A7-4874-A5CF-64BFD0BBE70B}"/>
            </a:ext>
          </a:extLst>
        </xdr:cNvPr>
        <xdr:cNvSpPr txBox="1"/>
      </xdr:nvSpPr>
      <xdr:spPr>
        <a:xfrm>
          <a:off x="15563850" y="999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34CE657E-00B1-4C3A-97A4-E3ADE0E6F2E0}"/>
            </a:ext>
          </a:extLst>
        </xdr:cNvPr>
        <xdr:cNvSpPr/>
      </xdr:nvSpPr>
      <xdr:spPr>
        <a:xfrm>
          <a:off x="15430500" y="10025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155484</xdr:rowOff>
    </xdr:from>
    <xdr:to>
      <xdr:col>77</xdr:col>
      <xdr:colOff>44450</xdr:colOff>
      <xdr:row>60</xdr:row>
      <xdr:rowOff>2419</xdr:rowOff>
    </xdr:to>
    <xdr:cxnSp macro="">
      <xdr:nvCxnSpPr>
        <xdr:cNvPr id="328" name="直線コネクタ 327">
          <a:extLst>
            <a:ext uri="{FF2B5EF4-FFF2-40B4-BE49-F238E27FC236}">
              <a16:creationId xmlns:a16="http://schemas.microsoft.com/office/drawing/2014/main" id="{05E2271E-D469-489E-9CA4-37A32BA526BB}"/>
            </a:ext>
          </a:extLst>
        </xdr:cNvPr>
        <xdr:cNvCxnSpPr/>
      </xdr:nvCxnSpPr>
      <xdr:spPr>
        <a:xfrm>
          <a:off x="13906500" y="9896384"/>
          <a:ext cx="80645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D9BB04D0-95F8-42B7-B4EF-32B4043826AB}"/>
            </a:ext>
          </a:extLst>
        </xdr:cNvPr>
        <xdr:cNvSpPr/>
      </xdr:nvSpPr>
      <xdr:spPr>
        <a:xfrm>
          <a:off x="14668500" y="100127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A0D35808-DD37-41CD-8F0E-422E4697E938}"/>
            </a:ext>
          </a:extLst>
        </xdr:cNvPr>
        <xdr:cNvSpPr txBox="1"/>
      </xdr:nvSpPr>
      <xdr:spPr>
        <a:xfrm>
          <a:off x="14370050" y="100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155484</xdr:rowOff>
    </xdr:to>
    <xdr:cxnSp macro="">
      <xdr:nvCxnSpPr>
        <xdr:cNvPr id="331" name="直線コネクタ 330">
          <a:extLst>
            <a:ext uri="{FF2B5EF4-FFF2-40B4-BE49-F238E27FC236}">
              <a16:creationId xmlns:a16="http://schemas.microsoft.com/office/drawing/2014/main" id="{A1AC8EA8-A61D-4F12-864D-3E69A80E3AFA}"/>
            </a:ext>
          </a:extLst>
        </xdr:cNvPr>
        <xdr:cNvCxnSpPr/>
      </xdr:nvCxnSpPr>
      <xdr:spPr>
        <a:xfrm>
          <a:off x="13106400" y="9891788"/>
          <a:ext cx="8001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32" name="フローチャート: 判断 331">
          <a:extLst>
            <a:ext uri="{FF2B5EF4-FFF2-40B4-BE49-F238E27FC236}">
              <a16:creationId xmlns:a16="http://schemas.microsoft.com/office/drawing/2014/main" id="{C1FD13E5-B46F-42C5-8F3F-6FDA519392FF}"/>
            </a:ext>
          </a:extLst>
        </xdr:cNvPr>
        <xdr:cNvSpPr/>
      </xdr:nvSpPr>
      <xdr:spPr>
        <a:xfrm>
          <a:off x="13868400" y="101867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33" name="テキスト ボックス 332">
          <a:extLst>
            <a:ext uri="{FF2B5EF4-FFF2-40B4-BE49-F238E27FC236}">
              <a16:creationId xmlns:a16="http://schemas.microsoft.com/office/drawing/2014/main" id="{A4BF6A83-55FB-4864-8964-AAFD6D2F9050}"/>
            </a:ext>
          </a:extLst>
        </xdr:cNvPr>
        <xdr:cNvSpPr txBox="1"/>
      </xdr:nvSpPr>
      <xdr:spPr>
        <a:xfrm>
          <a:off x="13557250" y="1026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155484</xdr:rowOff>
    </xdr:to>
    <xdr:cxnSp macro="">
      <xdr:nvCxnSpPr>
        <xdr:cNvPr id="334" name="直線コネクタ 333">
          <a:extLst>
            <a:ext uri="{FF2B5EF4-FFF2-40B4-BE49-F238E27FC236}">
              <a16:creationId xmlns:a16="http://schemas.microsoft.com/office/drawing/2014/main" id="{493714DF-F29C-41D7-AD55-F6A69FA2FD2F}"/>
            </a:ext>
          </a:extLst>
        </xdr:cNvPr>
        <xdr:cNvCxnSpPr/>
      </xdr:nvCxnSpPr>
      <xdr:spPr>
        <a:xfrm flipV="1">
          <a:off x="12293600" y="9891788"/>
          <a:ext cx="8128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5" name="フローチャート: 判断 334">
          <a:extLst>
            <a:ext uri="{FF2B5EF4-FFF2-40B4-BE49-F238E27FC236}">
              <a16:creationId xmlns:a16="http://schemas.microsoft.com/office/drawing/2014/main" id="{A187AB84-D312-47F8-87B9-E2BB1B13389B}"/>
            </a:ext>
          </a:extLst>
        </xdr:cNvPr>
        <xdr:cNvSpPr/>
      </xdr:nvSpPr>
      <xdr:spPr>
        <a:xfrm>
          <a:off x="13055600" y="1009601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111293</xdr:rowOff>
    </xdr:from>
    <xdr:ext cx="762000" cy="259045"/>
    <xdr:sp macro="" textlink="">
      <xdr:nvSpPr>
        <xdr:cNvPr id="336" name="テキスト ボックス 335">
          <a:extLst>
            <a:ext uri="{FF2B5EF4-FFF2-40B4-BE49-F238E27FC236}">
              <a16:creationId xmlns:a16="http://schemas.microsoft.com/office/drawing/2014/main" id="{DBF8A333-80C6-4447-9F5F-08DF30F90FDD}"/>
            </a:ext>
          </a:extLst>
        </xdr:cNvPr>
        <xdr:cNvSpPr txBox="1"/>
      </xdr:nvSpPr>
      <xdr:spPr>
        <a:xfrm>
          <a:off x="12763500" y="101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7" name="フローチャート: 判断 336">
          <a:extLst>
            <a:ext uri="{FF2B5EF4-FFF2-40B4-BE49-F238E27FC236}">
              <a16:creationId xmlns:a16="http://schemas.microsoft.com/office/drawing/2014/main" id="{C26E30EF-AB99-4E07-B2EF-6FFDF57B6D1F}"/>
            </a:ext>
          </a:extLst>
        </xdr:cNvPr>
        <xdr:cNvSpPr/>
      </xdr:nvSpPr>
      <xdr:spPr>
        <a:xfrm>
          <a:off x="12242800" y="10063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72226</xdr:rowOff>
    </xdr:from>
    <xdr:ext cx="762000" cy="259045"/>
    <xdr:sp macro="" textlink="">
      <xdr:nvSpPr>
        <xdr:cNvPr id="338" name="テキスト ボックス 337">
          <a:extLst>
            <a:ext uri="{FF2B5EF4-FFF2-40B4-BE49-F238E27FC236}">
              <a16:creationId xmlns:a16="http://schemas.microsoft.com/office/drawing/2014/main" id="{716577DC-C763-4B0C-A23E-69C5579F02F2}"/>
            </a:ext>
          </a:extLst>
        </xdr:cNvPr>
        <xdr:cNvSpPr txBox="1"/>
      </xdr:nvSpPr>
      <xdr:spPr>
        <a:xfrm>
          <a:off x="11950700" y="101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15C3C1B-6F2E-4EF1-BC90-A5CE8CC0B90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6F80516-A9AC-484E-819A-A95B604B6C19}"/>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1A51DC5-D33A-47C4-80C9-68DA080491E1}"/>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41DC7DB-A0D5-4376-AE55-05D3ACC9D1D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CCA6E2EC-E389-44DC-BCCA-C943FC0DCD5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103536</xdr:rowOff>
    </xdr:from>
    <xdr:to>
      <xdr:col>81</xdr:col>
      <xdr:colOff>95250</xdr:colOff>
      <xdr:row>60</xdr:row>
      <xdr:rowOff>33686</xdr:rowOff>
    </xdr:to>
    <xdr:sp macro="" textlink="">
      <xdr:nvSpPr>
        <xdr:cNvPr id="344" name="楕円 343">
          <a:extLst>
            <a:ext uri="{FF2B5EF4-FFF2-40B4-BE49-F238E27FC236}">
              <a16:creationId xmlns:a16="http://schemas.microsoft.com/office/drawing/2014/main" id="{7272B202-B81C-4731-ADED-B69B7A333702}"/>
            </a:ext>
          </a:extLst>
        </xdr:cNvPr>
        <xdr:cNvSpPr/>
      </xdr:nvSpPr>
      <xdr:spPr>
        <a:xfrm>
          <a:off x="15430500" y="9844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120063</xdr:rowOff>
    </xdr:from>
    <xdr:ext cx="762000" cy="259045"/>
    <xdr:sp macro="" textlink="">
      <xdr:nvSpPr>
        <xdr:cNvPr id="345" name="定員管理の状況該当値テキスト">
          <a:extLst>
            <a:ext uri="{FF2B5EF4-FFF2-40B4-BE49-F238E27FC236}">
              <a16:creationId xmlns:a16="http://schemas.microsoft.com/office/drawing/2014/main" id="{3A4C5448-DE07-4A0E-AD50-C28CBC7D1129}"/>
            </a:ext>
          </a:extLst>
        </xdr:cNvPr>
        <xdr:cNvSpPr txBox="1"/>
      </xdr:nvSpPr>
      <xdr:spPr>
        <a:xfrm>
          <a:off x="15563850" y="96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123069</xdr:rowOff>
    </xdr:from>
    <xdr:to>
      <xdr:col>77</xdr:col>
      <xdr:colOff>95250</xdr:colOff>
      <xdr:row>60</xdr:row>
      <xdr:rowOff>53219</xdr:rowOff>
    </xdr:to>
    <xdr:sp macro="" textlink="">
      <xdr:nvSpPr>
        <xdr:cNvPr id="346" name="楕円 345">
          <a:extLst>
            <a:ext uri="{FF2B5EF4-FFF2-40B4-BE49-F238E27FC236}">
              <a16:creationId xmlns:a16="http://schemas.microsoft.com/office/drawing/2014/main" id="{FC0D9F06-22F5-4DC3-862F-6ABC0B7AAC58}"/>
            </a:ext>
          </a:extLst>
        </xdr:cNvPr>
        <xdr:cNvSpPr/>
      </xdr:nvSpPr>
      <xdr:spPr>
        <a:xfrm>
          <a:off x="14668500" y="9863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63396</xdr:rowOff>
    </xdr:from>
    <xdr:ext cx="736600" cy="259045"/>
    <xdr:sp macro="" textlink="">
      <xdr:nvSpPr>
        <xdr:cNvPr id="347" name="テキスト ボックス 346">
          <a:extLst>
            <a:ext uri="{FF2B5EF4-FFF2-40B4-BE49-F238E27FC236}">
              <a16:creationId xmlns:a16="http://schemas.microsoft.com/office/drawing/2014/main" id="{9A8E3B23-1DC5-498B-801E-95701261D252}"/>
            </a:ext>
          </a:extLst>
        </xdr:cNvPr>
        <xdr:cNvSpPr txBox="1"/>
      </xdr:nvSpPr>
      <xdr:spPr>
        <a:xfrm>
          <a:off x="14370050" y="963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48" name="楕円 347">
          <a:extLst>
            <a:ext uri="{FF2B5EF4-FFF2-40B4-BE49-F238E27FC236}">
              <a16:creationId xmlns:a16="http://schemas.microsoft.com/office/drawing/2014/main" id="{150C68AB-5BC1-486D-9133-70E4158A1895}"/>
            </a:ext>
          </a:extLst>
        </xdr:cNvPr>
        <xdr:cNvSpPr/>
      </xdr:nvSpPr>
      <xdr:spPr>
        <a:xfrm>
          <a:off x="13868400" y="98455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9" name="テキスト ボックス 348">
          <a:extLst>
            <a:ext uri="{FF2B5EF4-FFF2-40B4-BE49-F238E27FC236}">
              <a16:creationId xmlns:a16="http://schemas.microsoft.com/office/drawing/2014/main" id="{70763EA6-A06B-4615-A4D2-25E26243DCBF}"/>
            </a:ext>
          </a:extLst>
        </xdr:cNvPr>
        <xdr:cNvSpPr txBox="1"/>
      </xdr:nvSpPr>
      <xdr:spPr>
        <a:xfrm>
          <a:off x="13557250" y="962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50" name="楕円 349">
          <a:extLst>
            <a:ext uri="{FF2B5EF4-FFF2-40B4-BE49-F238E27FC236}">
              <a16:creationId xmlns:a16="http://schemas.microsoft.com/office/drawing/2014/main" id="{72F68E26-EA1F-4B66-A09E-3F5910E80783}"/>
            </a:ext>
          </a:extLst>
        </xdr:cNvPr>
        <xdr:cNvSpPr/>
      </xdr:nvSpPr>
      <xdr:spPr>
        <a:xfrm>
          <a:off x="13055600" y="98409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51" name="テキスト ボックス 350">
          <a:extLst>
            <a:ext uri="{FF2B5EF4-FFF2-40B4-BE49-F238E27FC236}">
              <a16:creationId xmlns:a16="http://schemas.microsoft.com/office/drawing/2014/main" id="{1EBD2F01-04AA-42F3-926D-DFC817B5F805}"/>
            </a:ext>
          </a:extLst>
        </xdr:cNvPr>
        <xdr:cNvSpPr txBox="1"/>
      </xdr:nvSpPr>
      <xdr:spPr>
        <a:xfrm>
          <a:off x="12763500" y="961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52" name="楕円 351">
          <a:extLst>
            <a:ext uri="{FF2B5EF4-FFF2-40B4-BE49-F238E27FC236}">
              <a16:creationId xmlns:a16="http://schemas.microsoft.com/office/drawing/2014/main" id="{48C6164A-E2D9-47BD-82DC-60935EC78B1F}"/>
            </a:ext>
          </a:extLst>
        </xdr:cNvPr>
        <xdr:cNvSpPr/>
      </xdr:nvSpPr>
      <xdr:spPr>
        <a:xfrm>
          <a:off x="12242800" y="9845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3" name="テキスト ボックス 352">
          <a:extLst>
            <a:ext uri="{FF2B5EF4-FFF2-40B4-BE49-F238E27FC236}">
              <a16:creationId xmlns:a16="http://schemas.microsoft.com/office/drawing/2014/main" id="{9BB59E75-61F0-4461-B169-C9403BC8215A}"/>
            </a:ext>
          </a:extLst>
        </xdr:cNvPr>
        <xdr:cNvSpPr txBox="1"/>
      </xdr:nvSpPr>
      <xdr:spPr>
        <a:xfrm>
          <a:off x="11950700" y="962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23415A05-1C02-4C34-8999-800FD2B6A874}"/>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C55CA6BB-D341-4965-8EF3-9CD3A61AB31C}"/>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CF0DBC0E-14B4-4C6D-BDA1-52ABD729FB66}"/>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E8D2369-0554-46D0-990F-C8F60ABAA85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6564DEC9-DD09-4846-94B9-491AC1DDA536}"/>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D8B8DD85-B40A-4E10-B750-26307B77707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38439D87-6EEA-43BB-8741-30F8617054F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F9CBA8E3-B610-42C0-A667-BA169960A31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59551B9C-6DA8-4CCF-B390-BFE28571827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B905CA57-9527-4537-A380-999063E8EFC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18D2C3ED-BAFA-43E3-A072-9F216F2F2B0F}"/>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B21DA785-42B6-4472-BE5A-32604636A96D}"/>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BE62690E-03AC-4F50-9402-BA90402FD39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実質公債費比率は徐々</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に増加</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ており、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においても</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一部事務組合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や企業団</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の借入増により、0.3%増の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6.5</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類似団体平均</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は下回っているものの、</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全国平均、群馬県平均</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を上回っている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。公立館林厚生病院の耐震建替えや広域ごみ処理施設建設</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、消防組合施設の建替え</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に伴って一部事務組合が借り入れた地方債の元金償還に伴う負担金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しており、今後も若干の増が見込まれる。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726C7570-0620-4A87-8F85-5E29D7E163C3}"/>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7B42AA48-CADC-4174-B27D-DFF8651D00FE}"/>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3E1ECE6A-177D-4D24-950A-BFF1F93A4BB5}"/>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58C40EB0-4498-4136-A8FE-70B069836705}"/>
            </a:ext>
          </a:extLst>
        </xdr:cNvPr>
        <xdr:cNvCxnSpPr/>
      </xdr:nvCxnSpPr>
      <xdr:spPr>
        <a:xfrm>
          <a:off x="116649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BA646327-9118-4315-8300-63CD65A0F89D}"/>
            </a:ext>
          </a:extLst>
        </xdr:cNvPr>
        <xdr:cNvSpPr txBox="1"/>
      </xdr:nvSpPr>
      <xdr:spPr>
        <a:xfrm>
          <a:off x="1097915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4C7D853F-6E17-463E-B1B2-FFD7DE275619}"/>
            </a:ext>
          </a:extLst>
        </xdr:cNvPr>
        <xdr:cNvCxnSpPr/>
      </xdr:nvCxnSpPr>
      <xdr:spPr>
        <a:xfrm>
          <a:off x="116649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7AE6BDAD-CF39-4067-9919-89F941B50D40}"/>
            </a:ext>
          </a:extLst>
        </xdr:cNvPr>
        <xdr:cNvSpPr txBox="1"/>
      </xdr:nvSpPr>
      <xdr:spPr>
        <a:xfrm>
          <a:off x="1097915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54D0ACE2-2621-41A2-816E-E8B8B3883A50}"/>
            </a:ext>
          </a:extLst>
        </xdr:cNvPr>
        <xdr:cNvCxnSpPr/>
      </xdr:nvCxnSpPr>
      <xdr:spPr>
        <a:xfrm>
          <a:off x="116649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F1667672-E043-4776-A988-E4EFCC504898}"/>
            </a:ext>
          </a:extLst>
        </xdr:cNvPr>
        <xdr:cNvSpPr txBox="1"/>
      </xdr:nvSpPr>
      <xdr:spPr>
        <a:xfrm>
          <a:off x="1097915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96CB610-21F6-49EB-A0E8-53179AADB199}"/>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E13A3CD4-D6C3-4E01-B261-47E6AED43272}"/>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2E609F04-C009-4C37-912F-593E7DC3AEC1}"/>
            </a:ext>
          </a:extLst>
        </xdr:cNvPr>
        <xdr:cNvCxnSpPr/>
      </xdr:nvCxnSpPr>
      <xdr:spPr>
        <a:xfrm>
          <a:off x="116649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4882C2A0-2433-4916-9933-B915E07C7D17}"/>
            </a:ext>
          </a:extLst>
        </xdr:cNvPr>
        <xdr:cNvSpPr txBox="1"/>
      </xdr:nvSpPr>
      <xdr:spPr>
        <a:xfrm>
          <a:off x="1097915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981523C5-B880-4BCA-992A-598DA2252764}"/>
            </a:ext>
          </a:extLst>
        </xdr:cNvPr>
        <xdr:cNvCxnSpPr/>
      </xdr:nvCxnSpPr>
      <xdr:spPr>
        <a:xfrm>
          <a:off x="116649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70411398-8EAB-4E40-A7BC-DF33BE4CDF43}"/>
            </a:ext>
          </a:extLst>
        </xdr:cNvPr>
        <xdr:cNvSpPr txBox="1"/>
      </xdr:nvSpPr>
      <xdr:spPr>
        <a:xfrm>
          <a:off x="1097915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BCDB03B8-08ED-4D11-BAE0-4D58C39BCE3C}"/>
            </a:ext>
          </a:extLst>
        </xdr:cNvPr>
        <xdr:cNvCxnSpPr/>
      </xdr:nvCxnSpPr>
      <xdr:spPr>
        <a:xfrm>
          <a:off x="116649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54E91E46-5BD6-4E1B-A886-F397FC40ADFD}"/>
            </a:ext>
          </a:extLst>
        </xdr:cNvPr>
        <xdr:cNvSpPr txBox="1"/>
      </xdr:nvSpPr>
      <xdr:spPr>
        <a:xfrm>
          <a:off x="1097915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9AE6FEC3-1315-4475-8181-CE18859B9DD5}"/>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90326E77-DC8A-495A-909A-CD3E7B760CB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4C483BF8-CFC6-490B-BAFC-24ECFACCF9C6}"/>
            </a:ext>
          </a:extLst>
        </xdr:cNvPr>
        <xdr:cNvCxnSpPr/>
      </xdr:nvCxnSpPr>
      <xdr:spPr>
        <a:xfrm flipV="1">
          <a:off x="15474950" y="6022446"/>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6DF113DC-91D4-4F22-812F-A5C15AF7E0F7}"/>
            </a:ext>
          </a:extLst>
        </xdr:cNvPr>
        <xdr:cNvSpPr txBox="1"/>
      </xdr:nvSpPr>
      <xdr:spPr>
        <a:xfrm>
          <a:off x="15563850" y="73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A27753C9-F38F-4823-ACB9-788B68875FAA}"/>
            </a:ext>
          </a:extLst>
        </xdr:cNvPr>
        <xdr:cNvCxnSpPr/>
      </xdr:nvCxnSpPr>
      <xdr:spPr>
        <a:xfrm>
          <a:off x="15405100" y="741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C4219C84-5CFF-43D9-B7E6-D77BC29A4918}"/>
            </a:ext>
          </a:extLst>
        </xdr:cNvPr>
        <xdr:cNvSpPr txBox="1"/>
      </xdr:nvSpPr>
      <xdr:spPr>
        <a:xfrm>
          <a:off x="15563850" y="577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EE8A3B9B-5E6A-47AC-8163-48D19A1AFCE2}"/>
            </a:ext>
          </a:extLst>
        </xdr:cNvPr>
        <xdr:cNvCxnSpPr/>
      </xdr:nvCxnSpPr>
      <xdr:spPr>
        <a:xfrm>
          <a:off x="15405100" y="6022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47096</xdr:rowOff>
    </xdr:to>
    <xdr:cxnSp macro="">
      <xdr:nvCxnSpPr>
        <xdr:cNvPr id="391" name="直線コネクタ 390">
          <a:extLst>
            <a:ext uri="{FF2B5EF4-FFF2-40B4-BE49-F238E27FC236}">
              <a16:creationId xmlns:a16="http://schemas.microsoft.com/office/drawing/2014/main" id="{061F1C45-B7B3-4841-B32C-0A703AEAFB55}"/>
            </a:ext>
          </a:extLst>
        </xdr:cNvPr>
        <xdr:cNvCxnSpPr/>
      </xdr:nvCxnSpPr>
      <xdr:spPr>
        <a:xfrm>
          <a:off x="14712950" y="6455833"/>
          <a:ext cx="762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71993F10-AB22-4427-8A3F-3CF79907002B}"/>
            </a:ext>
          </a:extLst>
        </xdr:cNvPr>
        <xdr:cNvSpPr txBox="1"/>
      </xdr:nvSpPr>
      <xdr:spPr>
        <a:xfrm>
          <a:off x="1556385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DC9B8A2A-54E4-47FD-975A-BBD0C3C82F70}"/>
            </a:ext>
          </a:extLst>
        </xdr:cNvPr>
        <xdr:cNvSpPr/>
      </xdr:nvSpPr>
      <xdr:spPr>
        <a:xfrm>
          <a:off x="15430500" y="661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118004</xdr:rowOff>
    </xdr:from>
    <xdr:to>
      <xdr:col>77</xdr:col>
      <xdr:colOff>44450</xdr:colOff>
      <xdr:row>39</xdr:row>
      <xdr:rowOff>16933</xdr:rowOff>
    </xdr:to>
    <xdr:cxnSp macro="">
      <xdr:nvCxnSpPr>
        <xdr:cNvPr id="394" name="直線コネクタ 393">
          <a:extLst>
            <a:ext uri="{FF2B5EF4-FFF2-40B4-BE49-F238E27FC236}">
              <a16:creationId xmlns:a16="http://schemas.microsoft.com/office/drawing/2014/main" id="{8C2AFE52-E248-4662-B00E-B3C385E65FD0}"/>
            </a:ext>
          </a:extLst>
        </xdr:cNvPr>
        <xdr:cNvCxnSpPr/>
      </xdr:nvCxnSpPr>
      <xdr:spPr>
        <a:xfrm>
          <a:off x="13906500" y="6391804"/>
          <a:ext cx="80645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AE7EF039-FACA-414F-9E4A-1619EC5DB960}"/>
            </a:ext>
          </a:extLst>
        </xdr:cNvPr>
        <xdr:cNvSpPr/>
      </xdr:nvSpPr>
      <xdr:spPr>
        <a:xfrm>
          <a:off x="14668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93B42EA-85D4-4F65-8BD0-855B51B2ACFE}"/>
            </a:ext>
          </a:extLst>
        </xdr:cNvPr>
        <xdr:cNvSpPr txBox="1"/>
      </xdr:nvSpPr>
      <xdr:spPr>
        <a:xfrm>
          <a:off x="14370050" y="668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38</xdr:row>
      <xdr:rowOff>118004</xdr:rowOff>
    </xdr:to>
    <xdr:cxnSp macro="">
      <xdr:nvCxnSpPr>
        <xdr:cNvPr id="397" name="直線コネクタ 396">
          <a:extLst>
            <a:ext uri="{FF2B5EF4-FFF2-40B4-BE49-F238E27FC236}">
              <a16:creationId xmlns:a16="http://schemas.microsoft.com/office/drawing/2014/main" id="{E72D305D-4855-4001-AD63-B8893480A38A}"/>
            </a:ext>
          </a:extLst>
        </xdr:cNvPr>
        <xdr:cNvCxnSpPr/>
      </xdr:nvCxnSpPr>
      <xdr:spPr>
        <a:xfrm>
          <a:off x="13106400" y="6281208"/>
          <a:ext cx="8001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8" name="フローチャート: 判断 397">
          <a:extLst>
            <a:ext uri="{FF2B5EF4-FFF2-40B4-BE49-F238E27FC236}">
              <a16:creationId xmlns:a16="http://schemas.microsoft.com/office/drawing/2014/main" id="{A98F000B-48B3-46B0-9588-33EC3396E496}"/>
            </a:ext>
          </a:extLst>
        </xdr:cNvPr>
        <xdr:cNvSpPr/>
      </xdr:nvSpPr>
      <xdr:spPr>
        <a:xfrm>
          <a:off x="13868400" y="6730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41398</xdr:rowOff>
    </xdr:from>
    <xdr:ext cx="762000" cy="259045"/>
    <xdr:sp macro="" textlink="">
      <xdr:nvSpPr>
        <xdr:cNvPr id="399" name="テキスト ボックス 398">
          <a:extLst>
            <a:ext uri="{FF2B5EF4-FFF2-40B4-BE49-F238E27FC236}">
              <a16:creationId xmlns:a16="http://schemas.microsoft.com/office/drawing/2014/main" id="{7FAAB283-4C11-4D6F-8438-9BD5A5909D23}"/>
            </a:ext>
          </a:extLst>
        </xdr:cNvPr>
        <xdr:cNvSpPr txBox="1"/>
      </xdr:nvSpPr>
      <xdr:spPr>
        <a:xfrm>
          <a:off x="13557250" y="6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98425</xdr:rowOff>
    </xdr:from>
    <xdr:to>
      <xdr:col>68</xdr:col>
      <xdr:colOff>152400</xdr:colOff>
      <xdr:row>38</xdr:row>
      <xdr:rowOff>7408</xdr:rowOff>
    </xdr:to>
    <xdr:cxnSp macro="">
      <xdr:nvCxnSpPr>
        <xdr:cNvPr id="400" name="直線コネクタ 399">
          <a:extLst>
            <a:ext uri="{FF2B5EF4-FFF2-40B4-BE49-F238E27FC236}">
              <a16:creationId xmlns:a16="http://schemas.microsoft.com/office/drawing/2014/main" id="{9B93C45C-2190-4CD0-86D1-7949880EF1C9}"/>
            </a:ext>
          </a:extLst>
        </xdr:cNvPr>
        <xdr:cNvCxnSpPr/>
      </xdr:nvCxnSpPr>
      <xdr:spPr>
        <a:xfrm>
          <a:off x="12293600" y="6207125"/>
          <a:ext cx="8128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a:extLst>
            <a:ext uri="{FF2B5EF4-FFF2-40B4-BE49-F238E27FC236}">
              <a16:creationId xmlns:a16="http://schemas.microsoft.com/office/drawing/2014/main" id="{BCE5EB9D-777D-49CE-8288-2043B72E544A}"/>
            </a:ext>
          </a:extLst>
        </xdr:cNvPr>
        <xdr:cNvSpPr/>
      </xdr:nvSpPr>
      <xdr:spPr>
        <a:xfrm>
          <a:off x="13055600" y="667014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a:extLst>
            <a:ext uri="{FF2B5EF4-FFF2-40B4-BE49-F238E27FC236}">
              <a16:creationId xmlns:a16="http://schemas.microsoft.com/office/drawing/2014/main" id="{D36EB39A-87E0-4048-8A47-B6ACEFAA9480}"/>
            </a:ext>
          </a:extLst>
        </xdr:cNvPr>
        <xdr:cNvSpPr txBox="1"/>
      </xdr:nvSpPr>
      <xdr:spPr>
        <a:xfrm>
          <a:off x="12763500" y="675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3" name="フローチャート: 判断 402">
          <a:extLst>
            <a:ext uri="{FF2B5EF4-FFF2-40B4-BE49-F238E27FC236}">
              <a16:creationId xmlns:a16="http://schemas.microsoft.com/office/drawing/2014/main" id="{C1F02BF1-E30D-4ACD-8DE8-DF555FE89BCA}"/>
            </a:ext>
          </a:extLst>
        </xdr:cNvPr>
        <xdr:cNvSpPr/>
      </xdr:nvSpPr>
      <xdr:spPr>
        <a:xfrm>
          <a:off x="12242800" y="666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4" name="テキスト ボックス 403">
          <a:extLst>
            <a:ext uri="{FF2B5EF4-FFF2-40B4-BE49-F238E27FC236}">
              <a16:creationId xmlns:a16="http://schemas.microsoft.com/office/drawing/2014/main" id="{787CFBFF-55AB-4F04-9431-A498C5274A62}"/>
            </a:ext>
          </a:extLst>
        </xdr:cNvPr>
        <xdr:cNvSpPr txBox="1"/>
      </xdr:nvSpPr>
      <xdr:spPr>
        <a:xfrm>
          <a:off x="11950700" y="67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E226E62C-4AC5-49B8-B184-6B2C594FE31D}"/>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EBEDE9EF-7C89-4D88-98DF-C19B290B5EEF}"/>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FA604958-49FF-42A3-BF8F-587B953E64E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800B1C16-ABFA-498D-872B-5FF2F10B344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7F38C6BE-D9C7-4CE8-BBCD-EAB00A4A4D6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167746</xdr:rowOff>
    </xdr:from>
    <xdr:to>
      <xdr:col>81</xdr:col>
      <xdr:colOff>95250</xdr:colOff>
      <xdr:row>39</xdr:row>
      <xdr:rowOff>97896</xdr:rowOff>
    </xdr:to>
    <xdr:sp macro="" textlink="">
      <xdr:nvSpPr>
        <xdr:cNvPr id="410" name="楕円 409">
          <a:extLst>
            <a:ext uri="{FF2B5EF4-FFF2-40B4-BE49-F238E27FC236}">
              <a16:creationId xmlns:a16="http://schemas.microsoft.com/office/drawing/2014/main" id="{AA2496F1-C340-4FDD-A710-65E48C453F8D}"/>
            </a:ext>
          </a:extLst>
        </xdr:cNvPr>
        <xdr:cNvSpPr/>
      </xdr:nvSpPr>
      <xdr:spPr>
        <a:xfrm>
          <a:off x="15430500" y="64415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12823</xdr:rowOff>
    </xdr:from>
    <xdr:ext cx="762000" cy="259045"/>
    <xdr:sp macro="" textlink="">
      <xdr:nvSpPr>
        <xdr:cNvPr id="411" name="公債費負担の状況該当値テキスト">
          <a:extLst>
            <a:ext uri="{FF2B5EF4-FFF2-40B4-BE49-F238E27FC236}">
              <a16:creationId xmlns:a16="http://schemas.microsoft.com/office/drawing/2014/main" id="{8B12B59B-D42A-4AAF-844F-CDCD49CA3DA3}"/>
            </a:ext>
          </a:extLst>
        </xdr:cNvPr>
        <xdr:cNvSpPr txBox="1"/>
      </xdr:nvSpPr>
      <xdr:spPr>
        <a:xfrm>
          <a:off x="15563850" y="628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12" name="楕円 411">
          <a:extLst>
            <a:ext uri="{FF2B5EF4-FFF2-40B4-BE49-F238E27FC236}">
              <a16:creationId xmlns:a16="http://schemas.microsoft.com/office/drawing/2014/main" id="{30F808BE-EEFD-4F62-B771-734E20BB3E1C}"/>
            </a:ext>
          </a:extLst>
        </xdr:cNvPr>
        <xdr:cNvSpPr/>
      </xdr:nvSpPr>
      <xdr:spPr>
        <a:xfrm>
          <a:off x="14668500" y="6411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13" name="テキスト ボックス 412">
          <a:extLst>
            <a:ext uri="{FF2B5EF4-FFF2-40B4-BE49-F238E27FC236}">
              <a16:creationId xmlns:a16="http://schemas.microsoft.com/office/drawing/2014/main" id="{33A2FC14-AAA2-4D70-8FB9-5E380690D21C}"/>
            </a:ext>
          </a:extLst>
        </xdr:cNvPr>
        <xdr:cNvSpPr txBox="1"/>
      </xdr:nvSpPr>
      <xdr:spPr>
        <a:xfrm>
          <a:off x="14370050" y="618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67204</xdr:rowOff>
    </xdr:from>
    <xdr:to>
      <xdr:col>73</xdr:col>
      <xdr:colOff>44450</xdr:colOff>
      <xdr:row>38</xdr:row>
      <xdr:rowOff>168804</xdr:rowOff>
    </xdr:to>
    <xdr:sp macro="" textlink="">
      <xdr:nvSpPr>
        <xdr:cNvPr id="414" name="楕円 413">
          <a:extLst>
            <a:ext uri="{FF2B5EF4-FFF2-40B4-BE49-F238E27FC236}">
              <a16:creationId xmlns:a16="http://schemas.microsoft.com/office/drawing/2014/main" id="{4D53341C-7C34-4609-8E8F-0FC8F46045B4}"/>
            </a:ext>
          </a:extLst>
        </xdr:cNvPr>
        <xdr:cNvSpPr/>
      </xdr:nvSpPr>
      <xdr:spPr>
        <a:xfrm>
          <a:off x="13868400" y="63410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7531</xdr:rowOff>
    </xdr:from>
    <xdr:ext cx="762000" cy="259045"/>
    <xdr:sp macro="" textlink="">
      <xdr:nvSpPr>
        <xdr:cNvPr id="415" name="テキスト ボックス 414">
          <a:extLst>
            <a:ext uri="{FF2B5EF4-FFF2-40B4-BE49-F238E27FC236}">
              <a16:creationId xmlns:a16="http://schemas.microsoft.com/office/drawing/2014/main" id="{A3230A15-B49B-4492-AA23-1EFF307D5F2D}"/>
            </a:ext>
          </a:extLst>
        </xdr:cNvPr>
        <xdr:cNvSpPr txBox="1"/>
      </xdr:nvSpPr>
      <xdr:spPr>
        <a:xfrm>
          <a:off x="13557250" y="61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6" name="楕円 415">
          <a:extLst>
            <a:ext uri="{FF2B5EF4-FFF2-40B4-BE49-F238E27FC236}">
              <a16:creationId xmlns:a16="http://schemas.microsoft.com/office/drawing/2014/main" id="{30AF7C31-1653-4C3C-A274-9A9B3352BC0F}"/>
            </a:ext>
          </a:extLst>
        </xdr:cNvPr>
        <xdr:cNvSpPr/>
      </xdr:nvSpPr>
      <xdr:spPr>
        <a:xfrm>
          <a:off x="13055600" y="6236758"/>
          <a:ext cx="889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7" name="テキスト ボックス 416">
          <a:extLst>
            <a:ext uri="{FF2B5EF4-FFF2-40B4-BE49-F238E27FC236}">
              <a16:creationId xmlns:a16="http://schemas.microsoft.com/office/drawing/2014/main" id="{9CF2354D-87BF-47C1-A889-82A2E4A8D0BE}"/>
            </a:ext>
          </a:extLst>
        </xdr:cNvPr>
        <xdr:cNvSpPr txBox="1"/>
      </xdr:nvSpPr>
      <xdr:spPr>
        <a:xfrm>
          <a:off x="127635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8" name="楕円 417">
          <a:extLst>
            <a:ext uri="{FF2B5EF4-FFF2-40B4-BE49-F238E27FC236}">
              <a16:creationId xmlns:a16="http://schemas.microsoft.com/office/drawing/2014/main" id="{8015ABBA-4748-44FF-9B5F-AA59BEFC7AEE}"/>
            </a:ext>
          </a:extLst>
        </xdr:cNvPr>
        <xdr:cNvSpPr/>
      </xdr:nvSpPr>
      <xdr:spPr>
        <a:xfrm>
          <a:off x="122428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159402</xdr:rowOff>
    </xdr:from>
    <xdr:ext cx="762000" cy="259045"/>
    <xdr:sp macro="" textlink="">
      <xdr:nvSpPr>
        <xdr:cNvPr id="419" name="テキスト ボックス 418">
          <a:extLst>
            <a:ext uri="{FF2B5EF4-FFF2-40B4-BE49-F238E27FC236}">
              <a16:creationId xmlns:a16="http://schemas.microsoft.com/office/drawing/2014/main" id="{C48D59F5-53E3-40B0-A14E-79F5E1407BBD}"/>
            </a:ext>
          </a:extLst>
        </xdr:cNvPr>
        <xdr:cNvSpPr txBox="1"/>
      </xdr:nvSpPr>
      <xdr:spPr>
        <a:xfrm>
          <a:off x="119507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342D4F8A-2D60-4752-B022-0151EFD4571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F639CFCC-AB5C-477B-B6CA-8902F343D0D7}"/>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4CF44D96-948B-4ED3-9174-8F00F3EE9386}"/>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45DFB68B-A2E9-4857-B504-D6252E0CFD5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6DE0C537-4DA3-4097-9E94-9677978DF856}"/>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3410B830-31E6-4E63-8D75-ACF3E80C12C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F3B37819-180D-4831-A4B0-86806D11D79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7741390B-AA06-4B70-B359-271D132BC009}"/>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5F06B87F-2602-4D78-BF00-D9648F6ADE23}"/>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E41E36F5-C954-409F-9BBD-02403957D63F}"/>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CC704B54-1B02-4C39-B27D-DD7423D763CA}"/>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3A194D9A-5992-4646-9720-5E3B12C6950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DDA42972-1070-40EF-9080-140D1148044C}"/>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ここに入力</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年度は将来負担額に充当可能な財源等が将来負担額を下回ったため</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3.6</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％であったが、それ以降は4年連続で算出なしである。</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　板倉町では、将来負担の大部分を占める地方債残高のうち約66％が基準財政需要額に</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％算入される臨時財政対策債であり、今後の起債に対し余力があると言えるが、この先</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老朽化した施設の更新、統廃合、長寿命化等によっては、地方債残高の増加及び基金残高の減少に伴い将来負担比率が上昇することも見込まれるため、適正な財政運営に努める。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なお、令和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年度で類似団体の数値が大きく変化しているのは、類似団体区分がⅢ-０からⅢ-１に変わったためである。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1AE652BD-5BE4-48E3-9B94-18B17B8DF7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C23339E5-6174-41DD-A3E9-BFCC7BF82ED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3DFA9BCD-CC54-4316-8947-E19BE816F947}"/>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BC2C30C1-B030-4757-8E1F-249114601AD4}"/>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668535B1-51A2-408F-AE71-4D792AE8FBC4}"/>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99C761C8-3DBC-44A8-9686-2B2AB3C1A6F3}"/>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BC8614BC-DD33-4640-A6A8-0D3A2A123C3C}"/>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E3FFA288-CD68-48E6-8A07-4BE7BBB050E9}"/>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9F546410-8BEE-4A79-9FCC-3263886B0502}"/>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93CF445F-58E0-45A6-B628-5D0B15CD0E3C}"/>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C989C33B-5F49-46D6-B4C1-FABEA322F402}"/>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556A1188-E94C-4A1D-8C9F-687EB76E7B68}"/>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3A19087B-4C50-4E11-B6A6-B5F813D4BBDE}"/>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FDD4048E-9FF8-4EDE-9CA3-C8CB0D92BAF1}"/>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B79D2DA6-74BE-430D-BED2-2DD552570F6E}"/>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6F15EBB2-1F15-4E59-B35D-40703D82260F}"/>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5B6F453C-0572-46BC-8BEE-5692C9E9A775}"/>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3F061525-A7B1-4325-8290-8339C786F97C}"/>
            </a:ext>
          </a:extLst>
        </xdr:cNvPr>
        <xdr:cNvCxnSpPr/>
      </xdr:nvCxnSpPr>
      <xdr:spPr>
        <a:xfrm flipV="1">
          <a:off x="15474950" y="2230664"/>
          <a:ext cx="0" cy="16118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8D9FA819-7CD1-410C-B70B-BC1002EB9E95}"/>
            </a:ext>
          </a:extLst>
        </xdr:cNvPr>
        <xdr:cNvSpPr txBox="1"/>
      </xdr:nvSpPr>
      <xdr:spPr>
        <a:xfrm>
          <a:off x="15563850" y="38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33173EDB-F935-4BCF-AE75-A7D4561382E8}"/>
            </a:ext>
          </a:extLst>
        </xdr:cNvPr>
        <xdr:cNvCxnSpPr/>
      </xdr:nvCxnSpPr>
      <xdr:spPr>
        <a:xfrm>
          <a:off x="15405100" y="384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43E41D2E-926C-41DA-9061-B7F65E4A2884}"/>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D48FA5F4-FFA0-410C-B394-F8D9B48EA50B}"/>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7CB2DB24-F422-4F78-8591-C05CCFBA0BED}"/>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9BCE4041-5739-4474-A217-3DA9472D9C81}"/>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12D87E0F-C32F-49F6-B9DD-2F5541AC30CE}"/>
            </a:ext>
          </a:extLst>
        </xdr:cNvPr>
        <xdr:cNvSpPr/>
      </xdr:nvSpPr>
      <xdr:spPr>
        <a:xfrm>
          <a:off x="14668500" y="2277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F5D8BC72-780E-4D4B-87C2-69A9510FE37A}"/>
            </a:ext>
          </a:extLst>
        </xdr:cNvPr>
        <xdr:cNvSpPr txBox="1"/>
      </xdr:nvSpPr>
      <xdr:spPr>
        <a:xfrm>
          <a:off x="14370050" y="205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62956</xdr:rowOff>
    </xdr:from>
    <xdr:to>
      <xdr:col>73</xdr:col>
      <xdr:colOff>44450</xdr:colOff>
      <xdr:row>15</xdr:row>
      <xdr:rowOff>164556</xdr:rowOff>
    </xdr:to>
    <xdr:sp macro="" textlink="">
      <xdr:nvSpPr>
        <xdr:cNvPr id="459" name="フローチャート: 判断 458">
          <a:extLst>
            <a:ext uri="{FF2B5EF4-FFF2-40B4-BE49-F238E27FC236}">
              <a16:creationId xmlns:a16="http://schemas.microsoft.com/office/drawing/2014/main" id="{21E49564-EE5E-4F3A-8953-ABA051505364}"/>
            </a:ext>
          </a:extLst>
        </xdr:cNvPr>
        <xdr:cNvSpPr/>
      </xdr:nvSpPr>
      <xdr:spPr>
        <a:xfrm>
          <a:off x="13868400" y="253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3283</xdr:rowOff>
    </xdr:from>
    <xdr:ext cx="762000" cy="259045"/>
    <xdr:sp macro="" textlink="">
      <xdr:nvSpPr>
        <xdr:cNvPr id="460" name="テキスト ボックス 459">
          <a:extLst>
            <a:ext uri="{FF2B5EF4-FFF2-40B4-BE49-F238E27FC236}">
              <a16:creationId xmlns:a16="http://schemas.microsoft.com/office/drawing/2014/main" id="{A6766B0B-4733-48C8-A51B-0B2A8EA14E7F}"/>
            </a:ext>
          </a:extLst>
        </xdr:cNvPr>
        <xdr:cNvSpPr txBox="1"/>
      </xdr:nvSpPr>
      <xdr:spPr>
        <a:xfrm>
          <a:off x="13557250" y="231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91924</xdr:rowOff>
    </xdr:from>
    <xdr:to>
      <xdr:col>68</xdr:col>
      <xdr:colOff>203200</xdr:colOff>
      <xdr:row>15</xdr:row>
      <xdr:rowOff>22074</xdr:rowOff>
    </xdr:to>
    <xdr:sp macro="" textlink="">
      <xdr:nvSpPr>
        <xdr:cNvPr id="461" name="フローチャート: 判断 460">
          <a:extLst>
            <a:ext uri="{FF2B5EF4-FFF2-40B4-BE49-F238E27FC236}">
              <a16:creationId xmlns:a16="http://schemas.microsoft.com/office/drawing/2014/main" id="{862DE48C-19EC-4868-A291-15E0DCE23723}"/>
            </a:ext>
          </a:extLst>
        </xdr:cNvPr>
        <xdr:cNvSpPr/>
      </xdr:nvSpPr>
      <xdr:spPr>
        <a:xfrm>
          <a:off x="13055600" y="240332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32251</xdr:rowOff>
    </xdr:from>
    <xdr:ext cx="762000" cy="259045"/>
    <xdr:sp macro="" textlink="">
      <xdr:nvSpPr>
        <xdr:cNvPr id="462" name="テキスト ボックス 461">
          <a:extLst>
            <a:ext uri="{FF2B5EF4-FFF2-40B4-BE49-F238E27FC236}">
              <a16:creationId xmlns:a16="http://schemas.microsoft.com/office/drawing/2014/main" id="{06EDFC94-2541-4BD6-8ED7-F99A990F9569}"/>
            </a:ext>
          </a:extLst>
        </xdr:cNvPr>
        <xdr:cNvSpPr txBox="1"/>
      </xdr:nvSpPr>
      <xdr:spPr>
        <a:xfrm>
          <a:off x="12763500" y="21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63" name="フローチャート: 判断 462">
          <a:extLst>
            <a:ext uri="{FF2B5EF4-FFF2-40B4-BE49-F238E27FC236}">
              <a16:creationId xmlns:a16="http://schemas.microsoft.com/office/drawing/2014/main" id="{D40550CA-55B8-4B06-BE8C-365378EFCFC4}"/>
            </a:ext>
          </a:extLst>
        </xdr:cNvPr>
        <xdr:cNvSpPr/>
      </xdr:nvSpPr>
      <xdr:spPr>
        <a:xfrm>
          <a:off x="12242800" y="2401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4553</xdr:rowOff>
    </xdr:from>
    <xdr:ext cx="762000" cy="259045"/>
    <xdr:sp macro="" textlink="">
      <xdr:nvSpPr>
        <xdr:cNvPr id="464" name="テキスト ボックス 463">
          <a:extLst>
            <a:ext uri="{FF2B5EF4-FFF2-40B4-BE49-F238E27FC236}">
              <a16:creationId xmlns:a16="http://schemas.microsoft.com/office/drawing/2014/main" id="{A859FD4C-491C-4F18-9158-C80C06DD77F2}"/>
            </a:ext>
          </a:extLst>
        </xdr:cNvPr>
        <xdr:cNvSpPr txBox="1"/>
      </xdr:nvSpPr>
      <xdr:spPr>
        <a:xfrm>
          <a:off x="11950700" y="248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57792D5C-9D00-45CB-B92B-E032D9E9184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AACFC268-1051-4A1E-A18B-2F9F39A31B9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D9BC2148-0033-4793-BF6C-9225321D3389}"/>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8CF914E-0EBE-48EE-AD34-0D8A499BEE6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5B38EAD3-238E-4004-9F64-6A961F91CFB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74930</xdr:rowOff>
    </xdr:from>
    <xdr:to>
      <xdr:col>64</xdr:col>
      <xdr:colOff>152400</xdr:colOff>
      <xdr:row>14</xdr:row>
      <xdr:rowOff>5080</xdr:rowOff>
    </xdr:to>
    <xdr:sp macro="" textlink="">
      <xdr:nvSpPr>
        <xdr:cNvPr id="470" name="楕円 469">
          <a:extLst>
            <a:ext uri="{FF2B5EF4-FFF2-40B4-BE49-F238E27FC236}">
              <a16:creationId xmlns:a16="http://schemas.microsoft.com/office/drawing/2014/main" id="{9DB59F43-4278-4587-BDE5-874F0A19AEFD}"/>
            </a:ext>
          </a:extLst>
        </xdr:cNvPr>
        <xdr:cNvSpPr/>
      </xdr:nvSpPr>
      <xdr:spPr>
        <a:xfrm>
          <a:off x="12242800" y="222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15257</xdr:rowOff>
    </xdr:from>
    <xdr:ext cx="762000" cy="259045"/>
    <xdr:sp macro="" textlink="">
      <xdr:nvSpPr>
        <xdr:cNvPr id="471" name="テキスト ボックス 470">
          <a:extLst>
            <a:ext uri="{FF2B5EF4-FFF2-40B4-BE49-F238E27FC236}">
              <a16:creationId xmlns:a16="http://schemas.microsoft.com/office/drawing/2014/main" id="{965564F7-A6F6-4591-9E4B-9D1815882A6F}"/>
            </a:ext>
          </a:extLst>
        </xdr:cNvPr>
        <xdr:cNvSpPr txBox="1"/>
      </xdr:nvSpPr>
      <xdr:spPr>
        <a:xfrm>
          <a:off x="119507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13,880
13,374
41.86
7,053,689
6,374,204
651,516
4,193,188
4,208,330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令和4年度は、令和3年度と比較し上昇している。</a:t>
          </a:r>
          <a:r>
            <a:rPr kumimoji="1" lang="ja-JP" altLang="ja-JP" sz="1300">
              <a:solidFill>
                <a:schemeClr val="dk1"/>
              </a:solidFill>
              <a:effectLst/>
              <a:latin typeface="ＭＳ ゴシック"/>
              <a:ea typeface="ＭＳ ゴシック"/>
              <a:cs typeface="+mn-cs"/>
            </a:rPr>
            <a:t>類似団体平均、全国平均、群馬県平均のすべてに対して高</a:t>
          </a:r>
          <a:r>
            <a:rPr kumimoji="1" lang="ja-JP" altLang="en-US" sz="1300">
              <a:solidFill>
                <a:schemeClr val="dk1"/>
              </a:solidFill>
              <a:effectLst/>
              <a:latin typeface="ＭＳ ゴシック"/>
              <a:ea typeface="ＭＳ ゴシック"/>
              <a:cs typeface="+mn-cs"/>
            </a:rPr>
            <a:t>い数値であり、引き続き</a:t>
          </a:r>
          <a:r>
            <a:rPr kumimoji="1" lang="ja-JP" altLang="ja-JP" sz="1300">
              <a:solidFill>
                <a:schemeClr val="dk1"/>
              </a:solidFill>
              <a:effectLst/>
              <a:latin typeface="ＭＳ ゴシック"/>
              <a:ea typeface="ＭＳ ゴシック"/>
              <a:cs typeface="+mn-cs"/>
            </a:rPr>
            <a:t>適正な職員配置等により人件費を抑制することが課題である。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68580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149860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115570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45720</xdr:rowOff>
    </xdr:from>
    <xdr:to>
      <xdr:col>15</xdr:col>
      <xdr:colOff>149225</xdr:colOff>
      <xdr:row>36</xdr:row>
      <xdr:rowOff>147320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157480</xdr:rowOff>
    </xdr:from>
    <xdr:ext cx="762000" cy="25717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86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115570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104140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81280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86360</xdr:rowOff>
    </xdr:from>
    <xdr:ext cx="762000" cy="25717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78740</xdr:rowOff>
    </xdr:from>
    <xdr:ext cx="73469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135890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158750</xdr:rowOff>
    </xdr:from>
    <xdr:ext cx="76009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度から2.5ポイント増加している。これは、令和4年度後半からは、電気料の値上がり等の影響によるものと考えられる。今後も物価上昇や労務単価の上昇に伴う委託料の増加も想定されることから、状況に応じた予算編成に努める。</a:t>
          </a: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09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24765</xdr:rowOff>
    </xdr:from>
    <xdr:ext cx="762000"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150495</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155575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8445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29845</xdr:rowOff>
    </xdr:from>
    <xdr:ext cx="762000" cy="25717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844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62230</xdr:rowOff>
    </xdr:from>
    <xdr:ext cx="736600" cy="25908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109855</xdr:rowOff>
    </xdr:from>
    <xdr:to>
      <xdr:col>73</xdr:col>
      <xdr:colOff>180975</xdr:colOff>
      <xdr:row>17</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8160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96520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155575</xdr:rowOff>
    </xdr:from>
    <xdr:to>
      <xdr:col>69</xdr:col>
      <xdr:colOff>92075</xdr:colOff>
      <xdr:row>17</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987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99060</xdr:rowOff>
    </xdr:from>
    <xdr:to>
      <xdr:col>69</xdr:col>
      <xdr:colOff>142875</xdr:colOff>
      <xdr:row>16</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39370</xdr:rowOff>
    </xdr:from>
    <xdr:ext cx="76009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39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33655</xdr:rowOff>
    </xdr:from>
    <xdr:ext cx="762000" cy="2584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3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76835</xdr:rowOff>
    </xdr:from>
    <xdr:ext cx="762000" cy="25717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48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48260</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2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59055</xdr:rowOff>
    </xdr:from>
    <xdr:to>
      <xdr:col>74</xdr:col>
      <xdr:colOff>31750</xdr:colOff>
      <xdr:row>15</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145415</xdr:rowOff>
    </xdr:from>
    <xdr:ext cx="762000" cy="25717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17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48260</xdr:rowOff>
    </xdr:from>
    <xdr:ext cx="76009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629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19685</xdr:rowOff>
    </xdr:from>
    <xdr:ext cx="762000" cy="25717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34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a:ea typeface="ＭＳ ゴシック"/>
              <a:cs typeface="+mn-cs"/>
            </a:rPr>
            <a:t>令和4年度は、令和3年度から</a:t>
          </a:r>
          <a:r>
            <a:rPr kumimoji="1" lang="en-US" altLang="ja-JP" sz="1300">
              <a:solidFill>
                <a:schemeClr val="dk1"/>
              </a:solidFill>
              <a:effectLst/>
              <a:latin typeface="ＭＳ ゴシック"/>
              <a:ea typeface="ＭＳ ゴシック"/>
              <a:cs typeface="+mn-cs"/>
            </a:rPr>
            <a:t>0.4</a:t>
          </a:r>
          <a:r>
            <a:rPr kumimoji="1" lang="ja-JP" altLang="ja-JP" sz="1300">
              <a:solidFill>
                <a:schemeClr val="dk1"/>
              </a:solidFill>
              <a:effectLst/>
              <a:latin typeface="ＭＳ ゴシック"/>
              <a:ea typeface="ＭＳ ゴシック"/>
              <a:cs typeface="+mn-cs"/>
            </a:rPr>
            <a:t>ポイント減</a:t>
          </a:r>
          <a:r>
            <a:rPr kumimoji="1" lang="ja-JP" altLang="en-US" sz="1300">
              <a:solidFill>
                <a:schemeClr val="dk1"/>
              </a:solidFill>
              <a:effectLst/>
              <a:latin typeface="ＭＳ ゴシック"/>
              <a:ea typeface="ＭＳ ゴシック"/>
              <a:cs typeface="+mn-cs"/>
            </a:rPr>
            <a:t>の4</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となり、前年の数値からやや減少している。少子化により、保育園費等が減少したことが要因と考えられる。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財政状況を踏まえながら、子育て支援の充実を図るとともに、いわゆる弱者対策も検討する必要がある。</a:t>
          </a:r>
        </a:p>
      </xdr:txBody>
    </xdr:sp>
    <xdr:clientData/>
  </xdr:twoCellAnchor>
  <xdr:oneCellAnchor>
    <xdr:from>
      <xdr:col>3</xdr:col>
      <xdr:colOff>123825</xdr:colOff>
      <xdr:row>49</xdr:row>
      <xdr:rowOff>107950</xdr:rowOff>
    </xdr:from>
    <xdr:ext cx="29654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99060</xdr:rowOff>
    </xdr:from>
    <xdr:ext cx="762000" cy="25717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469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107950</xdr:rowOff>
    </xdr:from>
    <xdr:to>
      <xdr:col>15</xdr:col>
      <xdr:colOff>98425</xdr:colOff>
      <xdr:row>58</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146050</xdr:rowOff>
    </xdr:from>
    <xdr:to>
      <xdr:col>11</xdr:col>
      <xdr:colOff>9525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901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009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22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111760</xdr:rowOff>
    </xdr:from>
    <xdr:ext cx="760095" cy="25717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41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124460</xdr:rowOff>
    </xdr:from>
    <xdr:ext cx="73469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143510</xdr:rowOff>
    </xdr:from>
    <xdr:ext cx="762000" cy="25717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10160</xdr:rowOff>
    </xdr:from>
    <xdr:ext cx="7600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25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105410</xdr:rowOff>
    </xdr:from>
    <xdr:ext cx="76009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20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a:t>
          </a:r>
          <a:r>
            <a:rPr kumimoji="1" lang="en-US" altLang="ja-JP" sz="1300">
              <a:latin typeface="ＭＳ Ｐゴシック"/>
              <a:ea typeface="ＭＳ Ｐゴシック"/>
            </a:rPr>
            <a:t>1.5</a:t>
          </a:r>
          <a:r>
            <a:rPr kumimoji="1" lang="ja-JP" altLang="en-US" sz="1300">
              <a:latin typeface="ＭＳ Ｐゴシック"/>
              <a:ea typeface="ＭＳ Ｐゴシック"/>
            </a:rPr>
            <a:t>ポイント増加し、</a:t>
          </a:r>
          <a:r>
            <a:rPr kumimoji="1" lang="en-US" altLang="ja-JP" sz="1300">
              <a:latin typeface="ＭＳ Ｐゴシック"/>
              <a:ea typeface="ＭＳ Ｐゴシック"/>
            </a:rPr>
            <a:t>14.0</a:t>
          </a:r>
          <a:r>
            <a:rPr kumimoji="1" lang="ja-JP" altLang="en-US" sz="1300">
              <a:latin typeface="ＭＳ Ｐゴシック"/>
              <a:ea typeface="ＭＳ Ｐゴシック"/>
            </a:rPr>
            <a:t>％となった。その他には維持補修費と繰出金が含まれるが、そのうち</a:t>
          </a:r>
          <a:r>
            <a:rPr kumimoji="1" lang="en-US" altLang="ja-JP" sz="1300">
              <a:latin typeface="ＭＳ Ｐゴシック"/>
              <a:ea typeface="ＭＳ Ｐゴシック"/>
            </a:rPr>
            <a:t>95</a:t>
          </a:r>
          <a:r>
            <a:rPr kumimoji="1" lang="ja-JP" altLang="en-US" sz="1300">
              <a:latin typeface="ＭＳ Ｐゴシック"/>
              <a:ea typeface="ＭＳ Ｐゴシック"/>
            </a:rPr>
            <a:t>％が繰出金である。高齢化に伴う医療費や介護給付費の増加に連動して、国民健康保険特別会計、介護保険特別会計、後期高齢者医療特別会計への繰出金は増加すると見込まれるため、これらの抑制策が必要である。</a:t>
          </a:r>
        </a:p>
      </xdr:txBody>
    </xdr:sp>
    <xdr:clientData/>
  </xdr:twoCellAnchor>
  <xdr:oneCellAnchor>
    <xdr:from>
      <xdr:col>62</xdr:col>
      <xdr:colOff>6350</xdr:colOff>
      <xdr:row>49</xdr:row>
      <xdr:rowOff>107950</xdr:rowOff>
    </xdr:from>
    <xdr:ext cx="29654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609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6095" cy="25717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6095" cy="25717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6095" cy="25717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609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52070</xdr:rowOff>
    </xdr:from>
    <xdr:ext cx="762000" cy="25717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10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118110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xdr:rowOff>
    </xdr:from>
    <xdr:to>
      <xdr:col>82</xdr:col>
      <xdr:colOff>107950</xdr:colOff>
      <xdr:row>56</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437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83185</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43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180975</xdr:colOff>
      <xdr:row>56</xdr:row>
      <xdr:rowOff>136525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90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143510</xdr:rowOff>
    </xdr:from>
    <xdr:ext cx="762000" cy="25717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4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136525</xdr:rowOff>
    </xdr:from>
    <xdr:to>
      <xdr:col>69</xdr:col>
      <xdr:colOff>92075</xdr:colOff>
      <xdr:row>56</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37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76835</xdr:rowOff>
    </xdr:from>
    <xdr:ext cx="760095" cy="25717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94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143510</xdr:rowOff>
    </xdr:from>
    <xdr:to>
      <xdr:col>65</xdr:col>
      <xdr:colOff>53975</xdr:colOff>
      <xdr:row>57</xdr:row>
      <xdr:rowOff>73025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57785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67310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123825</xdr:rowOff>
    </xdr:from>
    <xdr:to>
      <xdr:col>78</xdr:col>
      <xdr:colOff>120650</xdr:colOff>
      <xdr:row>56</xdr:row>
      <xdr:rowOff>53975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64135</xdr:rowOff>
    </xdr:from>
    <xdr:ext cx="736600" cy="25717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224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149860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86360</xdr:rowOff>
    </xdr:from>
    <xdr:to>
      <xdr:col>69</xdr:col>
      <xdr:colOff>142875</xdr:colOff>
      <xdr:row>57</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26035</xdr:rowOff>
    </xdr:from>
    <xdr:ext cx="76009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557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年度の補助費のうち約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割は、商品券交付事業や燃料購入助成、燃料価格等高騰対策支援事業等の単年の補助事業である。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なお、今後、公立館林厚生病院の耐震建替えや広域ごみ処理施設の建設に伴う企業団及び一部事務組合が借り入れた地方債の元金償還に伴う負担金の増加が見込まれる。</a:t>
          </a:r>
        </a:p>
      </xdr:txBody>
    </xdr:sp>
    <xdr:clientData/>
  </xdr:twoCellAnchor>
  <xdr:oneCellAnchor>
    <xdr:from>
      <xdr:col>62</xdr:col>
      <xdr:colOff>6350</xdr:colOff>
      <xdr:row>29</xdr:row>
      <xdr:rowOff>107950</xdr:rowOff>
    </xdr:from>
    <xdr:ext cx="29654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09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09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09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09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095" cy="25717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xdr:rowOff>
    </xdr:from>
    <xdr:ext cx="762000" cy="25717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167640</xdr:rowOff>
    </xdr:from>
    <xdr:ext cx="762000" cy="25717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36</xdr:row>
      <xdr:rowOff>27940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2488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43180</xdr:rowOff>
    </xdr:from>
    <xdr:ext cx="762000" cy="25717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36</xdr:row>
      <xdr:rowOff>5080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248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85090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138430</xdr:rowOff>
    </xdr:from>
    <xdr:to>
      <xdr:col>73</xdr:col>
      <xdr:colOff>180975</xdr:colOff>
      <xdr:row>36</xdr:row>
      <xdr:rowOff>5080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39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115570</xdr:rowOff>
    </xdr:from>
    <xdr:to>
      <xdr:col>69</xdr:col>
      <xdr:colOff>92075</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16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83820</xdr:rowOff>
    </xdr:from>
    <xdr:to>
      <xdr:col>69</xdr:col>
      <xdr:colOff>142875</xdr:colOff>
      <xdr:row>35</xdr:row>
      <xdr:rowOff>13970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24130</xdr:rowOff>
    </xdr:from>
    <xdr:ext cx="76009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81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31750</xdr:rowOff>
    </xdr:from>
    <xdr:ext cx="762000" cy="25717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89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120650</xdr:rowOff>
    </xdr:from>
    <xdr:ext cx="762000" cy="25717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21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59690</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60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40640</xdr:rowOff>
    </xdr:from>
    <xdr:ext cx="762000" cy="25717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12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2540</xdr:rowOff>
    </xdr:from>
    <xdr:ext cx="76009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747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151130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令和4年度は、令和3年度から0.5ポイントの増加となったが、実支出額は減少している状況にある。</a:t>
          </a:r>
        </a:p>
        <a:p>
          <a:r>
            <a:rPr kumimoji="1" lang="ja-JP" altLang="en-US" sz="1300">
              <a:latin typeface="ＭＳ Ｐゴシック"/>
              <a:ea typeface="ＭＳ Ｐゴシック"/>
            </a:rPr>
            <a:t>　町単独の借入れに対する償還額は減少傾向にあるが、一部事務組合等の償還額は増加傾向にあるため、総合的な観点から、今後の起債を検討していく。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95250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67310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95250</xdr:rowOff>
    </xdr:from>
    <xdr:to>
      <xdr:col>24</xdr:col>
      <xdr:colOff>114300</xdr:colOff>
      <xdr:row>80</xdr:row>
      <xdr:rowOff>95250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2000" cy="25717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166370</xdr:rowOff>
    </xdr:from>
    <xdr:to>
      <xdr:col>24</xdr:col>
      <xdr:colOff>25400</xdr:colOff>
      <xdr:row>76</xdr:row>
      <xdr:rowOff>17780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251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167005</xdr:rowOff>
    </xdr:from>
    <xdr:ext cx="762000" cy="25717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2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166370</xdr:rowOff>
    </xdr:from>
    <xdr:to>
      <xdr:col>19</xdr:col>
      <xdr:colOff>187325</xdr:colOff>
      <xdr:row>76</xdr:row>
      <xdr:rowOff>40640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25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5080</xdr:rowOff>
    </xdr:from>
    <xdr:to>
      <xdr:col>20</xdr:col>
      <xdr:colOff>38100</xdr:colOff>
      <xdr:row>77</xdr:row>
      <xdr:rowOff>106680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91440</xdr:rowOff>
    </xdr:from>
    <xdr:ext cx="73469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0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8255</xdr:rowOff>
    </xdr:from>
    <xdr:to>
      <xdr:col>15</xdr:col>
      <xdr:colOff>98425</xdr:colOff>
      <xdr:row>76</xdr:row>
      <xdr:rowOff>40640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38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137795</xdr:rowOff>
    </xdr:from>
    <xdr:to>
      <xdr:col>15</xdr:col>
      <xdr:colOff>149225</xdr:colOff>
      <xdr:row>78</xdr:row>
      <xdr:rowOff>67945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52705</xdr:rowOff>
    </xdr:from>
    <xdr:ext cx="762000" cy="25717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25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138430</xdr:rowOff>
    </xdr:from>
    <xdr:to>
      <xdr:col>11</xdr:col>
      <xdr:colOff>9525</xdr:colOff>
      <xdr:row>76</xdr:row>
      <xdr:rowOff>8255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971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142240</xdr:rowOff>
    </xdr:from>
    <xdr:to>
      <xdr:col>11</xdr:col>
      <xdr:colOff>60325</xdr:colOff>
      <xdr:row>78</xdr:row>
      <xdr:rowOff>72390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57150</xdr:rowOff>
    </xdr:from>
    <xdr:ext cx="76009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430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165100</xdr:rowOff>
    </xdr:from>
    <xdr:to>
      <xdr:col>6</xdr:col>
      <xdr:colOff>171450</xdr:colOff>
      <xdr:row>78</xdr:row>
      <xdr:rowOff>95250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80010</xdr:rowOff>
    </xdr:from>
    <xdr:ext cx="76009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4531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137795</xdr:rowOff>
    </xdr:from>
    <xdr:to>
      <xdr:col>24</xdr:col>
      <xdr:colOff>76200</xdr:colOff>
      <xdr:row>76</xdr:row>
      <xdr:rowOff>67945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154940</xdr:rowOff>
    </xdr:from>
    <xdr:ext cx="762000" cy="25717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42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114935</xdr:rowOff>
    </xdr:from>
    <xdr:to>
      <xdr:col>20</xdr:col>
      <xdr:colOff>38100</xdr:colOff>
      <xdr:row>76</xdr:row>
      <xdr:rowOff>45085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55245</xdr:rowOff>
    </xdr:from>
    <xdr:ext cx="734695" cy="25717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25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160655</xdr:rowOff>
    </xdr:from>
    <xdr:to>
      <xdr:col>15</xdr:col>
      <xdr:colOff>149225</xdr:colOff>
      <xdr:row>76</xdr:row>
      <xdr:rowOff>90805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100965</xdr:rowOff>
    </xdr:from>
    <xdr:ext cx="762000" cy="25717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88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128905</xdr:rowOff>
    </xdr:from>
    <xdr:to>
      <xdr:col>11</xdr:col>
      <xdr:colOff>60325</xdr:colOff>
      <xdr:row>76</xdr:row>
      <xdr:rowOff>59055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69215</xdr:rowOff>
    </xdr:from>
    <xdr:ext cx="76009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565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27940</xdr:rowOff>
    </xdr:from>
    <xdr:ext cx="76009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15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公債費以外の経常収支比率は類似団体の中で五番目に高い。経常収支比率全体では類似団体平均より</a:t>
          </a:r>
          <a:r>
            <a:rPr kumimoji="1" lang="en-US" altLang="ja-JP" sz="1300">
              <a:latin typeface="ＭＳ Ｐゴシック"/>
              <a:ea typeface="ＭＳ Ｐゴシック"/>
            </a:rPr>
            <a:t>1.5</a:t>
          </a:r>
          <a:r>
            <a:rPr kumimoji="1" lang="ja-JP" altLang="en-US" sz="1300">
              <a:latin typeface="ＭＳ Ｐゴシック"/>
              <a:ea typeface="ＭＳ Ｐゴシック"/>
            </a:rPr>
            <a:t>ポイント高いが、公債費は類似団体平均により</a:t>
          </a:r>
          <a:r>
            <a:rPr kumimoji="1" lang="en-US" altLang="ja-JP" sz="1300">
              <a:latin typeface="ＭＳ Ｐゴシック"/>
              <a:ea typeface="ＭＳ Ｐゴシック"/>
            </a:rPr>
            <a:t>5.0</a:t>
          </a:r>
          <a:r>
            <a:rPr kumimoji="1" lang="ja-JP" altLang="en-US" sz="1300">
              <a:latin typeface="ＭＳ Ｐゴシック"/>
              <a:ea typeface="ＭＳ Ｐゴシック"/>
            </a:rPr>
            <a:t>ポイント低いため、公債費以外が類似団体平均に比べて高くなっているのは必然的な結果である。公債費以外が高い理由は、人件費、補助費等が高いためだが、その要因は前述のとおりである。</a:t>
          </a:r>
        </a:p>
      </xdr:txBody>
    </xdr:sp>
    <xdr:clientData/>
  </xdr:twoCellAnchor>
  <xdr:oneCellAnchor>
    <xdr:from>
      <xdr:col>62</xdr:col>
      <xdr:colOff>6350</xdr:colOff>
      <xdr:row>69</xdr:row>
      <xdr:rowOff>107950</xdr:rowOff>
    </xdr:from>
    <xdr:ext cx="296545"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129540</xdr:rowOff>
    </xdr:from>
    <xdr:to>
      <xdr:col>82</xdr:col>
      <xdr:colOff>107950</xdr:colOff>
      <xdr:row>79</xdr:row>
      <xdr:rowOff>101600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390"/>
          <a:ext cx="0" cy="1000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73660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101600</xdr:rowOff>
    </xdr:from>
    <xdr:to>
      <xdr:col>82</xdr:col>
      <xdr:colOff>196850</xdr:colOff>
      <xdr:row>79</xdr:row>
      <xdr:rowOff>101600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44450</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129540</xdr:rowOff>
    </xdr:from>
    <xdr:to>
      <xdr:col>82</xdr:col>
      <xdr:colOff>196850</xdr:colOff>
      <xdr:row>73</xdr:row>
      <xdr:rowOff>129540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46990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135890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5720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27940</xdr:rowOff>
    </xdr:from>
    <xdr:ext cx="7366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135890</xdr:rowOff>
    </xdr:from>
    <xdr:to>
      <xdr:col>73</xdr:col>
      <xdr:colOff>180975</xdr:colOff>
      <xdr:row>79</xdr:row>
      <xdr:rowOff>55880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08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44450</xdr:rowOff>
    </xdr:from>
    <xdr:to>
      <xdr:col>74</xdr:col>
      <xdr:colOff>31750</xdr:colOff>
      <xdr:row>76</xdr:row>
      <xdr:rowOff>146050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156210</xdr:rowOff>
    </xdr:from>
    <xdr:ext cx="762000" cy="25717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43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52070</xdr:rowOff>
    </xdr:from>
    <xdr:to>
      <xdr:col>69</xdr:col>
      <xdr:colOff>92075</xdr:colOff>
      <xdr:row>79</xdr:row>
      <xdr:rowOff>55880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96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71755</xdr:rowOff>
    </xdr:from>
    <xdr:to>
      <xdr:col>69</xdr:col>
      <xdr:colOff>142875</xdr:colOff>
      <xdr:row>77</xdr:row>
      <xdr:rowOff>1905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12065</xdr:rowOff>
    </xdr:from>
    <xdr:ext cx="76009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70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165100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48260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162560</xdr:rowOff>
    </xdr:from>
    <xdr:ext cx="7366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85090</xdr:rowOff>
    </xdr:from>
    <xdr:to>
      <xdr:col>74</xdr:col>
      <xdr:colOff>31750</xdr:colOff>
      <xdr:row>79</xdr:row>
      <xdr:rowOff>15240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5080</xdr:rowOff>
    </xdr:from>
    <xdr:to>
      <xdr:col>69</xdr:col>
      <xdr:colOff>142875</xdr:colOff>
      <xdr:row>79</xdr:row>
      <xdr:rowOff>106680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91440</xdr:rowOff>
    </xdr:from>
    <xdr:ext cx="76009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3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635</xdr:rowOff>
    </xdr:from>
    <xdr:to>
      <xdr:col>65</xdr:col>
      <xdr:colOff>53975</xdr:colOff>
      <xdr:row>79</xdr:row>
      <xdr:rowOff>102235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86995</xdr:rowOff>
    </xdr:from>
    <xdr:ext cx="762000" cy="25717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31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群馬県板倉町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17780</xdr:rowOff>
    </xdr:from>
    <xdr:to>
      <xdr:col>29</xdr:col>
      <xdr:colOff>127000</xdr:colOff>
      <xdr:row>19</xdr:row>
      <xdr:rowOff>37465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51355"/>
          <a:ext cx="0" cy="13912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9525</xdr:rowOff>
    </xdr:from>
    <xdr:ext cx="760095"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7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77,976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37465</xdr:rowOff>
    </xdr:from>
    <xdr:to>
      <xdr:col>30</xdr:col>
      <xdr:colOff>25400</xdr:colOff>
      <xdr:row>19</xdr:row>
      <xdr:rowOff>37465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4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103505</xdr:rowOff>
    </xdr:from>
    <xdr:ext cx="76009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1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260,689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17780</xdr:rowOff>
    </xdr:from>
    <xdr:to>
      <xdr:col>30</xdr:col>
      <xdr:colOff>25400</xdr:colOff>
      <xdr:row>11</xdr:row>
      <xdr:rowOff>17780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51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9525</xdr:rowOff>
    </xdr:from>
    <xdr:to>
      <xdr:col>29</xdr:col>
      <xdr:colOff>127000</xdr:colOff>
      <xdr:row>18</xdr:row>
      <xdr:rowOff>11430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4325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18415</xdr:rowOff>
    </xdr:from>
    <xdr:ext cx="760095"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4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1905</xdr:rowOff>
    </xdr:from>
    <xdr:to>
      <xdr:col>29</xdr:col>
      <xdr:colOff>177800</xdr:colOff>
      <xdr:row>17</xdr:row>
      <xdr:rowOff>103505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11430</xdr:rowOff>
    </xdr:from>
    <xdr:to>
      <xdr:col>26</xdr:col>
      <xdr:colOff>50800</xdr:colOff>
      <xdr:row>18</xdr:row>
      <xdr:rowOff>35560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14515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20320</xdr:rowOff>
    </xdr:from>
    <xdr:to>
      <xdr:col>26</xdr:col>
      <xdr:colOff>101600</xdr:colOff>
      <xdr:row>17</xdr:row>
      <xdr:rowOff>121920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132080</xdr:rowOff>
    </xdr:from>
    <xdr:ext cx="736600" cy="25717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4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35560</xdr:rowOff>
    </xdr:from>
    <xdr:to>
      <xdr:col>22</xdr:col>
      <xdr:colOff>114300</xdr:colOff>
      <xdr:row>18</xdr:row>
      <xdr:rowOff>64135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16928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77470</xdr:rowOff>
    </xdr:from>
    <xdr:to>
      <xdr:col>22</xdr:col>
      <xdr:colOff>165100</xdr:colOff>
      <xdr:row>17</xdr:row>
      <xdr:rowOff>7620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17780</xdr:rowOff>
    </xdr:from>
    <xdr:ext cx="762000" cy="2571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7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64135</xdr:rowOff>
    </xdr:from>
    <xdr:to>
      <xdr:col>18</xdr:col>
      <xdr:colOff>177800</xdr:colOff>
      <xdr:row>18</xdr:row>
      <xdr:rowOff>67945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19786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168275</xdr:rowOff>
    </xdr:from>
    <xdr:to>
      <xdr:col>19</xdr:col>
      <xdr:colOff>38100</xdr:colOff>
      <xdr:row>17</xdr:row>
      <xdr:rowOff>98425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59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109220</xdr:rowOff>
    </xdr:from>
    <xdr:ext cx="762000" cy="2571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85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30480</xdr:rowOff>
    </xdr:from>
    <xdr:to>
      <xdr:col>15</xdr:col>
      <xdr:colOff>101600</xdr:colOff>
      <xdr:row>17</xdr:row>
      <xdr:rowOff>132080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142240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130175</xdr:rowOff>
    </xdr:from>
    <xdr:to>
      <xdr:col>29</xdr:col>
      <xdr:colOff>177800</xdr:colOff>
      <xdr:row>18</xdr:row>
      <xdr:rowOff>60325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9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102235</xdr:rowOff>
    </xdr:from>
    <xdr:ext cx="76009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451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104,147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132080</xdr:rowOff>
    </xdr:from>
    <xdr:to>
      <xdr:col>26</xdr:col>
      <xdr:colOff>101600</xdr:colOff>
      <xdr:row>18</xdr:row>
      <xdr:rowOff>62230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9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46990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0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156210</xdr:rowOff>
    </xdr:from>
    <xdr:to>
      <xdr:col>22</xdr:col>
      <xdr:colOff>165100</xdr:colOff>
      <xdr:row>18</xdr:row>
      <xdr:rowOff>86360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71120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13335</xdr:rowOff>
    </xdr:from>
    <xdr:to>
      <xdr:col>19</xdr:col>
      <xdr:colOff>38100</xdr:colOff>
      <xdr:row>18</xdr:row>
      <xdr:rowOff>114935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4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99695</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3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17780</xdr:rowOff>
    </xdr:from>
    <xdr:to>
      <xdr:col>15</xdr:col>
      <xdr:colOff>101600</xdr:colOff>
      <xdr:row>18</xdr:row>
      <xdr:rowOff>118745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51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103505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273050</xdr:rowOff>
    </xdr:from>
    <xdr:to>
      <xdr:col>29</xdr:col>
      <xdr:colOff>127000</xdr:colOff>
      <xdr:row>37</xdr:row>
      <xdr:rowOff>335915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197600"/>
          <a:ext cx="0" cy="12630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307975</xdr:rowOff>
    </xdr:from>
    <xdr:ext cx="76009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335915</xdr:rowOff>
    </xdr:from>
    <xdr:to>
      <xdr:col>30</xdr:col>
      <xdr:colOff>25400</xdr:colOff>
      <xdr:row>37</xdr:row>
      <xdr:rowOff>335915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606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15875</xdr:rowOff>
    </xdr:from>
    <xdr:ext cx="76009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04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71,336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273050</xdr:rowOff>
    </xdr:from>
    <xdr:to>
      <xdr:col>30</xdr:col>
      <xdr:colOff>25400</xdr:colOff>
      <xdr:row>33</xdr:row>
      <xdr:rowOff>273050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19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83185</xdr:rowOff>
    </xdr:from>
    <xdr:to>
      <xdr:col>29</xdr:col>
      <xdr:colOff>127000</xdr:colOff>
      <xdr:row>37</xdr:row>
      <xdr:rowOff>102235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20788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184150</xdr:rowOff>
    </xdr:from>
    <xdr:ext cx="76009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45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340360</xdr:rowOff>
    </xdr:from>
    <xdr:to>
      <xdr:col>29</xdr:col>
      <xdr:colOff>177800</xdr:colOff>
      <xdr:row>36</xdr:row>
      <xdr:rowOff>98425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07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83185</xdr:rowOff>
    </xdr:from>
    <xdr:to>
      <xdr:col>26</xdr:col>
      <xdr:colOff>50800</xdr:colOff>
      <xdr:row>37</xdr:row>
      <xdr:rowOff>93980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2078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31115</xdr:rowOff>
    </xdr:from>
    <xdr:to>
      <xdr:col>26</xdr:col>
      <xdr:colOff>101600</xdr:colOff>
      <xdr:row>36</xdr:row>
      <xdr:rowOff>132715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142240</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93980</xdr:rowOff>
    </xdr:from>
    <xdr:to>
      <xdr:col>22</xdr:col>
      <xdr:colOff>114300</xdr:colOff>
      <xdr:row>37</xdr:row>
      <xdr:rowOff>182880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218680"/>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182880</xdr:rowOff>
    </xdr:from>
    <xdr:to>
      <xdr:col>18</xdr:col>
      <xdr:colOff>177800</xdr:colOff>
      <xdr:row>37</xdr:row>
      <xdr:rowOff>232410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30758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333375</xdr:rowOff>
    </xdr:from>
    <xdr:to>
      <xdr:col>19</xdr:col>
      <xdr:colOff>38100</xdr:colOff>
      <xdr:row>36</xdr:row>
      <xdr:rowOff>92075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102235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13970</xdr:rowOff>
    </xdr:from>
    <xdr:to>
      <xdr:col>15</xdr:col>
      <xdr:colOff>101600</xdr:colOff>
      <xdr:row>36</xdr:row>
      <xdr:rowOff>115570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126365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3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50800</xdr:rowOff>
    </xdr:from>
    <xdr:to>
      <xdr:col>29</xdr:col>
      <xdr:colOff>177800</xdr:colOff>
      <xdr:row>37</xdr:row>
      <xdr:rowOff>151765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175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22860</xdr:rowOff>
    </xdr:from>
    <xdr:ext cx="76009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75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32385</xdr:rowOff>
    </xdr:from>
    <xdr:to>
      <xdr:col>26</xdr:col>
      <xdr:colOff>101600</xdr:colOff>
      <xdr:row>37</xdr:row>
      <xdr:rowOff>134620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1570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118110</xdr:rowOff>
    </xdr:from>
    <xdr:ext cx="7366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2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44450</xdr:rowOff>
    </xdr:from>
    <xdr:to>
      <xdr:col>22</xdr:col>
      <xdr:colOff>165100</xdr:colOff>
      <xdr:row>37</xdr:row>
      <xdr:rowOff>145415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169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130175</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132080</xdr:rowOff>
    </xdr:from>
    <xdr:to>
      <xdr:col>19</xdr:col>
      <xdr:colOff>38100</xdr:colOff>
      <xdr:row>37</xdr:row>
      <xdr:rowOff>233680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25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217805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182880</xdr:rowOff>
    </xdr:from>
    <xdr:to>
      <xdr:col>15</xdr:col>
      <xdr:colOff>101600</xdr:colOff>
      <xdr:row>37</xdr:row>
      <xdr:rowOff>283845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307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269240</xdr:rowOff>
    </xdr:from>
    <xdr:ext cx="762000" cy="25717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93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13,880
13,374
41.86
7,053,689
6,374,204
651,516
4,193,188
4,208,330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56515</xdr:rowOff>
    </xdr:from>
    <xdr:to>
      <xdr:col>24</xdr:col>
      <xdr:colOff>62865</xdr:colOff>
      <xdr:row>39</xdr:row>
      <xdr:rowOff>11430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01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15240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11430</xdr:rowOff>
    </xdr:from>
    <xdr:to>
      <xdr:col>24</xdr:col>
      <xdr:colOff>152400</xdr:colOff>
      <xdr:row>39</xdr:row>
      <xdr:rowOff>11430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3175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180,531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56515</xdr:rowOff>
    </xdr:from>
    <xdr:to>
      <xdr:col>24</xdr:col>
      <xdr:colOff>152400</xdr:colOff>
      <xdr:row>30</xdr:row>
      <xdr:rowOff>56515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12700</xdr:rowOff>
    </xdr:from>
    <xdr:to>
      <xdr:col>24</xdr:col>
      <xdr:colOff>63500</xdr:colOff>
      <xdr:row>37</xdr:row>
      <xdr:rowOff>12700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6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12700</xdr:rowOff>
    </xdr:from>
    <xdr:to>
      <xdr:col>19</xdr:col>
      <xdr:colOff>177800</xdr:colOff>
      <xdr:row>37</xdr:row>
      <xdr:rowOff>39370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63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86360</xdr:rowOff>
    </xdr:from>
    <xdr:ext cx="596900"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915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39370</xdr:rowOff>
    </xdr:from>
    <xdr:to>
      <xdr:col>15</xdr:col>
      <xdr:colOff>50800</xdr:colOff>
      <xdr:row>38</xdr:row>
      <xdr:rowOff>59690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3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xdr:rowOff>
    </xdr:from>
    <xdr:to>
      <xdr:col>15</xdr:col>
      <xdr:colOff>101600</xdr:colOff>
      <xdr:row>35</xdr:row>
      <xdr:rowOff>106045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122555</xdr:rowOff>
    </xdr:from>
    <xdr:ext cx="596900" cy="25717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780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59690</xdr:rowOff>
    </xdr:from>
    <xdr:to>
      <xdr:col>10</xdr:col>
      <xdr:colOff>114300</xdr:colOff>
      <xdr:row>38</xdr:row>
      <xdr:rowOff>65405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47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2540</xdr:rowOff>
    </xdr:from>
    <xdr:ext cx="53276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03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109220</xdr:rowOff>
    </xdr:from>
    <xdr:to>
      <xdr:col>6</xdr:col>
      <xdr:colOff>38100</xdr:colOff>
      <xdr:row>37</xdr:row>
      <xdr:rowOff>38735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55245</xdr:rowOff>
    </xdr:from>
    <xdr:ext cx="532765"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55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133350</xdr:rowOff>
    </xdr:from>
    <xdr:to>
      <xdr:col>24</xdr:col>
      <xdr:colOff>114300</xdr:colOff>
      <xdr:row>37</xdr:row>
      <xdr:rowOff>63500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111760</xdr:rowOff>
    </xdr:from>
    <xdr:ext cx="534670"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133350</xdr:rowOff>
    </xdr:from>
    <xdr:to>
      <xdr:col>20</xdr:col>
      <xdr:colOff>38100</xdr:colOff>
      <xdr:row>37</xdr:row>
      <xdr:rowOff>63500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54610</xdr:rowOff>
    </xdr:from>
    <xdr:ext cx="532765"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98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160020</xdr:rowOff>
    </xdr:from>
    <xdr:to>
      <xdr:col>15</xdr:col>
      <xdr:colOff>101600</xdr:colOff>
      <xdr:row>37</xdr:row>
      <xdr:rowOff>90170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81280</xdr:rowOff>
    </xdr:from>
    <xdr:ext cx="53276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24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8890</xdr:rowOff>
    </xdr:from>
    <xdr:to>
      <xdr:col>10</xdr:col>
      <xdr:colOff>165100</xdr:colOff>
      <xdr:row>38</xdr:row>
      <xdr:rowOff>110490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101600</xdr:rowOff>
    </xdr:from>
    <xdr:ext cx="53276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616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14605</xdr:rowOff>
    </xdr:from>
    <xdr:to>
      <xdr:col>6</xdr:col>
      <xdr:colOff>38100</xdr:colOff>
      <xdr:row>38</xdr:row>
      <xdr:rowOff>116205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107315</xdr:rowOff>
    </xdr:from>
    <xdr:ext cx="53276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622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103505</xdr:rowOff>
    </xdr:from>
    <xdr:to>
      <xdr:col>24</xdr:col>
      <xdr:colOff>62865</xdr:colOff>
      <xdr:row>57</xdr:row>
      <xdr:rowOff>157480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455"/>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161290</xdr:rowOff>
    </xdr:from>
    <xdr:ext cx="534670" cy="25908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50165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344,470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103505</xdr:rowOff>
    </xdr:from>
    <xdr:to>
      <xdr:col>24</xdr:col>
      <xdr:colOff>152400</xdr:colOff>
      <xdr:row>51</xdr:row>
      <xdr:rowOff>103505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132080</xdr:rowOff>
    </xdr:from>
    <xdr:to>
      <xdr:col>24</xdr:col>
      <xdr:colOff>63500</xdr:colOff>
      <xdr:row>57</xdr:row>
      <xdr:rowOff>160020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47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132080</xdr:rowOff>
    </xdr:from>
    <xdr:ext cx="598805" cy="25717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57</xdr:row>
      <xdr:rowOff>160020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06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134620</xdr:rowOff>
    </xdr:from>
    <xdr:to>
      <xdr:col>20</xdr:col>
      <xdr:colOff>38100</xdr:colOff>
      <xdr:row>57</xdr:row>
      <xdr:rowOff>64770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81280</xdr:rowOff>
    </xdr:from>
    <xdr:ext cx="53276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29965" y="9511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128905</xdr:rowOff>
    </xdr:from>
    <xdr:to>
      <xdr:col>15</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01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10160</xdr:rowOff>
    </xdr:from>
    <xdr:ext cx="59690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439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128905</xdr:rowOff>
    </xdr:from>
    <xdr:to>
      <xdr:col>10</xdr:col>
      <xdr:colOff>114300</xdr:colOff>
      <xdr:row>57</xdr:row>
      <xdr:rowOff>163195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15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111760</xdr:rowOff>
    </xdr:from>
    <xdr:to>
      <xdr:col>10</xdr:col>
      <xdr:colOff>165100</xdr:colOff>
      <xdr:row>57</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58420</xdr:rowOff>
    </xdr:from>
    <xdr:ext cx="5969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488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99060</xdr:rowOff>
    </xdr:from>
    <xdr:to>
      <xdr:col>6</xdr:col>
      <xdr:colOff>38100</xdr:colOff>
      <xdr:row>57</xdr:row>
      <xdr:rowOff>29210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45720</xdr:rowOff>
    </xdr:from>
    <xdr:ext cx="5969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475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167005</xdr:rowOff>
    </xdr:from>
    <xdr:ext cx="534670" cy="25717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82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31115</xdr:rowOff>
    </xdr:from>
    <xdr:ext cx="532765"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975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82550</xdr:rowOff>
    </xdr:from>
    <xdr:to>
      <xdr:col>15</xdr:col>
      <xdr:colOff>101600</xdr:colOff>
      <xdr:row>58</xdr:row>
      <xdr:rowOff>12700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3810</xdr:rowOff>
    </xdr:from>
    <xdr:ext cx="53276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947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78105</xdr:rowOff>
    </xdr:from>
    <xdr:to>
      <xdr:col>10</xdr:col>
      <xdr:colOff>165100</xdr:colOff>
      <xdr:row>58</xdr:row>
      <xdr:rowOff>8255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170815</xdr:rowOff>
    </xdr:from>
    <xdr:ext cx="532765" cy="2584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9434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112395</xdr:rowOff>
    </xdr:from>
    <xdr:to>
      <xdr:col>6</xdr:col>
      <xdr:colOff>38100</xdr:colOff>
      <xdr:row>58</xdr:row>
      <xdr:rowOff>42545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33655</xdr:rowOff>
    </xdr:from>
    <xdr:ext cx="532765"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9777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01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1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717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10795</xdr:rowOff>
    </xdr:from>
    <xdr:to>
      <xdr:col>24</xdr:col>
      <xdr:colOff>62865</xdr:colOff>
      <xdr:row>79</xdr:row>
      <xdr:rowOff>98425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95"/>
          <a:ext cx="127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102235</xdr:rowOff>
    </xdr:from>
    <xdr:ext cx="249555" cy="2584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98425</xdr:rowOff>
    </xdr:from>
    <xdr:to>
      <xdr:col>24</xdr:col>
      <xdr:colOff>152400</xdr:colOff>
      <xdr:row>79</xdr:row>
      <xdr:rowOff>98425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128905</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10795</xdr:rowOff>
    </xdr:from>
    <xdr:to>
      <xdr:col>24</xdr:col>
      <xdr:colOff>152400</xdr:colOff>
      <xdr:row>70</xdr:row>
      <xdr:rowOff>10795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134620</xdr:rowOff>
    </xdr:from>
    <xdr:to>
      <xdr:col>24</xdr:col>
      <xdr:colOff>63500</xdr:colOff>
      <xdr:row>79</xdr:row>
      <xdr:rowOff>22225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772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117475</xdr:rowOff>
    </xdr:from>
    <xdr:ext cx="46990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94615</xdr:rowOff>
    </xdr:from>
    <xdr:to>
      <xdr:col>24</xdr:col>
      <xdr:colOff>114300</xdr:colOff>
      <xdr:row>78</xdr:row>
      <xdr:rowOff>24765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134620</xdr:rowOff>
    </xdr:from>
    <xdr:to>
      <xdr:col>19</xdr:col>
      <xdr:colOff>177800</xdr:colOff>
      <xdr:row>79</xdr:row>
      <xdr:rowOff>12065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77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69850</xdr:rowOff>
    </xdr:from>
    <xdr:to>
      <xdr:col>20</xdr:col>
      <xdr:colOff>38100</xdr:colOff>
      <xdr:row>78</xdr:row>
      <xdr:rowOff>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16510</xdr:rowOff>
    </xdr:from>
    <xdr:ext cx="46799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350" y="13046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12065</xdr:rowOff>
    </xdr:from>
    <xdr:to>
      <xdr:col>15</xdr:col>
      <xdr:colOff>50800</xdr:colOff>
      <xdr:row>79</xdr:row>
      <xdr:rowOff>12065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6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17780</xdr:rowOff>
    </xdr:from>
    <xdr:to>
      <xdr:col>15</xdr:col>
      <xdr:colOff>101600</xdr:colOff>
      <xdr:row>77</xdr:row>
      <xdr:rowOff>119380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135890</xdr:rowOff>
    </xdr:from>
    <xdr:ext cx="5327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0965" y="12994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12065</xdr:rowOff>
    </xdr:from>
    <xdr:to>
      <xdr:col>10</xdr:col>
      <xdr:colOff>114300</xdr:colOff>
      <xdr:row>79</xdr:row>
      <xdr:rowOff>17780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6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29210</xdr:rowOff>
    </xdr:from>
    <xdr:ext cx="467995" cy="25717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350" y="13059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27940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44450</xdr:rowOff>
    </xdr:from>
    <xdr:ext cx="46799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350" y="1307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143510</xdr:rowOff>
    </xdr:from>
    <xdr:to>
      <xdr:col>24</xdr:col>
      <xdr:colOff>114300</xdr:colOff>
      <xdr:row>79</xdr:row>
      <xdr:rowOff>73025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57785</xdr:rowOff>
    </xdr:from>
    <xdr:ext cx="46990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83820</xdr:rowOff>
    </xdr:from>
    <xdr:to>
      <xdr:col>20</xdr:col>
      <xdr:colOff>38100</xdr:colOff>
      <xdr:row>79</xdr:row>
      <xdr:rowOff>13970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5080</xdr:rowOff>
    </xdr:from>
    <xdr:ext cx="467995"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350" y="13549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132715</xdr:rowOff>
    </xdr:from>
    <xdr:to>
      <xdr:col>15</xdr:col>
      <xdr:colOff>101600</xdr:colOff>
      <xdr:row>79</xdr:row>
      <xdr:rowOff>63500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53975</xdr:rowOff>
    </xdr:from>
    <xdr:ext cx="467995" cy="25717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350" y="13598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132715</xdr:rowOff>
    </xdr:from>
    <xdr:to>
      <xdr:col>10</xdr:col>
      <xdr:colOff>165100</xdr:colOff>
      <xdr:row>79</xdr:row>
      <xdr:rowOff>63500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53975</xdr:rowOff>
    </xdr:from>
    <xdr:ext cx="467995" cy="25717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598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138430</xdr:rowOff>
    </xdr:from>
    <xdr:to>
      <xdr:col>6</xdr:col>
      <xdr:colOff>38100</xdr:colOff>
      <xdr:row>79</xdr:row>
      <xdr:rowOff>68580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59690</xdr:rowOff>
    </xdr:from>
    <xdr:ext cx="467995"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604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167640</xdr:rowOff>
    </xdr:from>
    <xdr:to>
      <xdr:col>24</xdr:col>
      <xdr:colOff>62865</xdr:colOff>
      <xdr:row>98</xdr:row>
      <xdr:rowOff>152400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81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156210</xdr:rowOff>
    </xdr:from>
    <xdr:ext cx="534670" cy="25717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152400</xdr:rowOff>
    </xdr:from>
    <xdr:to>
      <xdr:col>24</xdr:col>
      <xdr:colOff>152400</xdr:colOff>
      <xdr:row>98</xdr:row>
      <xdr:rowOff>152400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114300</xdr:rowOff>
    </xdr:from>
    <xdr:ext cx="598805" cy="259080"/>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167640</xdr:rowOff>
    </xdr:from>
    <xdr:to>
      <xdr:col>24</xdr:col>
      <xdr:colOff>152400</xdr:colOff>
      <xdr:row>90</xdr:row>
      <xdr:rowOff>167640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42545</xdr:rowOff>
    </xdr:from>
    <xdr:to>
      <xdr:col>24</xdr:col>
      <xdr:colOff>63500</xdr:colOff>
      <xdr:row>97</xdr:row>
      <xdr:rowOff>102235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01745"/>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20955</xdr:rowOff>
    </xdr:from>
    <xdr:ext cx="534670" cy="25717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7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169545</xdr:rowOff>
    </xdr:from>
    <xdr:to>
      <xdr:col>24</xdr:col>
      <xdr:colOff>114300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42545</xdr:rowOff>
    </xdr:from>
    <xdr:to>
      <xdr:col>19</xdr:col>
      <xdr:colOff>177800</xdr:colOff>
      <xdr:row>98</xdr:row>
      <xdr:rowOff>30480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174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167640</xdr:rowOff>
    </xdr:from>
    <xdr:to>
      <xdr:col>20</xdr:col>
      <xdr:colOff>38100</xdr:colOff>
      <xdr:row>95</xdr:row>
      <xdr:rowOff>97790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114300</xdr:rowOff>
    </xdr:from>
    <xdr:ext cx="53276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29965" y="16059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165100</xdr:rowOff>
    </xdr:from>
    <xdr:to>
      <xdr:col>15</xdr:col>
      <xdr:colOff>50800</xdr:colOff>
      <xdr:row>98</xdr:row>
      <xdr:rowOff>30480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957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62230</xdr:rowOff>
    </xdr:from>
    <xdr:to>
      <xdr:col>15</xdr:col>
      <xdr:colOff>101600</xdr:colOff>
      <xdr:row>95</xdr:row>
      <xdr:rowOff>163830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8890</xdr:rowOff>
    </xdr:from>
    <xdr:ext cx="532765" cy="25717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0965" y="16125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165100</xdr:rowOff>
    </xdr:from>
    <xdr:to>
      <xdr:col>10</xdr:col>
      <xdr:colOff>114300</xdr:colOff>
      <xdr:row>98</xdr:row>
      <xdr:rowOff>10160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5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74930</xdr:rowOff>
    </xdr:from>
    <xdr:to>
      <xdr:col>10</xdr:col>
      <xdr:colOff>165100</xdr:colOff>
      <xdr:row>96</xdr:row>
      <xdr:rowOff>5080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21590</xdr:rowOff>
    </xdr:from>
    <xdr:ext cx="53276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1965" y="16137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156210</xdr:rowOff>
    </xdr:from>
    <xdr:to>
      <xdr:col>6</xdr:col>
      <xdr:colOff>38100</xdr:colOff>
      <xdr:row>96</xdr:row>
      <xdr:rowOff>86360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102870</xdr:rowOff>
    </xdr:from>
    <xdr:ext cx="5327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2965" y="16219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52070</xdr:rowOff>
    </xdr:from>
    <xdr:to>
      <xdr:col>24</xdr:col>
      <xdr:colOff>114300</xdr:colOff>
      <xdr:row>97</xdr:row>
      <xdr:rowOff>153035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29845</xdr:rowOff>
    </xdr:from>
    <xdr:ext cx="534670" cy="25717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604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163195</xdr:rowOff>
    </xdr:from>
    <xdr:to>
      <xdr:col>20</xdr:col>
      <xdr:colOff>38100</xdr:colOff>
      <xdr:row>96</xdr:row>
      <xdr:rowOff>93345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84455</xdr:rowOff>
    </xdr:from>
    <xdr:ext cx="53276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29965" y="16543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151130</xdr:rowOff>
    </xdr:from>
    <xdr:to>
      <xdr:col>15</xdr:col>
      <xdr:colOff>101600</xdr:colOff>
      <xdr:row>98</xdr:row>
      <xdr:rowOff>81280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72390</xdr:rowOff>
    </xdr:from>
    <xdr:ext cx="53276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0965" y="16874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114300</xdr:rowOff>
    </xdr:from>
    <xdr:to>
      <xdr:col>10</xdr:col>
      <xdr:colOff>165100</xdr:colOff>
      <xdr:row>98</xdr:row>
      <xdr:rowOff>44450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35560</xdr:rowOff>
    </xdr:from>
    <xdr:ext cx="53276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1965" y="16837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130810</xdr:rowOff>
    </xdr:from>
    <xdr:to>
      <xdr:col>6</xdr:col>
      <xdr:colOff>38100</xdr:colOff>
      <xdr:row>98</xdr:row>
      <xdr:rowOff>60960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2765" cy="25717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2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725" cy="25717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725" cy="25717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725" cy="25717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160655</xdr:rowOff>
    </xdr:from>
    <xdr:to>
      <xdr:col>54</xdr:col>
      <xdr:colOff>189865</xdr:colOff>
      <xdr:row>37</xdr:row>
      <xdr:rowOff>55245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155"/>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59055</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55,932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55245</xdr:rowOff>
    </xdr:from>
    <xdr:to>
      <xdr:col>55</xdr:col>
      <xdr:colOff>88900</xdr:colOff>
      <xdr:row>37</xdr:row>
      <xdr:rowOff>55245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107315</xdr:rowOff>
    </xdr:from>
    <xdr:ext cx="598805" cy="25908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160655</xdr:rowOff>
    </xdr:from>
    <xdr:to>
      <xdr:col>55</xdr:col>
      <xdr:colOff>88900</xdr:colOff>
      <xdr:row>30</xdr:row>
      <xdr:rowOff>160655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143510</xdr:rowOff>
    </xdr:from>
    <xdr:to>
      <xdr:col>55</xdr:col>
      <xdr:colOff>0</xdr:colOff>
      <xdr:row>37</xdr:row>
      <xdr:rowOff>19685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157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81280</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5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58420</xdr:rowOff>
    </xdr:from>
    <xdr:to>
      <xdr:col>55</xdr:col>
      <xdr:colOff>50800</xdr:colOff>
      <xdr:row>35</xdr:row>
      <xdr:rowOff>160020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46355</xdr:rowOff>
    </xdr:from>
    <xdr:to>
      <xdr:col>50</xdr:col>
      <xdr:colOff>114300</xdr:colOff>
      <xdr:row>37</xdr:row>
      <xdr:rowOff>19685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75655"/>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103505</xdr:rowOff>
    </xdr:from>
    <xdr:to>
      <xdr:col>50</xdr:col>
      <xdr:colOff>165100</xdr:colOff>
      <xdr:row>36</xdr:row>
      <xdr:rowOff>33655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50165</xdr:rowOff>
    </xdr:from>
    <xdr:ext cx="5969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5879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46355</xdr:rowOff>
    </xdr:from>
    <xdr:to>
      <xdr:col>45</xdr:col>
      <xdr:colOff>177800</xdr:colOff>
      <xdr:row>37</xdr:row>
      <xdr:rowOff>57785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75655"/>
          <a:ext cx="88900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162560</xdr:rowOff>
    </xdr:from>
    <xdr:to>
      <xdr:col>46</xdr:col>
      <xdr:colOff>38100</xdr:colOff>
      <xdr:row>32</xdr:row>
      <xdr:rowOff>92710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109220</xdr:rowOff>
    </xdr:from>
    <xdr:ext cx="596900" cy="25717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5252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57785</xdr:rowOff>
    </xdr:from>
    <xdr:to>
      <xdr:col>41</xdr:col>
      <xdr:colOff>50800</xdr:colOff>
      <xdr:row>37</xdr:row>
      <xdr:rowOff>66675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14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151130</xdr:rowOff>
    </xdr:from>
    <xdr:to>
      <xdr:col>41</xdr:col>
      <xdr:colOff>101600</xdr:colOff>
      <xdr:row>36</xdr:row>
      <xdr:rowOff>81280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97790</xdr:rowOff>
    </xdr:from>
    <xdr:ext cx="532765" cy="25717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5927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139700</xdr:rowOff>
    </xdr:from>
    <xdr:to>
      <xdr:col>36</xdr:col>
      <xdr:colOff>165100</xdr:colOff>
      <xdr:row>36</xdr:row>
      <xdr:rowOff>69850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86360</xdr:rowOff>
    </xdr:from>
    <xdr:ext cx="596900" cy="25717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580" y="5915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92075</xdr:rowOff>
    </xdr:from>
    <xdr:to>
      <xdr:col>55</xdr:col>
      <xdr:colOff>50800</xdr:colOff>
      <xdr:row>37</xdr:row>
      <xdr:rowOff>22225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6985</xdr:rowOff>
    </xdr:from>
    <xdr:ext cx="534670" cy="25717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791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140335</xdr:rowOff>
    </xdr:from>
    <xdr:to>
      <xdr:col>50</xdr:col>
      <xdr:colOff>165100</xdr:colOff>
      <xdr:row>37</xdr:row>
      <xdr:rowOff>70485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61595</xdr:rowOff>
    </xdr:from>
    <xdr:ext cx="53276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405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167005</xdr:rowOff>
    </xdr:from>
    <xdr:to>
      <xdr:col>46</xdr:col>
      <xdr:colOff>38100</xdr:colOff>
      <xdr:row>34</xdr:row>
      <xdr:rowOff>97790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88265</xdr:rowOff>
    </xdr:from>
    <xdr:ext cx="596900" cy="25717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9175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6985</xdr:rowOff>
    </xdr:from>
    <xdr:to>
      <xdr:col>41</xdr:col>
      <xdr:colOff>101600</xdr:colOff>
      <xdr:row>37</xdr:row>
      <xdr:rowOff>109220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99695</xdr:rowOff>
    </xdr:from>
    <xdr:ext cx="532765" cy="25717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443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15875</xdr:rowOff>
    </xdr:from>
    <xdr:to>
      <xdr:col>36</xdr:col>
      <xdr:colOff>165100</xdr:colOff>
      <xdr:row>37</xdr:row>
      <xdr:rowOff>117475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109220</xdr:rowOff>
    </xdr:from>
    <xdr:ext cx="532765" cy="25717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01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725"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72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725" cy="25717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72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72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93345</xdr:rowOff>
    </xdr:from>
    <xdr:to>
      <xdr:col>54</xdr:col>
      <xdr:colOff>189865</xdr:colOff>
      <xdr:row>59</xdr:row>
      <xdr:rowOff>30480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584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40640</xdr:rowOff>
    </xdr:from>
    <xdr:ext cx="598805" cy="25717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474,108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93345</xdr:rowOff>
    </xdr:from>
    <xdr:to>
      <xdr:col>55</xdr:col>
      <xdr:colOff>88900</xdr:colOff>
      <xdr:row>50</xdr:row>
      <xdr:rowOff>93345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117475</xdr:rowOff>
    </xdr:from>
    <xdr:to>
      <xdr:col>55</xdr:col>
      <xdr:colOff>0</xdr:colOff>
      <xdr:row>59</xdr:row>
      <xdr:rowOff>24765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6157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103505</xdr:rowOff>
    </xdr:from>
    <xdr:ext cx="534670"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80645</xdr:rowOff>
    </xdr:from>
    <xdr:to>
      <xdr:col>55</xdr:col>
      <xdr:colOff>50800</xdr:colOff>
      <xdr:row>58</xdr:row>
      <xdr:rowOff>10795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24765</xdr:rowOff>
    </xdr:from>
    <xdr:to>
      <xdr:col>50</xdr:col>
      <xdr:colOff>114300</xdr:colOff>
      <xdr:row>59</xdr:row>
      <xdr:rowOff>30480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403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110490</xdr:rowOff>
    </xdr:from>
    <xdr:to>
      <xdr:col>50</xdr:col>
      <xdr:colOff>165100</xdr:colOff>
      <xdr:row>58</xdr:row>
      <xdr:rowOff>40640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57150</xdr:rowOff>
    </xdr:from>
    <xdr:ext cx="53276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658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26670</xdr:rowOff>
    </xdr:from>
    <xdr:to>
      <xdr:col>45</xdr:col>
      <xdr:colOff>177800</xdr:colOff>
      <xdr:row>59</xdr:row>
      <xdr:rowOff>30480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42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169545</xdr:rowOff>
    </xdr:from>
    <xdr:to>
      <xdr:col>46</xdr:col>
      <xdr:colOff>38100</xdr:colOff>
      <xdr:row>57</xdr:row>
      <xdr:rowOff>99695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116205</xdr:rowOff>
    </xdr:from>
    <xdr:ext cx="5969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580" y="9545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105410</xdr:rowOff>
    </xdr:from>
    <xdr:to>
      <xdr:col>41</xdr:col>
      <xdr:colOff>50800</xdr:colOff>
      <xdr:row>59</xdr:row>
      <xdr:rowOff>26670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7806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20955</xdr:rowOff>
    </xdr:from>
    <xdr:to>
      <xdr:col>41</xdr:col>
      <xdr:colOff>101600</xdr:colOff>
      <xdr:row>57</xdr:row>
      <xdr:rowOff>122555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139065</xdr:rowOff>
    </xdr:from>
    <xdr:ext cx="5969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580" y="9568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69215</xdr:rowOff>
    </xdr:from>
    <xdr:to>
      <xdr:col>36</xdr:col>
      <xdr:colOff>165100</xdr:colOff>
      <xdr:row>57</xdr:row>
      <xdr:rowOff>170815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161925</xdr:rowOff>
    </xdr:from>
    <xdr:ext cx="5327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934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66675</xdr:rowOff>
    </xdr:from>
    <xdr:to>
      <xdr:col>55</xdr:col>
      <xdr:colOff>50800</xdr:colOff>
      <xdr:row>58</xdr:row>
      <xdr:rowOff>168275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153035</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145415</xdr:rowOff>
    </xdr:from>
    <xdr:to>
      <xdr:col>50</xdr:col>
      <xdr:colOff>165100</xdr:colOff>
      <xdr:row>59</xdr:row>
      <xdr:rowOff>75565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66675</xdr:rowOff>
    </xdr:from>
    <xdr:ext cx="532765" cy="25717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10182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151130</xdr:rowOff>
    </xdr:from>
    <xdr:to>
      <xdr:col>46</xdr:col>
      <xdr:colOff>38100</xdr:colOff>
      <xdr:row>59</xdr:row>
      <xdr:rowOff>81280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72390</xdr:rowOff>
    </xdr:from>
    <xdr:ext cx="53276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18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147320</xdr:rowOff>
    </xdr:from>
    <xdr:to>
      <xdr:col>41</xdr:col>
      <xdr:colOff>101600</xdr:colOff>
      <xdr:row>59</xdr:row>
      <xdr:rowOff>77470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68580</xdr:rowOff>
    </xdr:from>
    <xdr:ext cx="53276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10184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1270</xdr:rowOff>
    </xdr:from>
    <xdr:ext cx="59690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580" y="9602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725" cy="2571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98805" cy="25717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9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317,015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63500</xdr:rowOff>
    </xdr:from>
    <xdr:to>
      <xdr:col>55</xdr:col>
      <xdr:colOff>0</xdr:colOff>
      <xdr:row>78</xdr:row>
      <xdr:rowOff>139065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660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144780</xdr:rowOff>
    </xdr:from>
    <xdr:ext cx="534670" cy="25717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49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121920</xdr:rowOff>
    </xdr:from>
    <xdr:to>
      <xdr:col>55</xdr:col>
      <xdr:colOff>50800</xdr:colOff>
      <xdr:row>78</xdr:row>
      <xdr:rowOff>52070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139065</xdr:rowOff>
    </xdr:from>
    <xdr:to>
      <xdr:col>50</xdr:col>
      <xdr:colOff>114300</xdr:colOff>
      <xdr:row>78</xdr:row>
      <xdr:rowOff>139065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12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96520</xdr:rowOff>
    </xdr:from>
    <xdr:ext cx="532765"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1965" y="13126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177800</xdr:colOff>
      <xdr:row>78</xdr:row>
      <xdr:rowOff>139065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10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140335</xdr:rowOff>
    </xdr:from>
    <xdr:to>
      <xdr:col>46</xdr:col>
      <xdr:colOff>38100</xdr:colOff>
      <xdr:row>78</xdr:row>
      <xdr:rowOff>70485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86995</xdr:rowOff>
    </xdr:from>
    <xdr:ext cx="532765" cy="25717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3117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66675</xdr:rowOff>
    </xdr:from>
    <xdr:to>
      <xdr:col>41</xdr:col>
      <xdr:colOff>50800</xdr:colOff>
      <xdr:row>78</xdr:row>
      <xdr:rowOff>137795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3977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125095</xdr:rowOff>
    </xdr:from>
    <xdr:to>
      <xdr:col>41</xdr:col>
      <xdr:colOff>101600</xdr:colOff>
      <xdr:row>78</xdr:row>
      <xdr:rowOff>55245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71755</xdr:rowOff>
    </xdr:from>
    <xdr:ext cx="53276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3101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4445</xdr:rowOff>
    </xdr:from>
    <xdr:to>
      <xdr:col>36</xdr:col>
      <xdr:colOff>165100</xdr:colOff>
      <xdr:row>78</xdr:row>
      <xdr:rowOff>106045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122555</xdr:rowOff>
    </xdr:from>
    <xdr:ext cx="532765" cy="25717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4965" y="13152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12700</xdr:rowOff>
    </xdr:from>
    <xdr:to>
      <xdr:col>55</xdr:col>
      <xdr:colOff>50800</xdr:colOff>
      <xdr:row>78</xdr:row>
      <xdr:rowOff>114300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100330</xdr:rowOff>
    </xdr:from>
    <xdr:ext cx="534670" cy="25717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19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88265</xdr:rowOff>
    </xdr:from>
    <xdr:to>
      <xdr:col>50</xdr:col>
      <xdr:colOff>165100</xdr:colOff>
      <xdr:row>79</xdr:row>
      <xdr:rowOff>18415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9525</xdr:rowOff>
    </xdr:from>
    <xdr:ext cx="378460"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70" y="13554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88265</xdr:rowOff>
    </xdr:from>
    <xdr:to>
      <xdr:col>46</xdr:col>
      <xdr:colOff>38100</xdr:colOff>
      <xdr:row>79</xdr:row>
      <xdr:rowOff>18415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9525</xdr:rowOff>
    </xdr:from>
    <xdr:ext cx="378460" cy="25717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70" y="13554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86995</xdr:rowOff>
    </xdr:from>
    <xdr:to>
      <xdr:col>41</xdr:col>
      <xdr:colOff>101600</xdr:colOff>
      <xdr:row>79</xdr:row>
      <xdr:rowOff>17780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8255</xdr:rowOff>
    </xdr:from>
    <xdr:ext cx="378460" cy="25717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70" y="135528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xdr:rowOff>
    </xdr:from>
    <xdr:to>
      <xdr:col>36</xdr:col>
      <xdr:colOff>165100</xdr:colOff>
      <xdr:row>78</xdr:row>
      <xdr:rowOff>117475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109220</xdr:rowOff>
    </xdr:from>
    <xdr:ext cx="532765" cy="25717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4965" y="13482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53975</xdr:rowOff>
    </xdr:from>
    <xdr:to>
      <xdr:col>54</xdr:col>
      <xdr:colOff>189865</xdr:colOff>
      <xdr:row>98</xdr:row>
      <xdr:rowOff>120650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375"/>
          <a:ext cx="127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123825</xdr:rowOff>
    </xdr:from>
    <xdr:ext cx="469900" cy="25717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5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120650</xdr:rowOff>
    </xdr:from>
    <xdr:to>
      <xdr:col>55</xdr:col>
      <xdr:colOff>88900</xdr:colOff>
      <xdr:row>98</xdr:row>
      <xdr:rowOff>120650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635</xdr:rowOff>
    </xdr:from>
    <xdr:ext cx="598805"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243,687</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53975</xdr:rowOff>
    </xdr:from>
    <xdr:to>
      <xdr:col>55</xdr:col>
      <xdr:colOff>88900</xdr:colOff>
      <xdr:row>92</xdr:row>
      <xdr:rowOff>53975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71120</xdr:rowOff>
    </xdr:from>
    <xdr:to>
      <xdr:col>55</xdr:col>
      <xdr:colOff>0</xdr:colOff>
      <xdr:row>98</xdr:row>
      <xdr:rowOff>75565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732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37465</xdr:rowOff>
    </xdr:from>
    <xdr:ext cx="53467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70485</xdr:rowOff>
    </xdr:from>
    <xdr:to>
      <xdr:col>50</xdr:col>
      <xdr:colOff>114300</xdr:colOff>
      <xdr:row>98</xdr:row>
      <xdr:rowOff>75565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25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39370</xdr:rowOff>
    </xdr:from>
    <xdr:to>
      <xdr:col>50</xdr:col>
      <xdr:colOff>165100</xdr:colOff>
      <xdr:row>97</xdr:row>
      <xdr:rowOff>140970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157480</xdr:rowOff>
    </xdr:from>
    <xdr:ext cx="532765" cy="25717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445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67310</xdr:rowOff>
    </xdr:from>
    <xdr:to>
      <xdr:col>45</xdr:col>
      <xdr:colOff>177800</xdr:colOff>
      <xdr:row>98</xdr:row>
      <xdr:rowOff>70485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9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100965</xdr:rowOff>
    </xdr:from>
    <xdr:to>
      <xdr:col>46</xdr:col>
      <xdr:colOff>38100</xdr:colOff>
      <xdr:row>97</xdr:row>
      <xdr:rowOff>31115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47625</xdr:rowOff>
    </xdr:from>
    <xdr:ext cx="53276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335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119380</xdr:rowOff>
    </xdr:from>
    <xdr:to>
      <xdr:col>41</xdr:col>
      <xdr:colOff>50800</xdr:colOff>
      <xdr:row>98</xdr:row>
      <xdr:rowOff>67310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7858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7620</xdr:rowOff>
    </xdr:from>
    <xdr:to>
      <xdr:col>41</xdr:col>
      <xdr:colOff>101600</xdr:colOff>
      <xdr:row>97</xdr:row>
      <xdr:rowOff>109220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125730</xdr:rowOff>
    </xdr:from>
    <xdr:ext cx="53276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41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6350</xdr:rowOff>
    </xdr:from>
    <xdr:to>
      <xdr:col>36</xdr:col>
      <xdr:colOff>165100</xdr:colOff>
      <xdr:row>97</xdr:row>
      <xdr:rowOff>107950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99060</xdr:rowOff>
    </xdr:from>
    <xdr:ext cx="532765" cy="25717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729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20320</xdr:rowOff>
    </xdr:from>
    <xdr:to>
      <xdr:col>55</xdr:col>
      <xdr:colOff>50800</xdr:colOff>
      <xdr:row>98</xdr:row>
      <xdr:rowOff>121920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106680</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24765</xdr:rowOff>
    </xdr:from>
    <xdr:to>
      <xdr:col>50</xdr:col>
      <xdr:colOff>165100</xdr:colOff>
      <xdr:row>98</xdr:row>
      <xdr:rowOff>126365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117475</xdr:rowOff>
    </xdr:from>
    <xdr:ext cx="53276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919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19685</xdr:rowOff>
    </xdr:from>
    <xdr:to>
      <xdr:col>46</xdr:col>
      <xdr:colOff>38100</xdr:colOff>
      <xdr:row>98</xdr:row>
      <xdr:rowOff>121285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112395</xdr:rowOff>
    </xdr:from>
    <xdr:ext cx="532765" cy="25717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914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16510</xdr:rowOff>
    </xdr:from>
    <xdr:to>
      <xdr:col>41</xdr:col>
      <xdr:colOff>101600</xdr:colOff>
      <xdr:row>98</xdr:row>
      <xdr:rowOff>118110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109220</xdr:rowOff>
    </xdr:from>
    <xdr:ext cx="532765" cy="25717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911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68580</xdr:rowOff>
    </xdr:from>
    <xdr:to>
      <xdr:col>36</xdr:col>
      <xdr:colOff>165100</xdr:colOff>
      <xdr:row>96</xdr:row>
      <xdr:rowOff>170180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15240</xdr:rowOff>
    </xdr:from>
    <xdr:ext cx="53276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302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01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3725" cy="2571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372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3725" cy="25717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372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72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103505</xdr:rowOff>
    </xdr:from>
    <xdr:to>
      <xdr:col>85</xdr:col>
      <xdr:colOff>126365</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00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249555" cy="25717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83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470,988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103505</xdr:rowOff>
    </xdr:from>
    <xdr:to>
      <xdr:col>86</xdr:col>
      <xdr:colOff>25400</xdr:colOff>
      <xdr:row>30</xdr:row>
      <xdr:rowOff>103505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97790</xdr:rowOff>
    </xdr:from>
    <xdr:to>
      <xdr:col>85</xdr:col>
      <xdr:colOff>127000</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43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38735</xdr:rowOff>
    </xdr:from>
    <xdr:ext cx="469900" cy="259080"/>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17780</xdr:rowOff>
    </xdr:from>
    <xdr:to>
      <xdr:col>81</xdr:col>
      <xdr:colOff>101600</xdr:colOff>
      <xdr:row>39</xdr:row>
      <xdr:rowOff>118745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135255</xdr:rowOff>
    </xdr:from>
    <xdr:ext cx="467995" cy="25717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350" y="6478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120650</xdr:rowOff>
    </xdr:from>
    <xdr:ext cx="532765" cy="25717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4965" y="6464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107315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123825</xdr:rowOff>
    </xdr:from>
    <xdr:ext cx="532765"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5965" y="6467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3810</xdr:rowOff>
    </xdr:from>
    <xdr:to>
      <xdr:col>67</xdr:col>
      <xdr:colOff>101600</xdr:colOff>
      <xdr:row>39</xdr:row>
      <xdr:rowOff>105410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121920</xdr:rowOff>
    </xdr:from>
    <xdr:ext cx="532765"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6965" y="6465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46990</xdr:rowOff>
    </xdr:from>
    <xdr:to>
      <xdr:col>85</xdr:col>
      <xdr:colOff>177800</xdr:colOff>
      <xdr:row>39</xdr:row>
      <xdr:rowOff>148590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166370</xdr:rowOff>
    </xdr:from>
    <xdr:ext cx="378460" cy="25717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14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765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765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765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765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74930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9705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78740</xdr:rowOff>
    </xdr:from>
    <xdr:ext cx="534670" cy="259080"/>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74930</xdr:rowOff>
    </xdr:from>
    <xdr:to>
      <xdr:col>86</xdr:col>
      <xdr:colOff>25400</xdr:colOff>
      <xdr:row>78</xdr:row>
      <xdr:rowOff>74930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208,937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152400</xdr:rowOff>
    </xdr:from>
    <xdr:to>
      <xdr:col>85</xdr:col>
      <xdr:colOff>127000</xdr:colOff>
      <xdr:row>77</xdr:row>
      <xdr:rowOff>153035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540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31115</xdr:rowOff>
    </xdr:from>
    <xdr:ext cx="534670" cy="25717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98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7620</xdr:rowOff>
    </xdr:from>
    <xdr:to>
      <xdr:col>85</xdr:col>
      <xdr:colOff>177800</xdr:colOff>
      <xdr:row>76</xdr:row>
      <xdr:rowOff>109220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77</xdr:row>
      <xdr:rowOff>159385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540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26035</xdr:rowOff>
    </xdr:from>
    <xdr:to>
      <xdr:col>81</xdr:col>
      <xdr:colOff>101600</xdr:colOff>
      <xdr:row>76</xdr:row>
      <xdr:rowOff>127635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144145</xdr:rowOff>
    </xdr:from>
    <xdr:ext cx="532765" cy="25717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3965" y="12831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159385</xdr:rowOff>
    </xdr:from>
    <xdr:to>
      <xdr:col>76</xdr:col>
      <xdr:colOff>114300</xdr:colOff>
      <xdr:row>78</xdr:row>
      <xdr:rowOff>12065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610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65405</xdr:rowOff>
    </xdr:from>
    <xdr:to>
      <xdr:col>76</xdr:col>
      <xdr:colOff>165100</xdr:colOff>
      <xdr:row>75</xdr:row>
      <xdr:rowOff>167005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12065</xdr:rowOff>
    </xdr:from>
    <xdr:ext cx="532765"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2699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12065</xdr:rowOff>
    </xdr:from>
    <xdr:to>
      <xdr:col>71</xdr:col>
      <xdr:colOff>177800</xdr:colOff>
      <xdr:row>78</xdr:row>
      <xdr:rowOff>31115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851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109855</xdr:rowOff>
    </xdr:from>
    <xdr:to>
      <xdr:col>72</xdr:col>
      <xdr:colOff>38100</xdr:colOff>
      <xdr:row>76</xdr:row>
      <xdr:rowOff>40640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56515</xdr:rowOff>
    </xdr:from>
    <xdr:ext cx="532765" cy="2584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5965" y="127438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124460</xdr:rowOff>
    </xdr:from>
    <xdr:to>
      <xdr:col>67</xdr:col>
      <xdr:colOff>101600</xdr:colOff>
      <xdr:row>76</xdr:row>
      <xdr:rowOff>54610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71120</xdr:rowOff>
    </xdr:from>
    <xdr:ext cx="53276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6965" y="12758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102235</xdr:rowOff>
    </xdr:from>
    <xdr:to>
      <xdr:col>85</xdr:col>
      <xdr:colOff>177800</xdr:colOff>
      <xdr:row>78</xdr:row>
      <xdr:rowOff>32385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17780</xdr:rowOff>
    </xdr:from>
    <xdr:ext cx="534670" cy="25717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9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22860</xdr:rowOff>
    </xdr:from>
    <xdr:ext cx="53276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3965" y="13395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109220</xdr:rowOff>
    </xdr:from>
    <xdr:to>
      <xdr:col>76</xdr:col>
      <xdr:colOff>165100</xdr:colOff>
      <xdr:row>78</xdr:row>
      <xdr:rowOff>38735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29845</xdr:rowOff>
    </xdr:from>
    <xdr:ext cx="532765"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4965" y="13402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132715</xdr:rowOff>
    </xdr:from>
    <xdr:to>
      <xdr:col>72</xdr:col>
      <xdr:colOff>38100</xdr:colOff>
      <xdr:row>78</xdr:row>
      <xdr:rowOff>63500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53975</xdr:rowOff>
    </xdr:from>
    <xdr:ext cx="532765" cy="25717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5965" y="13427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151765</xdr:rowOff>
    </xdr:from>
    <xdr:to>
      <xdr:col>67</xdr:col>
      <xdr:colOff>101600</xdr:colOff>
      <xdr:row>78</xdr:row>
      <xdr:rowOff>81915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73025</xdr:rowOff>
    </xdr:from>
    <xdr:ext cx="53276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6965" y="13446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80010</xdr:rowOff>
    </xdr:from>
    <xdr:to>
      <xdr:col>85</xdr:col>
      <xdr:colOff>126365</xdr:colOff>
      <xdr:row>98</xdr:row>
      <xdr:rowOff>132080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341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26670</xdr:rowOff>
    </xdr:from>
    <xdr:ext cx="598805" cy="25908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2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238,082</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80010</xdr:rowOff>
    </xdr:from>
    <xdr:to>
      <xdr:col>86</xdr:col>
      <xdr:colOff>25400</xdr:colOff>
      <xdr:row>92</xdr:row>
      <xdr:rowOff>80010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146050</xdr:rowOff>
    </xdr:from>
    <xdr:to>
      <xdr:col>85</xdr:col>
      <xdr:colOff>127000</xdr:colOff>
      <xdr:row>97</xdr:row>
      <xdr:rowOff>163195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767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63500</xdr:rowOff>
    </xdr:from>
    <xdr:ext cx="534670" cy="25717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227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40640</xdr:rowOff>
    </xdr:from>
    <xdr:to>
      <xdr:col>85</xdr:col>
      <xdr:colOff>177800</xdr:colOff>
      <xdr:row>97</xdr:row>
      <xdr:rowOff>141605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163195</xdr:rowOff>
    </xdr:from>
    <xdr:to>
      <xdr:col>81</xdr:col>
      <xdr:colOff>50800</xdr:colOff>
      <xdr:row>98</xdr:row>
      <xdr:rowOff>45720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938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148590</xdr:rowOff>
    </xdr:from>
    <xdr:ext cx="53276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3965" y="1643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45720</xdr:rowOff>
    </xdr:from>
    <xdr:to>
      <xdr:col>76</xdr:col>
      <xdr:colOff>114300</xdr:colOff>
      <xdr:row>98</xdr:row>
      <xdr:rowOff>46355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478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103505</xdr:rowOff>
    </xdr:from>
    <xdr:to>
      <xdr:col>76</xdr:col>
      <xdr:colOff>165100</xdr:colOff>
      <xdr:row>98</xdr:row>
      <xdr:rowOff>33655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50800</xdr:rowOff>
    </xdr:from>
    <xdr:ext cx="53276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510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29845</xdr:rowOff>
    </xdr:from>
    <xdr:to>
      <xdr:col>71</xdr:col>
      <xdr:colOff>177800</xdr:colOff>
      <xdr:row>98</xdr:row>
      <xdr:rowOff>46355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31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103505</xdr:rowOff>
    </xdr:from>
    <xdr:to>
      <xdr:col>72</xdr:col>
      <xdr:colOff>38100</xdr:colOff>
      <xdr:row>98</xdr:row>
      <xdr:rowOff>33655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50165</xdr:rowOff>
    </xdr:from>
    <xdr:ext cx="5327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5965" y="16509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60325</xdr:rowOff>
    </xdr:from>
    <xdr:to>
      <xdr:col>67</xdr:col>
      <xdr:colOff>101600</xdr:colOff>
      <xdr:row>97</xdr:row>
      <xdr:rowOff>161925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6985</xdr:rowOff>
    </xdr:from>
    <xdr:ext cx="532765" cy="25717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466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95250</xdr:rowOff>
    </xdr:from>
    <xdr:to>
      <xdr:col>85</xdr:col>
      <xdr:colOff>177800</xdr:colOff>
      <xdr:row>98</xdr:row>
      <xdr:rowOff>25400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73660</xdr:rowOff>
    </xdr:from>
    <xdr:ext cx="53467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112395</xdr:rowOff>
    </xdr:from>
    <xdr:to>
      <xdr:col>81</xdr:col>
      <xdr:colOff>101600</xdr:colOff>
      <xdr:row>98</xdr:row>
      <xdr:rowOff>42545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33655</xdr:rowOff>
    </xdr:from>
    <xdr:ext cx="53276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3965" y="168357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166370</xdr:rowOff>
    </xdr:from>
    <xdr:to>
      <xdr:col>76</xdr:col>
      <xdr:colOff>165100</xdr:colOff>
      <xdr:row>98</xdr:row>
      <xdr:rowOff>96520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87630</xdr:rowOff>
    </xdr:from>
    <xdr:ext cx="532765" cy="25717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4965" y="16889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167005</xdr:rowOff>
    </xdr:from>
    <xdr:to>
      <xdr:col>72</xdr:col>
      <xdr:colOff>38100</xdr:colOff>
      <xdr:row>98</xdr:row>
      <xdr:rowOff>97790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88900</xdr:rowOff>
    </xdr:from>
    <xdr:ext cx="532765" cy="2571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5965" y="16891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150495</xdr:rowOff>
    </xdr:from>
    <xdr:to>
      <xdr:col>67</xdr:col>
      <xdr:colOff>101600</xdr:colOff>
      <xdr:row>98</xdr:row>
      <xdr:rowOff>80645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71755</xdr:rowOff>
    </xdr:from>
    <xdr:ext cx="53276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6965" y="16873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17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0573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8890</xdr:rowOff>
    </xdr:from>
    <xdr:ext cx="534670" cy="25717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80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63,387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0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106680</xdr:rowOff>
    </xdr:from>
    <xdr:to>
      <xdr:col>116</xdr:col>
      <xdr:colOff>63500</xdr:colOff>
      <xdr:row>38</xdr:row>
      <xdr:rowOff>107315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17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xdr:rowOff>
    </xdr:from>
    <xdr:ext cx="469900" cy="25717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25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157480</xdr:rowOff>
    </xdr:from>
    <xdr:to>
      <xdr:col>116</xdr:col>
      <xdr:colOff>114300</xdr:colOff>
      <xdr:row>38</xdr:row>
      <xdr:rowOff>87630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107315</xdr:rowOff>
    </xdr:from>
    <xdr:to>
      <xdr:col>111</xdr:col>
      <xdr:colOff>177800</xdr:colOff>
      <xdr:row>38</xdr:row>
      <xdr:rowOff>109220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224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160020</xdr:rowOff>
    </xdr:from>
    <xdr:to>
      <xdr:col>112</xdr:col>
      <xdr:colOff>38100</xdr:colOff>
      <xdr:row>38</xdr:row>
      <xdr:rowOff>90170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106680</xdr:rowOff>
    </xdr:from>
    <xdr:ext cx="46799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350" y="6278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105410</xdr:rowOff>
    </xdr:from>
    <xdr:to>
      <xdr:col>107</xdr:col>
      <xdr:colOff>50800</xdr:colOff>
      <xdr:row>38</xdr:row>
      <xdr:rowOff>109220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0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21590</xdr:rowOff>
    </xdr:from>
    <xdr:to>
      <xdr:col>107</xdr:col>
      <xdr:colOff>101600</xdr:colOff>
      <xdr:row>38</xdr:row>
      <xdr:rowOff>123190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139700</xdr:rowOff>
    </xdr:from>
    <xdr:ext cx="46799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350" y="6311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105410</xdr:rowOff>
    </xdr:from>
    <xdr:to>
      <xdr:col>102</xdr:col>
      <xdr:colOff>114300</xdr:colOff>
      <xdr:row>38</xdr:row>
      <xdr:rowOff>109220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20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154940</xdr:rowOff>
    </xdr:from>
    <xdr:to>
      <xdr:col>102</xdr:col>
      <xdr:colOff>165100</xdr:colOff>
      <xdr:row>38</xdr:row>
      <xdr:rowOff>85090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101600</xdr:rowOff>
    </xdr:from>
    <xdr:ext cx="46799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350" y="6273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xdr:rowOff>
    </xdr:from>
    <xdr:to>
      <xdr:col>98</xdr:col>
      <xdr:colOff>38100</xdr:colOff>
      <xdr:row>38</xdr:row>
      <xdr:rowOff>111125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127635</xdr:rowOff>
    </xdr:from>
    <xdr:ext cx="46799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350" y="6299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142240</xdr:rowOff>
    </xdr:from>
    <xdr:ext cx="469900" cy="25908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85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56515</xdr:rowOff>
    </xdr:from>
    <xdr:to>
      <xdr:col>112</xdr:col>
      <xdr:colOff>38100</xdr:colOff>
      <xdr:row>38</xdr:row>
      <xdr:rowOff>158115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149225</xdr:rowOff>
    </xdr:from>
    <xdr:ext cx="46799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350" y="6664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58420</xdr:rowOff>
    </xdr:from>
    <xdr:to>
      <xdr:col>107</xdr:col>
      <xdr:colOff>101600</xdr:colOff>
      <xdr:row>38</xdr:row>
      <xdr:rowOff>160020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151130</xdr:rowOff>
    </xdr:from>
    <xdr:ext cx="46799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350" y="6666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54610</xdr:rowOff>
    </xdr:from>
    <xdr:to>
      <xdr:col>102</xdr:col>
      <xdr:colOff>165100</xdr:colOff>
      <xdr:row>38</xdr:row>
      <xdr:rowOff>156210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147320</xdr:rowOff>
    </xdr:from>
    <xdr:ext cx="46799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350" y="6662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57785</xdr:rowOff>
    </xdr:from>
    <xdr:to>
      <xdr:col>98</xdr:col>
      <xdr:colOff>38100</xdr:colOff>
      <xdr:row>38</xdr:row>
      <xdr:rowOff>159385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150495</xdr:rowOff>
    </xdr:from>
    <xdr:ext cx="46799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350" y="6665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165100</xdr:rowOff>
    </xdr:from>
    <xdr:to>
      <xdr:col>116</xdr:col>
      <xdr:colOff>62865</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6615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111760</xdr:rowOff>
    </xdr:from>
    <xdr:ext cx="534670" cy="25717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413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165100</xdr:rowOff>
    </xdr:from>
    <xdr:to>
      <xdr:col>116</xdr:col>
      <xdr:colOff>152400</xdr:colOff>
      <xdr:row>49</xdr:row>
      <xdr:rowOff>165100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29210</xdr:rowOff>
    </xdr:from>
    <xdr:ext cx="469900" cy="25717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018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xdr:rowOff>
    </xdr:from>
    <xdr:to>
      <xdr:col>116</xdr:col>
      <xdr:colOff>114300</xdr:colOff>
      <xdr:row>58</xdr:row>
      <xdr:rowOff>107315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162560</xdr:rowOff>
    </xdr:from>
    <xdr:to>
      <xdr:col>112</xdr:col>
      <xdr:colOff>38100</xdr:colOff>
      <xdr:row>58</xdr:row>
      <xdr:rowOff>92710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109220</xdr:rowOff>
    </xdr:from>
    <xdr:ext cx="467995" cy="25717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350" y="9710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154940</xdr:rowOff>
    </xdr:from>
    <xdr:to>
      <xdr:col>107</xdr:col>
      <xdr:colOff>101600</xdr:colOff>
      <xdr:row>58</xdr:row>
      <xdr:rowOff>85090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101600</xdr:rowOff>
    </xdr:from>
    <xdr:ext cx="46799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9702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43180</xdr:rowOff>
    </xdr:from>
    <xdr:to>
      <xdr:col>102</xdr:col>
      <xdr:colOff>165100</xdr:colOff>
      <xdr:row>58</xdr:row>
      <xdr:rowOff>144780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161290</xdr:rowOff>
    </xdr:from>
    <xdr:ext cx="46799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350" y="9762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67310</xdr:rowOff>
    </xdr:from>
    <xdr:to>
      <xdr:col>98</xdr:col>
      <xdr:colOff>38100</xdr:colOff>
      <xdr:row>58</xdr:row>
      <xdr:rowOff>168910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13970</xdr:rowOff>
    </xdr:from>
    <xdr:ext cx="46799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350" y="9786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650" cy="25717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650" cy="25717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717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116205</xdr:rowOff>
    </xdr:from>
    <xdr:to>
      <xdr:col>116</xdr:col>
      <xdr:colOff>62865</xdr:colOff>
      <xdr:row>78</xdr:row>
      <xdr:rowOff>67945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4625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9080"/>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63500</xdr:rowOff>
    </xdr:from>
    <xdr:ext cx="598805" cy="25717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221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123,937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116205</xdr:rowOff>
    </xdr:from>
    <xdr:to>
      <xdr:col>116</xdr:col>
      <xdr:colOff>152400</xdr:colOff>
      <xdr:row>69</xdr:row>
      <xdr:rowOff>116205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4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132080</xdr:rowOff>
    </xdr:from>
    <xdr:to>
      <xdr:col>116</xdr:col>
      <xdr:colOff>63500</xdr:colOff>
      <xdr:row>77</xdr:row>
      <xdr:rowOff>19050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622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65405</xdr:rowOff>
    </xdr:from>
    <xdr:ext cx="534670" cy="25717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527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42545</xdr:rowOff>
    </xdr:from>
    <xdr:to>
      <xdr:col>116</xdr:col>
      <xdr:colOff>114300</xdr:colOff>
      <xdr:row>75</xdr:row>
      <xdr:rowOff>144145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19050</xdr:rowOff>
    </xdr:from>
    <xdr:to>
      <xdr:col>111</xdr:col>
      <xdr:colOff>177800</xdr:colOff>
      <xdr:row>77</xdr:row>
      <xdr:rowOff>49530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207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76835</xdr:rowOff>
    </xdr:from>
    <xdr:to>
      <xdr:col>112</xdr:col>
      <xdr:colOff>38100</xdr:colOff>
      <xdr:row>76</xdr:row>
      <xdr:rowOff>6985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23495</xdr:rowOff>
    </xdr:from>
    <xdr:ext cx="53276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5965" y="12710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46990</xdr:rowOff>
    </xdr:from>
    <xdr:to>
      <xdr:col>107</xdr:col>
      <xdr:colOff>50800</xdr:colOff>
      <xdr:row>77</xdr:row>
      <xdr:rowOff>49530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48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85090</xdr:rowOff>
    </xdr:from>
    <xdr:to>
      <xdr:col>107</xdr:col>
      <xdr:colOff>101600</xdr:colOff>
      <xdr:row>75</xdr:row>
      <xdr:rowOff>15240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77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31750</xdr:rowOff>
    </xdr:from>
    <xdr:ext cx="532765" cy="25717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6965" y="12547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46990</xdr:rowOff>
    </xdr:from>
    <xdr:to>
      <xdr:col>102</xdr:col>
      <xdr:colOff>114300</xdr:colOff>
      <xdr:row>77</xdr:row>
      <xdr:rowOff>59690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8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101600</xdr:rowOff>
    </xdr:from>
    <xdr:to>
      <xdr:col>102</xdr:col>
      <xdr:colOff>165100</xdr:colOff>
      <xdr:row>75</xdr:row>
      <xdr:rowOff>31750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48260</xdr:rowOff>
    </xdr:from>
    <xdr:ext cx="53276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7965" y="12564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127000</xdr:rowOff>
    </xdr:from>
    <xdr:to>
      <xdr:col>98</xdr:col>
      <xdr:colOff>38100</xdr:colOff>
      <xdr:row>75</xdr:row>
      <xdr:rowOff>57150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73660</xdr:rowOff>
    </xdr:from>
    <xdr:ext cx="53276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8965" y="12589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80645</xdr:rowOff>
    </xdr:from>
    <xdr:to>
      <xdr:col>116</xdr:col>
      <xdr:colOff>114300</xdr:colOff>
      <xdr:row>77</xdr:row>
      <xdr:rowOff>10795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59055</xdr:rowOff>
    </xdr:from>
    <xdr:ext cx="534670" cy="259080"/>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8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139700</xdr:rowOff>
    </xdr:from>
    <xdr:to>
      <xdr:col>112</xdr:col>
      <xdr:colOff>38100</xdr:colOff>
      <xdr:row>77</xdr:row>
      <xdr:rowOff>69850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60960</xdr:rowOff>
    </xdr:from>
    <xdr:ext cx="53276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5965" y="13262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170180</xdr:rowOff>
    </xdr:from>
    <xdr:to>
      <xdr:col>107</xdr:col>
      <xdr:colOff>101600</xdr:colOff>
      <xdr:row>77</xdr:row>
      <xdr:rowOff>100330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91440</xdr:rowOff>
    </xdr:from>
    <xdr:ext cx="53276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6965" y="13293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167640</xdr:rowOff>
    </xdr:from>
    <xdr:to>
      <xdr:col>102</xdr:col>
      <xdr:colOff>165100</xdr:colOff>
      <xdr:row>77</xdr:row>
      <xdr:rowOff>97790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88900</xdr:rowOff>
    </xdr:from>
    <xdr:ext cx="532765" cy="25717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7965" y="13290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8890</xdr:rowOff>
    </xdr:from>
    <xdr:to>
      <xdr:col>98</xdr:col>
      <xdr:colOff>38100</xdr:colOff>
      <xdr:row>77</xdr:row>
      <xdr:rowOff>110490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101600</xdr:rowOff>
    </xdr:from>
    <xdr:ext cx="53276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8965" y="13303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「補助費等」は、前年度より増加した。商品券交付事業や燃料購入助成、燃料価格等高騰対策支援事業等が行われたため、一時的に増加したもの。</a:t>
          </a:r>
        </a:p>
        <a:p>
          <a:r>
            <a:rPr kumimoji="1" lang="ja-JP" altLang="en-US" sz="1300">
              <a:latin typeface="ＭＳ Ｐゴシック"/>
              <a:ea typeface="ＭＳ Ｐゴシック"/>
            </a:rPr>
            <a:t>　「扶助費」は、前年度より減少した。昨年度は、非課税世帯等に対する臨時特別給付金給付事業や子育て世帯への臨時特別給付金給付事業により、一時的に増加したもの。</a:t>
          </a:r>
        </a:p>
        <a:p>
          <a:r>
            <a:rPr kumimoji="1" lang="ja-JP" altLang="en-US" sz="1300">
              <a:latin typeface="ＭＳ Ｐゴシック"/>
              <a:ea typeface="ＭＳ Ｐゴシック"/>
            </a:rPr>
            <a:t>　「普通建設事業費」は、平成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年度まで高い状況だが、この主な増加要因は庁舎建設事業であり、事業終了に伴って令和元年度に普通建設事業費の支出が減少に転じた。令和元年度以降は、ほぼ横ばいで推移している。</a:t>
          </a:r>
        </a:p>
        <a:p>
          <a:r>
            <a:rPr kumimoji="1" lang="ja-JP" altLang="en-US" sz="1300">
              <a:latin typeface="ＭＳ Ｐゴシック"/>
              <a:ea typeface="ＭＳ Ｐゴシック"/>
            </a:rPr>
            <a:t>　「積立金」は、財政調整基金の積立額増により、前年度より増加した。</a:t>
          </a:r>
        </a:p>
        <a:p>
          <a:r>
            <a:rPr kumimoji="1" lang="ja-JP" altLang="en-US" sz="1300">
              <a:latin typeface="ＭＳ Ｐゴシック"/>
              <a:ea typeface="ＭＳ Ｐゴシック"/>
            </a:rPr>
            <a:t>　　類似団体の区分は人口と産業構造だけで決定されるので、住民一人当たりコストの比較では、財政規模や面積等の歳出の大きさに多大な影響を与える要素については補正されないので、他団体と安易に比較できないことに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050665-A91D-41BA-8DBD-9A227271737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0AB8B16-59D1-4782-AC9E-49C49ADD2399}"/>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D5E47CF-DFCD-4D48-94CB-16507A367FE1}"/>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544526A-E905-45E0-81D0-B809B5D6F77F}"/>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B5502C-BA00-47F0-B5E5-C6EF92ABCAB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E25C6F-EDA7-4ADF-BE4B-2FE7D84FF30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B789E5-AD4E-434E-A985-BD327E50E19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3490E6-DF5E-4EBF-9833-CE88281357D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86D583-9D80-4C8E-8D2B-89B6D4121D5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DF4E8A5-EDC2-4247-9767-C02E8459DB2A}"/>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13,880
13,374
41.86
7,053,689
6,374,204
651,516
4,193,188
4,208,330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939F02-3049-4460-8652-3E10B03B960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C2C981-801C-4607-9EDF-FBC2CC8B82F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B9E861-BA05-4803-98EF-8F22807CAF1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C5900B-36EB-4719-AADD-9B6CBC31AAA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71A571-CBC0-43E8-910C-139498BB2734}"/>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3F84787-DB3B-4E15-8621-FF10CABA8E5B}"/>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1CF288D-092F-43DD-AB92-6C7A24102A31}"/>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C71CB7E-3979-4703-85C3-9D91A0522F2F}"/>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1EBEE9E-9966-43E7-A7EB-A48F599D44E7}"/>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840F36-2320-490C-94CD-4327B0F8939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774784B-5871-4150-BAEC-A125722159CE}"/>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39372A1-B663-4E64-AD38-EC80D5B2EF22}"/>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BFD26B6-B1F9-4A82-A491-A180C300D346}"/>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B5A1031-721A-4D23-861B-2B1F998ACDB4}"/>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67D1F8-5632-4546-BF5E-E67EC01B069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0F131E2-75F7-404A-8650-A22CBD9319AA}"/>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40F5F0-AE08-4663-87F4-B7583911B73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4A5F46C-6A09-4553-A31C-9867AB01DECF}"/>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6695154-005D-4608-8ABC-263FA371F67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AF0880B-9F60-4563-B5A7-1E9F16BC750E}"/>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CC4A72F-62DA-4CA9-A29D-6A38AF2DBE27}"/>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1F508A0-10DA-4F1F-880F-9C4503F298D7}"/>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1284FA9-E99E-42C3-902F-3600B958FA44}"/>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DD70D08-0489-4390-882E-889504281C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674EA87-FE4E-4E30-8BB4-A7FC6B398A29}"/>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9E4296E-2188-4A5D-A883-1F84DE6FCE9D}"/>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8BE9C8E-D5F9-4A2B-B2D8-1B60BEF40233}"/>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00C5A59-33BF-40C4-9EA0-D3FD3CBC0625}"/>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0A141A8-9C22-47F8-B413-580E85678477}"/>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7EBBBEA-5151-465D-BFFB-1A580B553CA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147EE5A-834B-45F2-9CDF-C8163E9224A4}"/>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014A215-57CF-477B-8938-289DA39000A9}"/>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8AFE9E4B-C3F5-4A4D-B8F8-0CC4B41FAF9A}"/>
            </a:ext>
          </a:extLst>
        </xdr:cNvPr>
        <xdr:cNvSpPr txBox="1"/>
      </xdr:nvSpPr>
      <xdr:spPr>
        <a:xfrm>
          <a:off x="27577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A43EE37-7035-49D9-82C6-3D153AEBE1BC}"/>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E184C60E-E606-4781-998B-53A60D509542}"/>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847B9F7-06E7-4ECA-A799-73398C5D3BD0}"/>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D7E5BA34-7D23-4008-A7B5-D27224327D5F}"/>
            </a:ext>
          </a:extLst>
        </xdr:cNvPr>
        <xdr:cNvSpPr txBox="1"/>
      </xdr:nvSpPr>
      <xdr:spPr>
        <a:xfrm>
          <a:off x="2757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8860BDE-30D3-44CC-A99D-C7FE068DA00F}"/>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6BFA2B-4B48-4934-AE07-B00086267380}"/>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4923829-7116-4D34-921A-84776D86A62A}"/>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A1DE9AF6-3EDF-46AB-836F-20848E227AEB}"/>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F305074-13C8-41E0-BE18-D45E80AB1823}"/>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4413B88B-DC80-4175-848C-2CF969D265BE}"/>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7BAB18C9-0330-4202-91BD-E2B09C665D56}"/>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4A70C6B1-EFD1-414A-A352-B399C55150A1}"/>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4EE7720-A2EA-4F46-B700-2508521C63C9}"/>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DAD0940E-AEA1-4118-96FD-868F3831CB54}"/>
            </a:ext>
          </a:extLst>
        </xdr:cNvPr>
        <xdr:cNvCxnSpPr/>
      </xdr:nvCxnSpPr>
      <xdr:spPr>
        <a:xfrm flipV="1">
          <a:off x="4176395" y="5051207"/>
          <a:ext cx="1270" cy="141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6A5A30DC-8D50-4CB3-9743-D2FAB0814CD5}"/>
            </a:ext>
          </a:extLst>
        </xdr:cNvPr>
        <xdr:cNvSpPr txBox="1"/>
      </xdr:nvSpPr>
      <xdr:spPr>
        <a:xfrm>
          <a:off x="4229100" y="646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E82728FF-AE08-4B77-BE0D-24088C3CDBA8}"/>
            </a:ext>
          </a:extLst>
        </xdr:cNvPr>
        <xdr:cNvCxnSpPr/>
      </xdr:nvCxnSpPr>
      <xdr:spPr>
        <a:xfrm>
          <a:off x="4108450" y="6464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F6251F76-1158-4446-89AA-529B2B0405AB}"/>
            </a:ext>
          </a:extLst>
        </xdr:cNvPr>
        <xdr:cNvSpPr txBox="1"/>
      </xdr:nvSpPr>
      <xdr:spPr>
        <a:xfrm>
          <a:off x="4229100" y="48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817DE21-3D20-48B7-8C04-B6FB44081D65}"/>
            </a:ext>
          </a:extLst>
        </xdr:cNvPr>
        <xdr:cNvCxnSpPr/>
      </xdr:nvCxnSpPr>
      <xdr:spPr>
        <a:xfrm>
          <a:off x="4108450" y="5051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119452</xdr:rowOff>
    </xdr:from>
    <xdr:to>
      <xdr:col>24</xdr:col>
      <xdr:colOff>63500</xdr:colOff>
      <xdr:row>37</xdr:row>
      <xdr:rowOff>120269</xdr:rowOff>
    </xdr:to>
    <xdr:cxnSp macro="">
      <xdr:nvCxnSpPr>
        <xdr:cNvPr id="63" name="直線コネクタ 62">
          <a:extLst>
            <a:ext uri="{FF2B5EF4-FFF2-40B4-BE49-F238E27FC236}">
              <a16:creationId xmlns:a16="http://schemas.microsoft.com/office/drawing/2014/main" id="{04CFA109-7387-4EA2-82F0-1CA61B9A7286}"/>
            </a:ext>
          </a:extLst>
        </xdr:cNvPr>
        <xdr:cNvCxnSpPr/>
      </xdr:nvCxnSpPr>
      <xdr:spPr>
        <a:xfrm flipV="1">
          <a:off x="3429000" y="6234502"/>
          <a:ext cx="7493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B2CEC95B-27DF-487D-8483-3D3C1C763F5B}"/>
            </a:ext>
          </a:extLst>
        </xdr:cNvPr>
        <xdr:cNvSpPr txBox="1"/>
      </xdr:nvSpPr>
      <xdr:spPr>
        <a:xfrm>
          <a:off x="4229100" y="5928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4E45E11C-6165-4213-9728-FCBE0E1E44AF}"/>
            </a:ext>
          </a:extLst>
        </xdr:cNvPr>
        <xdr:cNvSpPr/>
      </xdr:nvSpPr>
      <xdr:spPr>
        <a:xfrm>
          <a:off x="4127500" y="6070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120269</xdr:rowOff>
    </xdr:from>
    <xdr:to>
      <xdr:col>19</xdr:col>
      <xdr:colOff>177800</xdr:colOff>
      <xdr:row>37</xdr:row>
      <xdr:rowOff>133822</xdr:rowOff>
    </xdr:to>
    <xdr:cxnSp macro="">
      <xdr:nvCxnSpPr>
        <xdr:cNvPr id="66" name="直線コネクタ 65">
          <a:extLst>
            <a:ext uri="{FF2B5EF4-FFF2-40B4-BE49-F238E27FC236}">
              <a16:creationId xmlns:a16="http://schemas.microsoft.com/office/drawing/2014/main" id="{289F8B87-5D8A-400B-A3D7-BB20DDC51608}"/>
            </a:ext>
          </a:extLst>
        </xdr:cNvPr>
        <xdr:cNvCxnSpPr/>
      </xdr:nvCxnSpPr>
      <xdr:spPr>
        <a:xfrm flipV="1">
          <a:off x="2622550" y="6235319"/>
          <a:ext cx="80645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C295026A-7E28-480A-8197-E7CFED133677}"/>
            </a:ext>
          </a:extLst>
        </xdr:cNvPr>
        <xdr:cNvSpPr/>
      </xdr:nvSpPr>
      <xdr:spPr>
        <a:xfrm>
          <a:off x="3384550" y="6097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D9572CB5-A994-4EBE-BDAC-6F7E32F51851}"/>
            </a:ext>
          </a:extLst>
        </xdr:cNvPr>
        <xdr:cNvSpPr txBox="1"/>
      </xdr:nvSpPr>
      <xdr:spPr>
        <a:xfrm>
          <a:off x="3219528" y="58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133822</xdr:rowOff>
    </xdr:from>
    <xdr:to>
      <xdr:col>15</xdr:col>
      <xdr:colOff>50800</xdr:colOff>
      <xdr:row>37</xdr:row>
      <xdr:rowOff>144109</xdr:rowOff>
    </xdr:to>
    <xdr:cxnSp macro="">
      <xdr:nvCxnSpPr>
        <xdr:cNvPr id="69" name="直線コネクタ 68">
          <a:extLst>
            <a:ext uri="{FF2B5EF4-FFF2-40B4-BE49-F238E27FC236}">
              <a16:creationId xmlns:a16="http://schemas.microsoft.com/office/drawing/2014/main" id="{300BF94C-9E50-43D6-8D03-9C86D7A5B717}"/>
            </a:ext>
          </a:extLst>
        </xdr:cNvPr>
        <xdr:cNvCxnSpPr/>
      </xdr:nvCxnSpPr>
      <xdr:spPr>
        <a:xfrm flipV="1">
          <a:off x="1828800" y="6248872"/>
          <a:ext cx="7937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94778</xdr:rowOff>
    </xdr:from>
    <xdr:to>
      <xdr:col>15</xdr:col>
      <xdr:colOff>101600</xdr:colOff>
      <xdr:row>37</xdr:row>
      <xdr:rowOff>24928</xdr:rowOff>
    </xdr:to>
    <xdr:sp macro="" textlink="">
      <xdr:nvSpPr>
        <xdr:cNvPr id="70" name="フローチャート: 判断 69">
          <a:extLst>
            <a:ext uri="{FF2B5EF4-FFF2-40B4-BE49-F238E27FC236}">
              <a16:creationId xmlns:a16="http://schemas.microsoft.com/office/drawing/2014/main" id="{2979E2DA-B8C2-4EFC-B2EB-7CFE72A9ECF1}"/>
            </a:ext>
          </a:extLst>
        </xdr:cNvPr>
        <xdr:cNvSpPr/>
      </xdr:nvSpPr>
      <xdr:spPr>
        <a:xfrm>
          <a:off x="2571750" y="6044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41455</xdr:rowOff>
    </xdr:from>
    <xdr:ext cx="469744" cy="259045"/>
    <xdr:sp macro="" textlink="">
      <xdr:nvSpPr>
        <xdr:cNvPr id="71" name="テキスト ボックス 70">
          <a:extLst>
            <a:ext uri="{FF2B5EF4-FFF2-40B4-BE49-F238E27FC236}">
              <a16:creationId xmlns:a16="http://schemas.microsoft.com/office/drawing/2014/main" id="{0840781B-9467-4DB3-95B7-840D14D2C24C}"/>
            </a:ext>
          </a:extLst>
        </xdr:cNvPr>
        <xdr:cNvSpPr txBox="1"/>
      </xdr:nvSpPr>
      <xdr:spPr>
        <a:xfrm>
          <a:off x="2406728" y="582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144109</xdr:rowOff>
    </xdr:from>
    <xdr:to>
      <xdr:col>10</xdr:col>
      <xdr:colOff>114300</xdr:colOff>
      <xdr:row>37</xdr:row>
      <xdr:rowOff>146884</xdr:rowOff>
    </xdr:to>
    <xdr:cxnSp macro="">
      <xdr:nvCxnSpPr>
        <xdr:cNvPr id="72" name="直線コネクタ 71">
          <a:extLst>
            <a:ext uri="{FF2B5EF4-FFF2-40B4-BE49-F238E27FC236}">
              <a16:creationId xmlns:a16="http://schemas.microsoft.com/office/drawing/2014/main" id="{8E6E204F-67F3-42F3-86E9-CF70291B2E02}"/>
            </a:ext>
          </a:extLst>
        </xdr:cNvPr>
        <xdr:cNvCxnSpPr/>
      </xdr:nvCxnSpPr>
      <xdr:spPr>
        <a:xfrm flipV="1">
          <a:off x="1028700" y="6259159"/>
          <a:ext cx="8001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68163</xdr:rowOff>
    </xdr:from>
    <xdr:to>
      <xdr:col>10</xdr:col>
      <xdr:colOff>165100</xdr:colOff>
      <xdr:row>37</xdr:row>
      <xdr:rowOff>169763</xdr:rowOff>
    </xdr:to>
    <xdr:sp macro="" textlink="">
      <xdr:nvSpPr>
        <xdr:cNvPr id="73" name="フローチャート: 判断 72">
          <a:extLst>
            <a:ext uri="{FF2B5EF4-FFF2-40B4-BE49-F238E27FC236}">
              <a16:creationId xmlns:a16="http://schemas.microsoft.com/office/drawing/2014/main" id="{98942394-40ED-4FE4-9879-9891EDB2C416}"/>
            </a:ext>
          </a:extLst>
        </xdr:cNvPr>
        <xdr:cNvSpPr/>
      </xdr:nvSpPr>
      <xdr:spPr>
        <a:xfrm>
          <a:off x="1778000" y="6183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14840</xdr:rowOff>
    </xdr:from>
    <xdr:ext cx="469744" cy="259045"/>
    <xdr:sp macro="" textlink="">
      <xdr:nvSpPr>
        <xdr:cNvPr id="74" name="テキスト ボックス 73">
          <a:extLst>
            <a:ext uri="{FF2B5EF4-FFF2-40B4-BE49-F238E27FC236}">
              <a16:creationId xmlns:a16="http://schemas.microsoft.com/office/drawing/2014/main" id="{FE36593A-C4C6-4A8D-96BA-13AE0F3168D9}"/>
            </a:ext>
          </a:extLst>
        </xdr:cNvPr>
        <xdr:cNvSpPr txBox="1"/>
      </xdr:nvSpPr>
      <xdr:spPr>
        <a:xfrm>
          <a:off x="1612978" y="59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65550</xdr:rowOff>
    </xdr:from>
    <xdr:to>
      <xdr:col>6</xdr:col>
      <xdr:colOff>38100</xdr:colOff>
      <xdr:row>37</xdr:row>
      <xdr:rowOff>167150</xdr:rowOff>
    </xdr:to>
    <xdr:sp macro="" textlink="">
      <xdr:nvSpPr>
        <xdr:cNvPr id="75" name="フローチャート: 判断 74">
          <a:extLst>
            <a:ext uri="{FF2B5EF4-FFF2-40B4-BE49-F238E27FC236}">
              <a16:creationId xmlns:a16="http://schemas.microsoft.com/office/drawing/2014/main" id="{EA83BF7D-7416-4773-944E-528AA8512228}"/>
            </a:ext>
          </a:extLst>
        </xdr:cNvPr>
        <xdr:cNvSpPr/>
      </xdr:nvSpPr>
      <xdr:spPr>
        <a:xfrm>
          <a:off x="984250" y="6180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12227</xdr:rowOff>
    </xdr:from>
    <xdr:ext cx="469744" cy="259045"/>
    <xdr:sp macro="" textlink="">
      <xdr:nvSpPr>
        <xdr:cNvPr id="76" name="テキスト ボックス 75">
          <a:extLst>
            <a:ext uri="{FF2B5EF4-FFF2-40B4-BE49-F238E27FC236}">
              <a16:creationId xmlns:a16="http://schemas.microsoft.com/office/drawing/2014/main" id="{FB527A1D-8B11-4EC4-BBD5-1555184FC1B5}"/>
            </a:ext>
          </a:extLst>
        </xdr:cNvPr>
        <xdr:cNvSpPr txBox="1"/>
      </xdr:nvSpPr>
      <xdr:spPr>
        <a:xfrm>
          <a:off x="819228" y="59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8CF1098-3B01-4CF5-AB09-3A99B538D065}"/>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732C39C-523B-403B-8112-48B9F205C23E}"/>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9D31388-94B1-4BE9-A7C1-B5F7240CB4F9}"/>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707933BE-B9A4-45BA-8ABF-60AF520B78FD}"/>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F28F839-22AD-480C-B687-3AAF72897CD1}"/>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68652</xdr:rowOff>
    </xdr:from>
    <xdr:to>
      <xdr:col>24</xdr:col>
      <xdr:colOff>114300</xdr:colOff>
      <xdr:row>37</xdr:row>
      <xdr:rowOff>170252</xdr:rowOff>
    </xdr:to>
    <xdr:sp macro="" textlink="">
      <xdr:nvSpPr>
        <xdr:cNvPr id="82" name="楕円 81">
          <a:extLst>
            <a:ext uri="{FF2B5EF4-FFF2-40B4-BE49-F238E27FC236}">
              <a16:creationId xmlns:a16="http://schemas.microsoft.com/office/drawing/2014/main" id="{F993E4A6-2232-4327-A993-0FB9B22AE31D}"/>
            </a:ext>
          </a:extLst>
        </xdr:cNvPr>
        <xdr:cNvSpPr/>
      </xdr:nvSpPr>
      <xdr:spPr>
        <a:xfrm>
          <a:off x="4127500" y="6183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47079</xdr:rowOff>
    </xdr:from>
    <xdr:ext cx="469744" cy="259045"/>
    <xdr:sp macro="" textlink="">
      <xdr:nvSpPr>
        <xdr:cNvPr id="83" name="議会費該当値テキスト">
          <a:extLst>
            <a:ext uri="{FF2B5EF4-FFF2-40B4-BE49-F238E27FC236}">
              <a16:creationId xmlns:a16="http://schemas.microsoft.com/office/drawing/2014/main" id="{AA08DCA5-4622-44B2-9B02-06E4C0F3AEB9}"/>
            </a:ext>
          </a:extLst>
        </xdr:cNvPr>
        <xdr:cNvSpPr txBox="1"/>
      </xdr:nvSpPr>
      <xdr:spPr>
        <a:xfrm>
          <a:off x="4229100" y="616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69469</xdr:rowOff>
    </xdr:from>
    <xdr:to>
      <xdr:col>20</xdr:col>
      <xdr:colOff>38100</xdr:colOff>
      <xdr:row>37</xdr:row>
      <xdr:rowOff>171069</xdr:rowOff>
    </xdr:to>
    <xdr:sp macro="" textlink="">
      <xdr:nvSpPr>
        <xdr:cNvPr id="84" name="楕円 83">
          <a:extLst>
            <a:ext uri="{FF2B5EF4-FFF2-40B4-BE49-F238E27FC236}">
              <a16:creationId xmlns:a16="http://schemas.microsoft.com/office/drawing/2014/main" id="{BD8AAD3F-B64D-4907-8C6D-B524B572BF88}"/>
            </a:ext>
          </a:extLst>
        </xdr:cNvPr>
        <xdr:cNvSpPr/>
      </xdr:nvSpPr>
      <xdr:spPr>
        <a:xfrm>
          <a:off x="3384550" y="61845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162196</xdr:rowOff>
    </xdr:from>
    <xdr:ext cx="469744" cy="259045"/>
    <xdr:sp macro="" textlink="">
      <xdr:nvSpPr>
        <xdr:cNvPr id="85" name="テキスト ボックス 84">
          <a:extLst>
            <a:ext uri="{FF2B5EF4-FFF2-40B4-BE49-F238E27FC236}">
              <a16:creationId xmlns:a16="http://schemas.microsoft.com/office/drawing/2014/main" id="{7A420E2D-C37D-4D04-9CBC-4577E70E3252}"/>
            </a:ext>
          </a:extLst>
        </xdr:cNvPr>
        <xdr:cNvSpPr txBox="1"/>
      </xdr:nvSpPr>
      <xdr:spPr>
        <a:xfrm>
          <a:off x="3219528"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83022</xdr:rowOff>
    </xdr:from>
    <xdr:to>
      <xdr:col>15</xdr:col>
      <xdr:colOff>101600</xdr:colOff>
      <xdr:row>38</xdr:row>
      <xdr:rowOff>13171</xdr:rowOff>
    </xdr:to>
    <xdr:sp macro="" textlink="">
      <xdr:nvSpPr>
        <xdr:cNvPr id="86" name="楕円 85">
          <a:extLst>
            <a:ext uri="{FF2B5EF4-FFF2-40B4-BE49-F238E27FC236}">
              <a16:creationId xmlns:a16="http://schemas.microsoft.com/office/drawing/2014/main" id="{BCFAE3B7-F19D-42F5-996E-9FCAB9CA999A}"/>
            </a:ext>
          </a:extLst>
        </xdr:cNvPr>
        <xdr:cNvSpPr/>
      </xdr:nvSpPr>
      <xdr:spPr>
        <a:xfrm>
          <a:off x="2571750" y="6198072"/>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4299</xdr:rowOff>
    </xdr:from>
    <xdr:ext cx="469744" cy="259045"/>
    <xdr:sp macro="" textlink="">
      <xdr:nvSpPr>
        <xdr:cNvPr id="87" name="テキスト ボックス 86">
          <a:extLst>
            <a:ext uri="{FF2B5EF4-FFF2-40B4-BE49-F238E27FC236}">
              <a16:creationId xmlns:a16="http://schemas.microsoft.com/office/drawing/2014/main" id="{4B911E52-CF06-4921-A1EA-897CCA9877D1}"/>
            </a:ext>
          </a:extLst>
        </xdr:cNvPr>
        <xdr:cNvSpPr txBox="1"/>
      </xdr:nvSpPr>
      <xdr:spPr>
        <a:xfrm>
          <a:off x="2406728" y="628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93309</xdr:rowOff>
    </xdr:from>
    <xdr:to>
      <xdr:col>10</xdr:col>
      <xdr:colOff>165100</xdr:colOff>
      <xdr:row>38</xdr:row>
      <xdr:rowOff>23459</xdr:rowOff>
    </xdr:to>
    <xdr:sp macro="" textlink="">
      <xdr:nvSpPr>
        <xdr:cNvPr id="88" name="楕円 87">
          <a:extLst>
            <a:ext uri="{FF2B5EF4-FFF2-40B4-BE49-F238E27FC236}">
              <a16:creationId xmlns:a16="http://schemas.microsoft.com/office/drawing/2014/main" id="{6AF134AC-64C9-40E5-8D4A-527F2842973C}"/>
            </a:ext>
          </a:extLst>
        </xdr:cNvPr>
        <xdr:cNvSpPr/>
      </xdr:nvSpPr>
      <xdr:spPr>
        <a:xfrm>
          <a:off x="1778000" y="62083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14586</xdr:rowOff>
    </xdr:from>
    <xdr:ext cx="469744" cy="259045"/>
    <xdr:sp macro="" textlink="">
      <xdr:nvSpPr>
        <xdr:cNvPr id="89" name="テキスト ボックス 88">
          <a:extLst>
            <a:ext uri="{FF2B5EF4-FFF2-40B4-BE49-F238E27FC236}">
              <a16:creationId xmlns:a16="http://schemas.microsoft.com/office/drawing/2014/main" id="{66D1132F-01FE-492A-8424-12F484FA5DA4}"/>
            </a:ext>
          </a:extLst>
        </xdr:cNvPr>
        <xdr:cNvSpPr txBox="1"/>
      </xdr:nvSpPr>
      <xdr:spPr>
        <a:xfrm>
          <a:off x="1612978" y="62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96084</xdr:rowOff>
    </xdr:from>
    <xdr:to>
      <xdr:col>6</xdr:col>
      <xdr:colOff>38100</xdr:colOff>
      <xdr:row>38</xdr:row>
      <xdr:rowOff>26234</xdr:rowOff>
    </xdr:to>
    <xdr:sp macro="" textlink="">
      <xdr:nvSpPr>
        <xdr:cNvPr id="90" name="楕円 89">
          <a:extLst>
            <a:ext uri="{FF2B5EF4-FFF2-40B4-BE49-F238E27FC236}">
              <a16:creationId xmlns:a16="http://schemas.microsoft.com/office/drawing/2014/main" id="{F1155F90-42CF-4E9A-93EC-2AE14DC44936}"/>
            </a:ext>
          </a:extLst>
        </xdr:cNvPr>
        <xdr:cNvSpPr/>
      </xdr:nvSpPr>
      <xdr:spPr>
        <a:xfrm>
          <a:off x="984250" y="6211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17362</xdr:rowOff>
    </xdr:from>
    <xdr:ext cx="469744" cy="259045"/>
    <xdr:sp macro="" textlink="">
      <xdr:nvSpPr>
        <xdr:cNvPr id="91" name="テキスト ボックス 90">
          <a:extLst>
            <a:ext uri="{FF2B5EF4-FFF2-40B4-BE49-F238E27FC236}">
              <a16:creationId xmlns:a16="http://schemas.microsoft.com/office/drawing/2014/main" id="{FCD8CB32-5126-4F4F-AE57-6ECCC5942458}"/>
            </a:ext>
          </a:extLst>
        </xdr:cNvPr>
        <xdr:cNvSpPr txBox="1"/>
      </xdr:nvSpPr>
      <xdr:spPr>
        <a:xfrm>
          <a:off x="819228" y="62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08432E3-9D10-4D0E-B40E-95E2ACA1EDDF}"/>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901AC349-7B82-4B87-A300-DB0AD0738D64}"/>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59BF6DB-0DF4-4222-BDAA-931D88A65585}"/>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63D80AA6-7063-4474-8FD2-D826AA0BA588}"/>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58972BF7-7041-46D1-8419-4FA038FCE3FF}"/>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A13E5EF1-0D5A-46CF-A2A9-826D11B6B124}"/>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81502C7-9C05-4B7E-8BA0-38A52E817D36}"/>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5617EB59-D0E8-41A5-8AE6-3944FDD886F2}"/>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3F751DAF-FE72-4EF7-BC29-9B932F176574}"/>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53E1DEC-8ED2-4FB4-AE71-FB7DBF20E132}"/>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2E439AEC-BA2E-4A23-A4AA-CC490C8AFA33}"/>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7C43D3D9-1FE2-40F1-BB5F-4A6E6AF354AE}"/>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F2929DDF-397F-48C5-AAF3-E565041F4F9A}"/>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F87D9CA9-A919-428E-B231-EDBF745D076D}"/>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542CCB15-8BE3-43E5-9F07-7909DEC4E5EA}"/>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9A8E0D72-571C-4050-961E-C106873DA6F7}"/>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43667E51-AB73-4A3A-9AF2-68680A86E753}"/>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55170B2D-C299-4E2B-824E-CFD5E248A368}"/>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1D1DD116-B7F5-4D63-9B8E-A1F1B57A1307}"/>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5C903022-86A0-46A0-861C-7CBF52E1F8A2}"/>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B9CD369-E8C9-4845-A75F-BBBFBB5E7781}"/>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337E8676-2470-4F02-A921-4430CB159B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E222BBD2-1F31-49F8-AE47-C63F1F82F38E}"/>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1E2BB71A-BCEF-4353-B4E1-43132C9C9224}"/>
            </a:ext>
          </a:extLst>
        </xdr:cNvPr>
        <xdr:cNvCxnSpPr/>
      </xdr:nvCxnSpPr>
      <xdr:spPr>
        <a:xfrm flipV="1">
          <a:off x="4176395" y="8286879"/>
          <a:ext cx="1270" cy="1269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904EC4AE-B4DF-40EE-B6FA-53CF9857ED50}"/>
            </a:ext>
          </a:extLst>
        </xdr:cNvPr>
        <xdr:cNvSpPr txBox="1"/>
      </xdr:nvSpPr>
      <xdr:spPr>
        <a:xfrm>
          <a:off x="4229100" y="95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7569FC98-DB31-410E-867C-9A2B6D73E6DE}"/>
            </a:ext>
          </a:extLst>
        </xdr:cNvPr>
        <xdr:cNvCxnSpPr/>
      </xdr:nvCxnSpPr>
      <xdr:spPr>
        <a:xfrm>
          <a:off x="4108450" y="955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71C63F15-9902-4479-90E4-8D675CFB0FC1}"/>
            </a:ext>
          </a:extLst>
        </xdr:cNvPr>
        <xdr:cNvSpPr txBox="1"/>
      </xdr:nvSpPr>
      <xdr:spPr>
        <a:xfrm>
          <a:off x="4229100" y="807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B34A1443-71E8-4939-8D44-998BE11D3800}"/>
            </a:ext>
          </a:extLst>
        </xdr:cNvPr>
        <xdr:cNvCxnSpPr/>
      </xdr:nvCxnSpPr>
      <xdr:spPr>
        <a:xfrm>
          <a:off x="4108450" y="8286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52077</xdr:rowOff>
    </xdr:from>
    <xdr:to>
      <xdr:col>24</xdr:col>
      <xdr:colOff>63500</xdr:colOff>
      <xdr:row>57</xdr:row>
      <xdr:rowOff>72313</xdr:rowOff>
    </xdr:to>
    <xdr:cxnSp macro="">
      <xdr:nvCxnSpPr>
        <xdr:cNvPr id="120" name="直線コネクタ 119">
          <a:extLst>
            <a:ext uri="{FF2B5EF4-FFF2-40B4-BE49-F238E27FC236}">
              <a16:creationId xmlns:a16="http://schemas.microsoft.com/office/drawing/2014/main" id="{B403B059-5B50-4871-9115-D9BD4E740F67}"/>
            </a:ext>
          </a:extLst>
        </xdr:cNvPr>
        <xdr:cNvCxnSpPr/>
      </xdr:nvCxnSpPr>
      <xdr:spPr>
        <a:xfrm flipV="1">
          <a:off x="3429000" y="9469127"/>
          <a:ext cx="7493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44D487F2-D444-4D7D-BB68-E7AF8EDC810C}"/>
            </a:ext>
          </a:extLst>
        </xdr:cNvPr>
        <xdr:cNvSpPr txBox="1"/>
      </xdr:nvSpPr>
      <xdr:spPr>
        <a:xfrm>
          <a:off x="4229100" y="90932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C775CD7-4724-48C3-B015-F48A9228809C}"/>
            </a:ext>
          </a:extLst>
        </xdr:cNvPr>
        <xdr:cNvSpPr/>
      </xdr:nvSpPr>
      <xdr:spPr>
        <a:xfrm>
          <a:off x="4127500" y="9241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50943</xdr:rowOff>
    </xdr:from>
    <xdr:to>
      <xdr:col>19</xdr:col>
      <xdr:colOff>177800</xdr:colOff>
      <xdr:row>57</xdr:row>
      <xdr:rowOff>72313</xdr:rowOff>
    </xdr:to>
    <xdr:cxnSp macro="">
      <xdr:nvCxnSpPr>
        <xdr:cNvPr id="123" name="直線コネクタ 122">
          <a:extLst>
            <a:ext uri="{FF2B5EF4-FFF2-40B4-BE49-F238E27FC236}">
              <a16:creationId xmlns:a16="http://schemas.microsoft.com/office/drawing/2014/main" id="{E6F7D3BE-9F20-42A7-88C7-5918199A7EF8}"/>
            </a:ext>
          </a:extLst>
        </xdr:cNvPr>
        <xdr:cNvCxnSpPr/>
      </xdr:nvCxnSpPr>
      <xdr:spPr>
        <a:xfrm>
          <a:off x="2622550" y="9137793"/>
          <a:ext cx="806450" cy="3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A2CB46C2-CDE3-4683-BF12-659AA2AC3BE8}"/>
            </a:ext>
          </a:extLst>
        </xdr:cNvPr>
        <xdr:cNvSpPr/>
      </xdr:nvSpPr>
      <xdr:spPr>
        <a:xfrm>
          <a:off x="3384550" y="9252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1DDD1112-D7A6-474F-AFB9-35D15ABEFC31}"/>
            </a:ext>
          </a:extLst>
        </xdr:cNvPr>
        <xdr:cNvSpPr txBox="1"/>
      </xdr:nvSpPr>
      <xdr:spPr>
        <a:xfrm>
          <a:off x="3154895" y="90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50943</xdr:rowOff>
    </xdr:from>
    <xdr:to>
      <xdr:col>15</xdr:col>
      <xdr:colOff>50800</xdr:colOff>
      <xdr:row>57</xdr:row>
      <xdr:rowOff>116924</xdr:rowOff>
    </xdr:to>
    <xdr:cxnSp macro="">
      <xdr:nvCxnSpPr>
        <xdr:cNvPr id="126" name="直線コネクタ 125">
          <a:extLst>
            <a:ext uri="{FF2B5EF4-FFF2-40B4-BE49-F238E27FC236}">
              <a16:creationId xmlns:a16="http://schemas.microsoft.com/office/drawing/2014/main" id="{1C8A3CA6-81BB-40F1-8748-BFFC22D54F2C}"/>
            </a:ext>
          </a:extLst>
        </xdr:cNvPr>
        <xdr:cNvCxnSpPr/>
      </xdr:nvCxnSpPr>
      <xdr:spPr>
        <a:xfrm flipV="1">
          <a:off x="1828800" y="9137793"/>
          <a:ext cx="793750" cy="39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170076</xdr:rowOff>
    </xdr:from>
    <xdr:to>
      <xdr:col>15</xdr:col>
      <xdr:colOff>101600</xdr:colOff>
      <xdr:row>54</xdr:row>
      <xdr:rowOff>100226</xdr:rowOff>
    </xdr:to>
    <xdr:sp macro="" textlink="">
      <xdr:nvSpPr>
        <xdr:cNvPr id="127" name="フローチャート: 判断 126">
          <a:extLst>
            <a:ext uri="{FF2B5EF4-FFF2-40B4-BE49-F238E27FC236}">
              <a16:creationId xmlns:a16="http://schemas.microsoft.com/office/drawing/2014/main" id="{960E7799-FE9D-427F-B5B0-CE8B4F59A258}"/>
            </a:ext>
          </a:extLst>
        </xdr:cNvPr>
        <xdr:cNvSpPr/>
      </xdr:nvSpPr>
      <xdr:spPr>
        <a:xfrm>
          <a:off x="2571750" y="892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116753</xdr:rowOff>
    </xdr:from>
    <xdr:ext cx="599010" cy="259045"/>
    <xdr:sp macro="" textlink="">
      <xdr:nvSpPr>
        <xdr:cNvPr id="128" name="テキスト ボックス 127">
          <a:extLst>
            <a:ext uri="{FF2B5EF4-FFF2-40B4-BE49-F238E27FC236}">
              <a16:creationId xmlns:a16="http://schemas.microsoft.com/office/drawing/2014/main" id="{21D9CC87-CABB-4F81-8A82-118068C59FDA}"/>
            </a:ext>
          </a:extLst>
        </xdr:cNvPr>
        <xdr:cNvSpPr txBox="1"/>
      </xdr:nvSpPr>
      <xdr:spPr>
        <a:xfrm>
          <a:off x="2361145" y="87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51948</xdr:rowOff>
    </xdr:from>
    <xdr:to>
      <xdr:col>10</xdr:col>
      <xdr:colOff>114300</xdr:colOff>
      <xdr:row>57</xdr:row>
      <xdr:rowOff>116924</xdr:rowOff>
    </xdr:to>
    <xdr:cxnSp macro="">
      <xdr:nvCxnSpPr>
        <xdr:cNvPr id="129" name="直線コネクタ 128">
          <a:extLst>
            <a:ext uri="{FF2B5EF4-FFF2-40B4-BE49-F238E27FC236}">
              <a16:creationId xmlns:a16="http://schemas.microsoft.com/office/drawing/2014/main" id="{D379F284-71F4-4DD8-BEDF-BAFF34818C60}"/>
            </a:ext>
          </a:extLst>
        </xdr:cNvPr>
        <xdr:cNvCxnSpPr/>
      </xdr:nvCxnSpPr>
      <xdr:spPr>
        <a:xfrm>
          <a:off x="1028700" y="9303898"/>
          <a:ext cx="800100" cy="2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86637</xdr:rowOff>
    </xdr:from>
    <xdr:to>
      <xdr:col>10</xdr:col>
      <xdr:colOff>165100</xdr:colOff>
      <xdr:row>57</xdr:row>
      <xdr:rowOff>16787</xdr:rowOff>
    </xdr:to>
    <xdr:sp macro="" textlink="">
      <xdr:nvSpPr>
        <xdr:cNvPr id="130" name="フローチャート: 判断 129">
          <a:extLst>
            <a:ext uri="{FF2B5EF4-FFF2-40B4-BE49-F238E27FC236}">
              <a16:creationId xmlns:a16="http://schemas.microsoft.com/office/drawing/2014/main" id="{56B5A6F3-AD6C-4450-A2AE-9517AD610A9E}"/>
            </a:ext>
          </a:extLst>
        </xdr:cNvPr>
        <xdr:cNvSpPr/>
      </xdr:nvSpPr>
      <xdr:spPr>
        <a:xfrm>
          <a:off x="1778000" y="93385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33314</xdr:rowOff>
    </xdr:from>
    <xdr:ext cx="599010" cy="259045"/>
    <xdr:sp macro="" textlink="">
      <xdr:nvSpPr>
        <xdr:cNvPr id="131" name="テキスト ボックス 130">
          <a:extLst>
            <a:ext uri="{FF2B5EF4-FFF2-40B4-BE49-F238E27FC236}">
              <a16:creationId xmlns:a16="http://schemas.microsoft.com/office/drawing/2014/main" id="{C2565E20-BB68-4CED-98B6-0D3341B858BE}"/>
            </a:ext>
          </a:extLst>
        </xdr:cNvPr>
        <xdr:cNvSpPr txBox="1"/>
      </xdr:nvSpPr>
      <xdr:spPr>
        <a:xfrm>
          <a:off x="1548345" y="912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120538</xdr:rowOff>
    </xdr:from>
    <xdr:to>
      <xdr:col>6</xdr:col>
      <xdr:colOff>38100</xdr:colOff>
      <xdr:row>57</xdr:row>
      <xdr:rowOff>50688</xdr:rowOff>
    </xdr:to>
    <xdr:sp macro="" textlink="">
      <xdr:nvSpPr>
        <xdr:cNvPr id="132" name="フローチャート: 判断 131">
          <a:extLst>
            <a:ext uri="{FF2B5EF4-FFF2-40B4-BE49-F238E27FC236}">
              <a16:creationId xmlns:a16="http://schemas.microsoft.com/office/drawing/2014/main" id="{8894D2E9-A642-421C-8756-AED7F5251880}"/>
            </a:ext>
          </a:extLst>
        </xdr:cNvPr>
        <xdr:cNvSpPr/>
      </xdr:nvSpPr>
      <xdr:spPr>
        <a:xfrm>
          <a:off x="984250" y="93724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41815</xdr:rowOff>
    </xdr:from>
    <xdr:ext cx="599010" cy="259045"/>
    <xdr:sp macro="" textlink="">
      <xdr:nvSpPr>
        <xdr:cNvPr id="133" name="テキスト ボックス 132">
          <a:extLst>
            <a:ext uri="{FF2B5EF4-FFF2-40B4-BE49-F238E27FC236}">
              <a16:creationId xmlns:a16="http://schemas.microsoft.com/office/drawing/2014/main" id="{ADE80574-C9E7-43C0-82C7-740E40A33B34}"/>
            </a:ext>
          </a:extLst>
        </xdr:cNvPr>
        <xdr:cNvSpPr txBox="1"/>
      </xdr:nvSpPr>
      <xdr:spPr>
        <a:xfrm>
          <a:off x="754595" y="945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8F94469-4F8D-464A-A452-8AFE0B3139E7}"/>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539BA8B-B0E7-4E61-AC98-96075A506BA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637C254-2FA9-4961-8F06-4014759CF489}"/>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A8B758D-E671-47BD-BF88-9F117D80AC6A}"/>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AF85650-7930-473D-AC37-C7B79E57C764}"/>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xdr:rowOff>
    </xdr:from>
    <xdr:to>
      <xdr:col>24</xdr:col>
      <xdr:colOff>114300</xdr:colOff>
      <xdr:row>57</xdr:row>
      <xdr:rowOff>102877</xdr:rowOff>
    </xdr:to>
    <xdr:sp macro="" textlink="">
      <xdr:nvSpPr>
        <xdr:cNvPr id="139" name="楕円 138">
          <a:extLst>
            <a:ext uri="{FF2B5EF4-FFF2-40B4-BE49-F238E27FC236}">
              <a16:creationId xmlns:a16="http://schemas.microsoft.com/office/drawing/2014/main" id="{11CE5758-17AC-4CAD-BC47-A0767581C69F}"/>
            </a:ext>
          </a:extLst>
        </xdr:cNvPr>
        <xdr:cNvSpPr/>
      </xdr:nvSpPr>
      <xdr:spPr>
        <a:xfrm>
          <a:off x="4127500" y="94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87654</xdr:rowOff>
    </xdr:from>
    <xdr:ext cx="534377" cy="259045"/>
    <xdr:sp macro="" textlink="">
      <xdr:nvSpPr>
        <xdr:cNvPr id="140" name="総務費該当値テキスト">
          <a:extLst>
            <a:ext uri="{FF2B5EF4-FFF2-40B4-BE49-F238E27FC236}">
              <a16:creationId xmlns:a16="http://schemas.microsoft.com/office/drawing/2014/main" id="{8B028D5F-8924-420A-BFA2-C5B4C33ED840}"/>
            </a:ext>
          </a:extLst>
        </xdr:cNvPr>
        <xdr:cNvSpPr txBox="1"/>
      </xdr:nvSpPr>
      <xdr:spPr>
        <a:xfrm>
          <a:off x="4229100" y="93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21513</xdr:rowOff>
    </xdr:from>
    <xdr:to>
      <xdr:col>20</xdr:col>
      <xdr:colOff>38100</xdr:colOff>
      <xdr:row>57</xdr:row>
      <xdr:rowOff>123113</xdr:rowOff>
    </xdr:to>
    <xdr:sp macro="" textlink="">
      <xdr:nvSpPr>
        <xdr:cNvPr id="141" name="楕円 140">
          <a:extLst>
            <a:ext uri="{FF2B5EF4-FFF2-40B4-BE49-F238E27FC236}">
              <a16:creationId xmlns:a16="http://schemas.microsoft.com/office/drawing/2014/main" id="{B6C331A1-B290-4584-9596-3992A1C3617A}"/>
            </a:ext>
          </a:extLst>
        </xdr:cNvPr>
        <xdr:cNvSpPr/>
      </xdr:nvSpPr>
      <xdr:spPr>
        <a:xfrm>
          <a:off x="3384550" y="9438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114240</xdr:rowOff>
    </xdr:from>
    <xdr:ext cx="534377" cy="259045"/>
    <xdr:sp macro="" textlink="">
      <xdr:nvSpPr>
        <xdr:cNvPr id="142" name="テキスト ボックス 141">
          <a:extLst>
            <a:ext uri="{FF2B5EF4-FFF2-40B4-BE49-F238E27FC236}">
              <a16:creationId xmlns:a16="http://schemas.microsoft.com/office/drawing/2014/main" id="{D67C9B80-0E21-4823-BC9B-CCE3183C9E58}"/>
            </a:ext>
          </a:extLst>
        </xdr:cNvPr>
        <xdr:cNvSpPr txBox="1"/>
      </xdr:nvSpPr>
      <xdr:spPr>
        <a:xfrm>
          <a:off x="3187211" y="95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xdr:rowOff>
    </xdr:from>
    <xdr:to>
      <xdr:col>15</xdr:col>
      <xdr:colOff>101600</xdr:colOff>
      <xdr:row>55</xdr:row>
      <xdr:rowOff>101743</xdr:rowOff>
    </xdr:to>
    <xdr:sp macro="" textlink="">
      <xdr:nvSpPr>
        <xdr:cNvPr id="143" name="楕円 142">
          <a:extLst>
            <a:ext uri="{FF2B5EF4-FFF2-40B4-BE49-F238E27FC236}">
              <a16:creationId xmlns:a16="http://schemas.microsoft.com/office/drawing/2014/main" id="{30A1C5D3-02C8-4F36-9745-02A27C9896DF}"/>
            </a:ext>
          </a:extLst>
        </xdr:cNvPr>
        <xdr:cNvSpPr/>
      </xdr:nvSpPr>
      <xdr:spPr>
        <a:xfrm>
          <a:off x="2571750" y="9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92870</xdr:rowOff>
    </xdr:from>
    <xdr:ext cx="599010" cy="259045"/>
    <xdr:sp macro="" textlink="">
      <xdr:nvSpPr>
        <xdr:cNvPr id="144" name="テキスト ボックス 143">
          <a:extLst>
            <a:ext uri="{FF2B5EF4-FFF2-40B4-BE49-F238E27FC236}">
              <a16:creationId xmlns:a16="http://schemas.microsoft.com/office/drawing/2014/main" id="{35BECD2F-B59F-4653-951A-817B51A2B973}"/>
            </a:ext>
          </a:extLst>
        </xdr:cNvPr>
        <xdr:cNvSpPr txBox="1"/>
      </xdr:nvSpPr>
      <xdr:spPr>
        <a:xfrm>
          <a:off x="2361145" y="917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66124</xdr:rowOff>
    </xdr:from>
    <xdr:to>
      <xdr:col>10</xdr:col>
      <xdr:colOff>165100</xdr:colOff>
      <xdr:row>57</xdr:row>
      <xdr:rowOff>167724</xdr:rowOff>
    </xdr:to>
    <xdr:sp macro="" textlink="">
      <xdr:nvSpPr>
        <xdr:cNvPr id="145" name="楕円 144">
          <a:extLst>
            <a:ext uri="{FF2B5EF4-FFF2-40B4-BE49-F238E27FC236}">
              <a16:creationId xmlns:a16="http://schemas.microsoft.com/office/drawing/2014/main" id="{18F3E302-B27F-4296-9D96-76398B7824EA}"/>
            </a:ext>
          </a:extLst>
        </xdr:cNvPr>
        <xdr:cNvSpPr/>
      </xdr:nvSpPr>
      <xdr:spPr>
        <a:xfrm>
          <a:off x="1778000" y="94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158851</xdr:rowOff>
    </xdr:from>
    <xdr:ext cx="534377" cy="259045"/>
    <xdr:sp macro="" textlink="">
      <xdr:nvSpPr>
        <xdr:cNvPr id="146" name="テキスト ボックス 145">
          <a:extLst>
            <a:ext uri="{FF2B5EF4-FFF2-40B4-BE49-F238E27FC236}">
              <a16:creationId xmlns:a16="http://schemas.microsoft.com/office/drawing/2014/main" id="{A6763DFC-E59C-4278-B9CF-8197B2A2802B}"/>
            </a:ext>
          </a:extLst>
        </xdr:cNvPr>
        <xdr:cNvSpPr txBox="1"/>
      </xdr:nvSpPr>
      <xdr:spPr>
        <a:xfrm>
          <a:off x="1580661" y="9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1148</xdr:rowOff>
    </xdr:from>
    <xdr:to>
      <xdr:col>6</xdr:col>
      <xdr:colOff>38100</xdr:colOff>
      <xdr:row>56</xdr:row>
      <xdr:rowOff>102748</xdr:rowOff>
    </xdr:to>
    <xdr:sp macro="" textlink="">
      <xdr:nvSpPr>
        <xdr:cNvPr id="147" name="楕円 146">
          <a:extLst>
            <a:ext uri="{FF2B5EF4-FFF2-40B4-BE49-F238E27FC236}">
              <a16:creationId xmlns:a16="http://schemas.microsoft.com/office/drawing/2014/main" id="{017D7D92-A466-41D5-8676-DC83B93CA14E}"/>
            </a:ext>
          </a:extLst>
        </xdr:cNvPr>
        <xdr:cNvSpPr/>
      </xdr:nvSpPr>
      <xdr:spPr>
        <a:xfrm>
          <a:off x="984250" y="9253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119275</xdr:rowOff>
    </xdr:from>
    <xdr:ext cx="599010" cy="259045"/>
    <xdr:sp macro="" textlink="">
      <xdr:nvSpPr>
        <xdr:cNvPr id="148" name="テキスト ボックス 147">
          <a:extLst>
            <a:ext uri="{FF2B5EF4-FFF2-40B4-BE49-F238E27FC236}">
              <a16:creationId xmlns:a16="http://schemas.microsoft.com/office/drawing/2014/main" id="{C570FEC1-7E1B-4351-91D5-4D6E7DDD8B5C}"/>
            </a:ext>
          </a:extLst>
        </xdr:cNvPr>
        <xdr:cNvSpPr txBox="1"/>
      </xdr:nvSpPr>
      <xdr:spPr>
        <a:xfrm>
          <a:off x="754595" y="904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90AAF611-8A09-4245-953F-704967D9B66C}"/>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8D03803-708E-426C-9449-DF91D9D54B04}"/>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8AE77B1-F17A-45A1-AB89-34F2A4F6F571}"/>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D0DFE52E-BC38-480E-91A6-9B831B4E4656}"/>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4BDE3424-3CE7-4C9E-B9DB-0C4E9C1C70B9}"/>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58FD3ADE-86D2-4A4A-BD2D-6C6B68ABD2A9}"/>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15A283E-B598-40A7-8F00-63999EFAFA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5324DA3F-AE01-4B01-BE1D-3923563419F2}"/>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0980F8A-245A-44C0-9665-F4E0D0FDB893}"/>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30853AE-3323-4D35-934C-BD1754BB3341}"/>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239F1524-3165-4ECF-BBF8-02E588CD0F76}"/>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8AFB58A2-837C-4B9C-9D1A-0BCB5401A77F}"/>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27F08C79-F58A-471A-90B6-EFF7B32B4CE6}"/>
            </a:ext>
          </a:extLst>
        </xdr:cNvPr>
        <xdr:cNvSpPr txBox="1"/>
      </xdr:nvSpPr>
      <xdr:spPr>
        <a:xfrm>
          <a:off x="2116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952F65E5-72D8-4FB5-BE60-CDA7AF5D367E}"/>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DA05799D-89FF-4BD6-BBA7-781E9CD3A9FE}"/>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C4B64629-C020-4EEE-B9D8-646AD860814F}"/>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3AB5CC05-A8CD-4D3E-BF1A-CB43A02F03F6}"/>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6615060F-EF19-4C3F-BA25-303C058639EE}"/>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30FB7840-E8E1-4223-8411-092628E7B1D6}"/>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7EC1093-2C73-456A-94FE-4DA0F0DB20E8}"/>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C26AD00-1540-4638-A323-05F3C5443BC1}"/>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11476CE6-BC8F-4395-AED6-E7B1DC102902}"/>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5D580FBF-F288-4A0C-9D66-DD2F27C8A36B}"/>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6FE4265B-6038-4CCD-AC7A-448C287653EB}"/>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E6FED44C-941C-4DA4-A509-BF4A5C8EA00C}"/>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499D750A-D223-416B-803F-3E8E3654F62A}"/>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5F696B43-B991-4FB2-85B9-61076E1B7418}"/>
            </a:ext>
          </a:extLst>
        </xdr:cNvPr>
        <xdr:cNvCxnSpPr/>
      </xdr:nvCxnSpPr>
      <xdr:spPr>
        <a:xfrm flipV="1">
          <a:off x="4176395" y="11561721"/>
          <a:ext cx="1270" cy="1216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F613DB9-9CDC-4D4F-82E7-C136DC691E0D}"/>
            </a:ext>
          </a:extLst>
        </xdr:cNvPr>
        <xdr:cNvSpPr txBox="1"/>
      </xdr:nvSpPr>
      <xdr:spPr>
        <a:xfrm>
          <a:off x="4229100" y="1278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5D3152F5-4FFD-4269-AE88-205EDE6E29F3}"/>
            </a:ext>
          </a:extLst>
        </xdr:cNvPr>
        <xdr:cNvCxnSpPr/>
      </xdr:nvCxnSpPr>
      <xdr:spPr>
        <a:xfrm>
          <a:off x="4108450" y="12778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BEECA0CA-BF24-4EB9-A9BC-BA6A464925A7}"/>
            </a:ext>
          </a:extLst>
        </xdr:cNvPr>
        <xdr:cNvSpPr txBox="1"/>
      </xdr:nvSpPr>
      <xdr:spPr>
        <a:xfrm>
          <a:off x="4229100" y="1134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F7209B6A-18FC-4F42-830D-296FCA294AF4}"/>
            </a:ext>
          </a:extLst>
        </xdr:cNvPr>
        <xdr:cNvCxnSpPr/>
      </xdr:nvCxnSpPr>
      <xdr:spPr>
        <a:xfrm>
          <a:off x="4108450" y="11561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71501</xdr:rowOff>
    </xdr:from>
    <xdr:to>
      <xdr:col>24</xdr:col>
      <xdr:colOff>63500</xdr:colOff>
      <xdr:row>77</xdr:row>
      <xdr:rowOff>45909</xdr:rowOff>
    </xdr:to>
    <xdr:cxnSp macro="">
      <xdr:nvCxnSpPr>
        <xdr:cNvPr id="180" name="直線コネクタ 179">
          <a:extLst>
            <a:ext uri="{FF2B5EF4-FFF2-40B4-BE49-F238E27FC236}">
              <a16:creationId xmlns:a16="http://schemas.microsoft.com/office/drawing/2014/main" id="{454B94A4-46D8-48A7-8DCB-40C43FF55648}"/>
            </a:ext>
          </a:extLst>
        </xdr:cNvPr>
        <xdr:cNvCxnSpPr/>
      </xdr:nvCxnSpPr>
      <xdr:spPr>
        <a:xfrm>
          <a:off x="3429000" y="12625451"/>
          <a:ext cx="749300" cy="1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BBFEDEFB-3DFA-42DF-90FF-59CAFC88E49D}"/>
            </a:ext>
          </a:extLst>
        </xdr:cNvPr>
        <xdr:cNvSpPr txBox="1"/>
      </xdr:nvSpPr>
      <xdr:spPr>
        <a:xfrm>
          <a:off x="4229100" y="12159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6A099CCB-9148-40BD-9BA7-809A2EC7CF3E}"/>
            </a:ext>
          </a:extLst>
        </xdr:cNvPr>
        <xdr:cNvSpPr/>
      </xdr:nvSpPr>
      <xdr:spPr>
        <a:xfrm>
          <a:off x="4127500" y="12301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71501</xdr:rowOff>
    </xdr:from>
    <xdr:to>
      <xdr:col>19</xdr:col>
      <xdr:colOff>177800</xdr:colOff>
      <xdr:row>77</xdr:row>
      <xdr:rowOff>152882</xdr:rowOff>
    </xdr:to>
    <xdr:cxnSp macro="">
      <xdr:nvCxnSpPr>
        <xdr:cNvPr id="183" name="直線コネクタ 182">
          <a:extLst>
            <a:ext uri="{FF2B5EF4-FFF2-40B4-BE49-F238E27FC236}">
              <a16:creationId xmlns:a16="http://schemas.microsoft.com/office/drawing/2014/main" id="{7692DDB9-4AEF-404C-8BE8-22BA850F8A78}"/>
            </a:ext>
          </a:extLst>
        </xdr:cNvPr>
        <xdr:cNvCxnSpPr/>
      </xdr:nvCxnSpPr>
      <xdr:spPr>
        <a:xfrm flipV="1">
          <a:off x="2622550" y="12625451"/>
          <a:ext cx="806450" cy="2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E4385DC8-3C2D-4A0E-B6F4-94D6D5DC2659}"/>
            </a:ext>
          </a:extLst>
        </xdr:cNvPr>
        <xdr:cNvSpPr/>
      </xdr:nvSpPr>
      <xdr:spPr>
        <a:xfrm>
          <a:off x="3384550" y="1218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96024E2E-56FE-4E8E-9926-D0ED5A81632E}"/>
            </a:ext>
          </a:extLst>
        </xdr:cNvPr>
        <xdr:cNvSpPr txBox="1"/>
      </xdr:nvSpPr>
      <xdr:spPr>
        <a:xfrm>
          <a:off x="3154895" y="119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152882</xdr:rowOff>
    </xdr:from>
    <xdr:to>
      <xdr:col>15</xdr:col>
      <xdr:colOff>50800</xdr:colOff>
      <xdr:row>78</xdr:row>
      <xdr:rowOff>27687</xdr:rowOff>
    </xdr:to>
    <xdr:cxnSp macro="">
      <xdr:nvCxnSpPr>
        <xdr:cNvPr id="186" name="直線コネクタ 185">
          <a:extLst>
            <a:ext uri="{FF2B5EF4-FFF2-40B4-BE49-F238E27FC236}">
              <a16:creationId xmlns:a16="http://schemas.microsoft.com/office/drawing/2014/main" id="{6F8F6A09-8BD1-444F-BD7D-1EE19E73D730}"/>
            </a:ext>
          </a:extLst>
        </xdr:cNvPr>
        <xdr:cNvCxnSpPr/>
      </xdr:nvCxnSpPr>
      <xdr:spPr>
        <a:xfrm flipV="1">
          <a:off x="1828800" y="12871932"/>
          <a:ext cx="79375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84676</xdr:rowOff>
    </xdr:from>
    <xdr:to>
      <xdr:col>15</xdr:col>
      <xdr:colOff>101600</xdr:colOff>
      <xdr:row>74</xdr:row>
      <xdr:rowOff>14826</xdr:rowOff>
    </xdr:to>
    <xdr:sp macro="" textlink="">
      <xdr:nvSpPr>
        <xdr:cNvPr id="187" name="フローチャート: 判断 186">
          <a:extLst>
            <a:ext uri="{FF2B5EF4-FFF2-40B4-BE49-F238E27FC236}">
              <a16:creationId xmlns:a16="http://schemas.microsoft.com/office/drawing/2014/main" id="{91770FA7-1706-4222-B51A-CC7E28584627}"/>
            </a:ext>
          </a:extLst>
        </xdr:cNvPr>
        <xdr:cNvSpPr/>
      </xdr:nvSpPr>
      <xdr:spPr>
        <a:xfrm>
          <a:off x="2571750" y="12143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31353</xdr:rowOff>
    </xdr:from>
    <xdr:ext cx="599010" cy="259045"/>
    <xdr:sp macro="" textlink="">
      <xdr:nvSpPr>
        <xdr:cNvPr id="188" name="テキスト ボックス 187">
          <a:extLst>
            <a:ext uri="{FF2B5EF4-FFF2-40B4-BE49-F238E27FC236}">
              <a16:creationId xmlns:a16="http://schemas.microsoft.com/office/drawing/2014/main" id="{08A227DB-C174-4286-A972-FA80D88A2D52}"/>
            </a:ext>
          </a:extLst>
        </xdr:cNvPr>
        <xdr:cNvSpPr txBox="1"/>
      </xdr:nvSpPr>
      <xdr:spPr>
        <a:xfrm>
          <a:off x="2361145" y="1192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27687</xdr:rowOff>
    </xdr:from>
    <xdr:to>
      <xdr:col>10</xdr:col>
      <xdr:colOff>114300</xdr:colOff>
      <xdr:row>78</xdr:row>
      <xdr:rowOff>40227</xdr:rowOff>
    </xdr:to>
    <xdr:cxnSp macro="">
      <xdr:nvCxnSpPr>
        <xdr:cNvPr id="189" name="直線コネクタ 188">
          <a:extLst>
            <a:ext uri="{FF2B5EF4-FFF2-40B4-BE49-F238E27FC236}">
              <a16:creationId xmlns:a16="http://schemas.microsoft.com/office/drawing/2014/main" id="{30B40F02-5EB3-48C4-B39F-332915E1BA1D}"/>
            </a:ext>
          </a:extLst>
        </xdr:cNvPr>
        <xdr:cNvCxnSpPr/>
      </xdr:nvCxnSpPr>
      <xdr:spPr>
        <a:xfrm flipV="1">
          <a:off x="1028700" y="12911837"/>
          <a:ext cx="8001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24609</xdr:rowOff>
    </xdr:from>
    <xdr:to>
      <xdr:col>10</xdr:col>
      <xdr:colOff>165100</xdr:colOff>
      <xdr:row>74</xdr:row>
      <xdr:rowOff>126209</xdr:rowOff>
    </xdr:to>
    <xdr:sp macro="" textlink="">
      <xdr:nvSpPr>
        <xdr:cNvPr id="190" name="フローチャート: 判断 189">
          <a:extLst>
            <a:ext uri="{FF2B5EF4-FFF2-40B4-BE49-F238E27FC236}">
              <a16:creationId xmlns:a16="http://schemas.microsoft.com/office/drawing/2014/main" id="{22E4E47E-CB47-4ABC-BDE1-FA5552B70825}"/>
            </a:ext>
          </a:extLst>
        </xdr:cNvPr>
        <xdr:cNvSpPr/>
      </xdr:nvSpPr>
      <xdr:spPr>
        <a:xfrm>
          <a:off x="1778000" y="1224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142736</xdr:rowOff>
    </xdr:from>
    <xdr:ext cx="599010" cy="259045"/>
    <xdr:sp macro="" textlink="">
      <xdr:nvSpPr>
        <xdr:cNvPr id="191" name="テキスト ボックス 190">
          <a:extLst>
            <a:ext uri="{FF2B5EF4-FFF2-40B4-BE49-F238E27FC236}">
              <a16:creationId xmlns:a16="http://schemas.microsoft.com/office/drawing/2014/main" id="{DFBFF529-8FC8-4C6D-9728-49864CF68642}"/>
            </a:ext>
          </a:extLst>
        </xdr:cNvPr>
        <xdr:cNvSpPr txBox="1"/>
      </xdr:nvSpPr>
      <xdr:spPr>
        <a:xfrm>
          <a:off x="1548345" y="1203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82804</xdr:rowOff>
    </xdr:from>
    <xdr:to>
      <xdr:col>6</xdr:col>
      <xdr:colOff>38100</xdr:colOff>
      <xdr:row>75</xdr:row>
      <xdr:rowOff>12954</xdr:rowOff>
    </xdr:to>
    <xdr:sp macro="" textlink="">
      <xdr:nvSpPr>
        <xdr:cNvPr id="192" name="フローチャート: 判断 191">
          <a:extLst>
            <a:ext uri="{FF2B5EF4-FFF2-40B4-BE49-F238E27FC236}">
              <a16:creationId xmlns:a16="http://schemas.microsoft.com/office/drawing/2014/main" id="{BD1B8A2B-D28E-4177-A237-F9E5C536E413}"/>
            </a:ext>
          </a:extLst>
        </xdr:cNvPr>
        <xdr:cNvSpPr/>
      </xdr:nvSpPr>
      <xdr:spPr>
        <a:xfrm>
          <a:off x="984250" y="123065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29481</xdr:rowOff>
    </xdr:from>
    <xdr:ext cx="599010" cy="259045"/>
    <xdr:sp macro="" textlink="">
      <xdr:nvSpPr>
        <xdr:cNvPr id="193" name="テキスト ボックス 192">
          <a:extLst>
            <a:ext uri="{FF2B5EF4-FFF2-40B4-BE49-F238E27FC236}">
              <a16:creationId xmlns:a16="http://schemas.microsoft.com/office/drawing/2014/main" id="{5BA543C2-F65D-4A56-A102-F122D9625415}"/>
            </a:ext>
          </a:extLst>
        </xdr:cNvPr>
        <xdr:cNvSpPr txBox="1"/>
      </xdr:nvSpPr>
      <xdr:spPr>
        <a:xfrm>
          <a:off x="754595" y="120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3827BFD-8809-4489-A3F0-997AFDC57B36}"/>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35729B5-76D6-4AF7-8256-9185156C3736}"/>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8D2AB9A-8DD6-4AAF-A3E0-E3F8C2CC5C85}"/>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70E167F-9FB2-4F21-B717-94BD387A0EBB}"/>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9DE99424-34A4-4E3E-A4A0-404CCED289C6}"/>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166559</xdr:rowOff>
    </xdr:from>
    <xdr:to>
      <xdr:col>24</xdr:col>
      <xdr:colOff>114300</xdr:colOff>
      <xdr:row>77</xdr:row>
      <xdr:rowOff>96709</xdr:rowOff>
    </xdr:to>
    <xdr:sp macro="" textlink="">
      <xdr:nvSpPr>
        <xdr:cNvPr id="199" name="楕円 198">
          <a:extLst>
            <a:ext uri="{FF2B5EF4-FFF2-40B4-BE49-F238E27FC236}">
              <a16:creationId xmlns:a16="http://schemas.microsoft.com/office/drawing/2014/main" id="{6E1EE903-C7BF-4743-8C33-B9CF158C3998}"/>
            </a:ext>
          </a:extLst>
        </xdr:cNvPr>
        <xdr:cNvSpPr/>
      </xdr:nvSpPr>
      <xdr:spPr>
        <a:xfrm>
          <a:off x="4127500" y="127205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81486</xdr:rowOff>
    </xdr:from>
    <xdr:ext cx="599010" cy="259045"/>
    <xdr:sp macro="" textlink="">
      <xdr:nvSpPr>
        <xdr:cNvPr id="200" name="民生費該当値テキスト">
          <a:extLst>
            <a:ext uri="{FF2B5EF4-FFF2-40B4-BE49-F238E27FC236}">
              <a16:creationId xmlns:a16="http://schemas.microsoft.com/office/drawing/2014/main" id="{380A866A-35EF-4F6F-B94A-E2678DC53A0B}"/>
            </a:ext>
          </a:extLst>
        </xdr:cNvPr>
        <xdr:cNvSpPr txBox="1"/>
      </xdr:nvSpPr>
      <xdr:spPr>
        <a:xfrm>
          <a:off x="4229100" y="1263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20701</xdr:rowOff>
    </xdr:from>
    <xdr:to>
      <xdr:col>20</xdr:col>
      <xdr:colOff>38100</xdr:colOff>
      <xdr:row>76</xdr:row>
      <xdr:rowOff>122301</xdr:rowOff>
    </xdr:to>
    <xdr:sp macro="" textlink="">
      <xdr:nvSpPr>
        <xdr:cNvPr id="201" name="楕円 200">
          <a:extLst>
            <a:ext uri="{FF2B5EF4-FFF2-40B4-BE49-F238E27FC236}">
              <a16:creationId xmlns:a16="http://schemas.microsoft.com/office/drawing/2014/main" id="{BFDAC5DA-A376-4056-AE62-7487BB9CD404}"/>
            </a:ext>
          </a:extLst>
        </xdr:cNvPr>
        <xdr:cNvSpPr/>
      </xdr:nvSpPr>
      <xdr:spPr>
        <a:xfrm>
          <a:off x="3384550" y="12574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113428</xdr:rowOff>
    </xdr:from>
    <xdr:ext cx="599010" cy="259045"/>
    <xdr:sp macro="" textlink="">
      <xdr:nvSpPr>
        <xdr:cNvPr id="202" name="テキスト ボックス 201">
          <a:extLst>
            <a:ext uri="{FF2B5EF4-FFF2-40B4-BE49-F238E27FC236}">
              <a16:creationId xmlns:a16="http://schemas.microsoft.com/office/drawing/2014/main" id="{D66C7764-3D50-43F4-B486-7AC90E518428}"/>
            </a:ext>
          </a:extLst>
        </xdr:cNvPr>
        <xdr:cNvSpPr txBox="1"/>
      </xdr:nvSpPr>
      <xdr:spPr>
        <a:xfrm>
          <a:off x="3154895" y="1266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102082</xdr:rowOff>
    </xdr:from>
    <xdr:to>
      <xdr:col>15</xdr:col>
      <xdr:colOff>101600</xdr:colOff>
      <xdr:row>78</xdr:row>
      <xdr:rowOff>32232</xdr:rowOff>
    </xdr:to>
    <xdr:sp macro="" textlink="">
      <xdr:nvSpPr>
        <xdr:cNvPr id="203" name="楕円 202">
          <a:extLst>
            <a:ext uri="{FF2B5EF4-FFF2-40B4-BE49-F238E27FC236}">
              <a16:creationId xmlns:a16="http://schemas.microsoft.com/office/drawing/2014/main" id="{E542D9E4-CFC7-46E1-954D-E08114A5284A}"/>
            </a:ext>
          </a:extLst>
        </xdr:cNvPr>
        <xdr:cNvSpPr/>
      </xdr:nvSpPr>
      <xdr:spPr>
        <a:xfrm>
          <a:off x="2571750" y="12821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23359</xdr:rowOff>
    </xdr:from>
    <xdr:ext cx="599010" cy="259045"/>
    <xdr:sp macro="" textlink="">
      <xdr:nvSpPr>
        <xdr:cNvPr id="204" name="テキスト ボックス 203">
          <a:extLst>
            <a:ext uri="{FF2B5EF4-FFF2-40B4-BE49-F238E27FC236}">
              <a16:creationId xmlns:a16="http://schemas.microsoft.com/office/drawing/2014/main" id="{EA3488BD-1FC1-4CC8-AFA6-7AE862F02FFB}"/>
            </a:ext>
          </a:extLst>
        </xdr:cNvPr>
        <xdr:cNvSpPr txBox="1"/>
      </xdr:nvSpPr>
      <xdr:spPr>
        <a:xfrm>
          <a:off x="2361145" y="1290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148337</xdr:rowOff>
    </xdr:from>
    <xdr:to>
      <xdr:col>10</xdr:col>
      <xdr:colOff>165100</xdr:colOff>
      <xdr:row>78</xdr:row>
      <xdr:rowOff>78487</xdr:rowOff>
    </xdr:to>
    <xdr:sp macro="" textlink="">
      <xdr:nvSpPr>
        <xdr:cNvPr id="205" name="楕円 204">
          <a:extLst>
            <a:ext uri="{FF2B5EF4-FFF2-40B4-BE49-F238E27FC236}">
              <a16:creationId xmlns:a16="http://schemas.microsoft.com/office/drawing/2014/main" id="{83636CE1-0786-47BF-B4D5-DE179F60784F}"/>
            </a:ext>
          </a:extLst>
        </xdr:cNvPr>
        <xdr:cNvSpPr/>
      </xdr:nvSpPr>
      <xdr:spPr>
        <a:xfrm>
          <a:off x="1778000" y="12867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69614</xdr:rowOff>
    </xdr:from>
    <xdr:ext cx="599010" cy="259045"/>
    <xdr:sp macro="" textlink="">
      <xdr:nvSpPr>
        <xdr:cNvPr id="206" name="テキスト ボックス 205">
          <a:extLst>
            <a:ext uri="{FF2B5EF4-FFF2-40B4-BE49-F238E27FC236}">
              <a16:creationId xmlns:a16="http://schemas.microsoft.com/office/drawing/2014/main" id="{BE359BBE-295A-4A7C-834E-33EA96518A2C}"/>
            </a:ext>
          </a:extLst>
        </xdr:cNvPr>
        <xdr:cNvSpPr txBox="1"/>
      </xdr:nvSpPr>
      <xdr:spPr>
        <a:xfrm>
          <a:off x="1548345" y="1295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160877</xdr:rowOff>
    </xdr:from>
    <xdr:to>
      <xdr:col>6</xdr:col>
      <xdr:colOff>38100</xdr:colOff>
      <xdr:row>78</xdr:row>
      <xdr:rowOff>91027</xdr:rowOff>
    </xdr:to>
    <xdr:sp macro="" textlink="">
      <xdr:nvSpPr>
        <xdr:cNvPr id="207" name="楕円 206">
          <a:extLst>
            <a:ext uri="{FF2B5EF4-FFF2-40B4-BE49-F238E27FC236}">
              <a16:creationId xmlns:a16="http://schemas.microsoft.com/office/drawing/2014/main" id="{5F005C3D-EA26-4318-B973-829C2830E8F5}"/>
            </a:ext>
          </a:extLst>
        </xdr:cNvPr>
        <xdr:cNvSpPr/>
      </xdr:nvSpPr>
      <xdr:spPr>
        <a:xfrm>
          <a:off x="984250" y="128799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82154</xdr:rowOff>
    </xdr:from>
    <xdr:ext cx="599010" cy="259045"/>
    <xdr:sp macro="" textlink="">
      <xdr:nvSpPr>
        <xdr:cNvPr id="208" name="テキスト ボックス 207">
          <a:extLst>
            <a:ext uri="{FF2B5EF4-FFF2-40B4-BE49-F238E27FC236}">
              <a16:creationId xmlns:a16="http://schemas.microsoft.com/office/drawing/2014/main" id="{9A20A8A0-31E7-4C4B-94A3-FC70AD074C88}"/>
            </a:ext>
          </a:extLst>
        </xdr:cNvPr>
        <xdr:cNvSpPr txBox="1"/>
      </xdr:nvSpPr>
      <xdr:spPr>
        <a:xfrm>
          <a:off x="754595" y="1296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9C01C763-5B50-4643-89B7-5280BFDEB001}"/>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FB712751-3100-4861-88C9-F19807D3C328}"/>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8EC139EA-E904-4B0F-A62A-06C8B30F0F5C}"/>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5A6DBBC7-78AB-4DCF-A1B5-4FB54EBEC2CA}"/>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97AD5A6E-881C-4D18-849A-9B468724BCBA}"/>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C373A7D-93F8-4CDE-AB58-8B6E077E369A}"/>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A91CF3A6-6029-4102-B552-4D9D96341907}"/>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636B44AE-4284-4F68-B16B-6E3C0B12CB7B}"/>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303F328E-D529-48FC-ACDB-A64A3339EFCB}"/>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3DFB57AA-0167-491A-A9D6-53D8DC660388}"/>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38877224-9E90-4B53-AC29-80C925B31A3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7CF155C3-84C5-4118-9E52-AB5F9E9D3775}"/>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6BCF677B-D41F-4687-AB4F-DE2F10E56164}"/>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2A1249B9-4DAE-4BC1-8EB2-5D8F33CDC243}"/>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58DD86B9-36EB-4D32-82D2-E88BE14EA7B3}"/>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BBFADF21-CEEA-43C7-9A81-0BF481683672}"/>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D4D87C7D-E1C0-4CAC-9D71-8E7CB4FCB268}"/>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DCE12116-CB00-469E-B698-D2457B0FDE27}"/>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46CA03DD-A846-480C-AC99-CE7A2FC1483E}"/>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A5FE5038-D646-40F0-8909-E437C67D8B6C}"/>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E4E94E3E-04F1-4AC8-BA8F-0080CAF0127E}"/>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5B1B8233-0F3A-48F8-8384-713154DDD577}"/>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3F4B1FA0-C1CA-405A-A672-F035412CB10A}"/>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C578E841-0765-41C9-AAC6-BEF2030DA8E2}"/>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8AC9F2D0-1965-4641-8A1A-390B5C6EBCDF}"/>
            </a:ext>
          </a:extLst>
        </xdr:cNvPr>
        <xdr:cNvCxnSpPr/>
      </xdr:nvCxnSpPr>
      <xdr:spPr>
        <a:xfrm flipV="1">
          <a:off x="4176395" y="150820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CFC91491-99BB-42FC-B561-1589F8BEBBD1}"/>
            </a:ext>
          </a:extLst>
        </xdr:cNvPr>
        <xdr:cNvSpPr txBox="1"/>
      </xdr:nvSpPr>
      <xdr:spPr>
        <a:xfrm>
          <a:off x="4229100" y="1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410A2430-497D-423C-BB1F-68B345C99E37}"/>
            </a:ext>
          </a:extLst>
        </xdr:cNvPr>
        <xdr:cNvCxnSpPr/>
      </xdr:nvCxnSpPr>
      <xdr:spPr>
        <a:xfrm>
          <a:off x="4108450" y="16423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703EC5E0-B733-412B-9FDA-7FACA578D898}"/>
            </a:ext>
          </a:extLst>
        </xdr:cNvPr>
        <xdr:cNvSpPr txBox="1"/>
      </xdr:nvSpPr>
      <xdr:spPr>
        <a:xfrm>
          <a:off x="4229100" y="148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6C289377-2259-43EF-8307-2EFBDCD102BE}"/>
            </a:ext>
          </a:extLst>
        </xdr:cNvPr>
        <xdr:cNvCxnSpPr/>
      </xdr:nvCxnSpPr>
      <xdr:spPr>
        <a:xfrm>
          <a:off x="4108450" y="15082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70562</xdr:rowOff>
    </xdr:from>
    <xdr:to>
      <xdr:col>24</xdr:col>
      <xdr:colOff>63500</xdr:colOff>
      <xdr:row>98</xdr:row>
      <xdr:rowOff>72453</xdr:rowOff>
    </xdr:to>
    <xdr:cxnSp macro="">
      <xdr:nvCxnSpPr>
        <xdr:cNvPr id="238" name="直線コネクタ 237">
          <a:extLst>
            <a:ext uri="{FF2B5EF4-FFF2-40B4-BE49-F238E27FC236}">
              <a16:creationId xmlns:a16="http://schemas.microsoft.com/office/drawing/2014/main" id="{9042309C-7ABF-449F-9580-2C3733726306}"/>
            </a:ext>
          </a:extLst>
        </xdr:cNvPr>
        <xdr:cNvCxnSpPr/>
      </xdr:nvCxnSpPr>
      <xdr:spPr>
        <a:xfrm>
          <a:off x="3429000" y="16301162"/>
          <a:ext cx="7493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4121C8C8-419C-4227-AC03-F8F93A24DD08}"/>
            </a:ext>
          </a:extLst>
        </xdr:cNvPr>
        <xdr:cNvSpPr txBox="1"/>
      </xdr:nvSpPr>
      <xdr:spPr>
        <a:xfrm>
          <a:off x="4229100" y="15854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AA0FE4A6-77FE-485B-AB86-D2C5E80BE324}"/>
            </a:ext>
          </a:extLst>
        </xdr:cNvPr>
        <xdr:cNvSpPr/>
      </xdr:nvSpPr>
      <xdr:spPr>
        <a:xfrm>
          <a:off x="4127500"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70562</xdr:rowOff>
    </xdr:from>
    <xdr:to>
      <xdr:col>19</xdr:col>
      <xdr:colOff>177800</xdr:colOff>
      <xdr:row>98</xdr:row>
      <xdr:rowOff>159423</xdr:rowOff>
    </xdr:to>
    <xdr:cxnSp macro="">
      <xdr:nvCxnSpPr>
        <xdr:cNvPr id="241" name="直線コネクタ 240">
          <a:extLst>
            <a:ext uri="{FF2B5EF4-FFF2-40B4-BE49-F238E27FC236}">
              <a16:creationId xmlns:a16="http://schemas.microsoft.com/office/drawing/2014/main" id="{E9825E67-64CC-4DB4-A510-A02069DDFDCF}"/>
            </a:ext>
          </a:extLst>
        </xdr:cNvPr>
        <xdr:cNvCxnSpPr/>
      </xdr:nvCxnSpPr>
      <xdr:spPr>
        <a:xfrm flipV="1">
          <a:off x="2622550" y="16301162"/>
          <a:ext cx="80645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F9FBA54A-5C42-46ED-AFDE-814ACBCBFAD0}"/>
            </a:ext>
          </a:extLst>
        </xdr:cNvPr>
        <xdr:cNvSpPr/>
      </xdr:nvSpPr>
      <xdr:spPr>
        <a:xfrm>
          <a:off x="3384550" y="16017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BC3F1F44-72FD-42C6-B219-CEA9D38D863E}"/>
            </a:ext>
          </a:extLst>
        </xdr:cNvPr>
        <xdr:cNvSpPr txBox="1"/>
      </xdr:nvSpPr>
      <xdr:spPr>
        <a:xfrm>
          <a:off x="3187211" y="157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159423</xdr:rowOff>
    </xdr:from>
    <xdr:to>
      <xdr:col>15</xdr:col>
      <xdr:colOff>50800</xdr:colOff>
      <xdr:row>99</xdr:row>
      <xdr:rowOff>45771</xdr:rowOff>
    </xdr:to>
    <xdr:cxnSp macro="">
      <xdr:nvCxnSpPr>
        <xdr:cNvPr id="244" name="直線コネクタ 243">
          <a:extLst>
            <a:ext uri="{FF2B5EF4-FFF2-40B4-BE49-F238E27FC236}">
              <a16:creationId xmlns:a16="http://schemas.microsoft.com/office/drawing/2014/main" id="{1886021D-DA09-45D6-85B1-5FC1888BCCBC}"/>
            </a:ext>
          </a:extLst>
        </xdr:cNvPr>
        <xdr:cNvCxnSpPr/>
      </xdr:nvCxnSpPr>
      <xdr:spPr>
        <a:xfrm flipV="1">
          <a:off x="1828800" y="16390023"/>
          <a:ext cx="79375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162370</xdr:rowOff>
    </xdr:from>
    <xdr:to>
      <xdr:col>15</xdr:col>
      <xdr:colOff>101600</xdr:colOff>
      <xdr:row>96</xdr:row>
      <xdr:rowOff>92520</xdr:rowOff>
    </xdr:to>
    <xdr:sp macro="" textlink="">
      <xdr:nvSpPr>
        <xdr:cNvPr id="245" name="フローチャート: 判断 244">
          <a:extLst>
            <a:ext uri="{FF2B5EF4-FFF2-40B4-BE49-F238E27FC236}">
              <a16:creationId xmlns:a16="http://schemas.microsoft.com/office/drawing/2014/main" id="{F8E118EB-3A1F-4A4A-AA96-5B28822C5E82}"/>
            </a:ext>
          </a:extLst>
        </xdr:cNvPr>
        <xdr:cNvSpPr/>
      </xdr:nvSpPr>
      <xdr:spPr>
        <a:xfrm>
          <a:off x="2571750" y="158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109047</xdr:rowOff>
    </xdr:from>
    <xdr:ext cx="534377" cy="259045"/>
    <xdr:sp macro="" textlink="">
      <xdr:nvSpPr>
        <xdr:cNvPr id="246" name="テキスト ボックス 245">
          <a:extLst>
            <a:ext uri="{FF2B5EF4-FFF2-40B4-BE49-F238E27FC236}">
              <a16:creationId xmlns:a16="http://schemas.microsoft.com/office/drawing/2014/main" id="{C6B684EC-3C6F-44A3-99AA-8C82D39241F5}"/>
            </a:ext>
          </a:extLst>
        </xdr:cNvPr>
        <xdr:cNvSpPr txBox="1"/>
      </xdr:nvSpPr>
      <xdr:spPr>
        <a:xfrm>
          <a:off x="2393461" y="1565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45771</xdr:rowOff>
    </xdr:from>
    <xdr:to>
      <xdr:col>10</xdr:col>
      <xdr:colOff>114300</xdr:colOff>
      <xdr:row>99</xdr:row>
      <xdr:rowOff>63246</xdr:rowOff>
    </xdr:to>
    <xdr:cxnSp macro="">
      <xdr:nvCxnSpPr>
        <xdr:cNvPr id="247" name="直線コネクタ 246">
          <a:extLst>
            <a:ext uri="{FF2B5EF4-FFF2-40B4-BE49-F238E27FC236}">
              <a16:creationId xmlns:a16="http://schemas.microsoft.com/office/drawing/2014/main" id="{262DAE7D-5DB6-4BAD-9335-66017F1A4EF7}"/>
            </a:ext>
          </a:extLst>
        </xdr:cNvPr>
        <xdr:cNvCxnSpPr/>
      </xdr:nvCxnSpPr>
      <xdr:spPr>
        <a:xfrm flipV="1">
          <a:off x="1028700" y="16447821"/>
          <a:ext cx="8001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8" name="フローチャート: 判断 247">
          <a:extLst>
            <a:ext uri="{FF2B5EF4-FFF2-40B4-BE49-F238E27FC236}">
              <a16:creationId xmlns:a16="http://schemas.microsoft.com/office/drawing/2014/main" id="{D036DD4F-AD45-4B77-A0C7-87B041E66261}"/>
            </a:ext>
          </a:extLst>
        </xdr:cNvPr>
        <xdr:cNvSpPr/>
      </xdr:nvSpPr>
      <xdr:spPr>
        <a:xfrm>
          <a:off x="1778000" y="1598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9" name="テキスト ボックス 248">
          <a:extLst>
            <a:ext uri="{FF2B5EF4-FFF2-40B4-BE49-F238E27FC236}">
              <a16:creationId xmlns:a16="http://schemas.microsoft.com/office/drawing/2014/main" id="{C9A32F76-C9C4-40DE-8888-AD6BF3E26DAF}"/>
            </a:ext>
          </a:extLst>
        </xdr:cNvPr>
        <xdr:cNvSpPr txBox="1"/>
      </xdr:nvSpPr>
      <xdr:spPr>
        <a:xfrm>
          <a:off x="1580661" y="157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50" name="フローチャート: 判断 249">
          <a:extLst>
            <a:ext uri="{FF2B5EF4-FFF2-40B4-BE49-F238E27FC236}">
              <a16:creationId xmlns:a16="http://schemas.microsoft.com/office/drawing/2014/main" id="{B3826C34-2065-4511-9105-F3E4FECEDC66}"/>
            </a:ext>
          </a:extLst>
        </xdr:cNvPr>
        <xdr:cNvSpPr/>
      </xdr:nvSpPr>
      <xdr:spPr>
        <a:xfrm>
          <a:off x="984250" y="16094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51" name="テキスト ボックス 250">
          <a:extLst>
            <a:ext uri="{FF2B5EF4-FFF2-40B4-BE49-F238E27FC236}">
              <a16:creationId xmlns:a16="http://schemas.microsoft.com/office/drawing/2014/main" id="{1C1DACAE-EA28-49A9-B8E1-7D31DDD8C61D}"/>
            </a:ext>
          </a:extLst>
        </xdr:cNvPr>
        <xdr:cNvSpPr txBox="1"/>
      </xdr:nvSpPr>
      <xdr:spPr>
        <a:xfrm>
          <a:off x="786911" y="158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6BF5F69-2BA6-48E9-88F1-B0AE23D959EF}"/>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5CD8025-BC6C-428F-9CF3-6084FAE0856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11E885F-489A-4516-9231-278914153822}"/>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2B8733D6-CF8B-4983-A617-0E282D3DD9EB}"/>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35CFC9DB-789C-4CF7-8994-53E33BA735A9}"/>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21653</xdr:rowOff>
    </xdr:from>
    <xdr:to>
      <xdr:col>24</xdr:col>
      <xdr:colOff>114300</xdr:colOff>
      <xdr:row>98</xdr:row>
      <xdr:rowOff>123253</xdr:rowOff>
    </xdr:to>
    <xdr:sp macro="" textlink="">
      <xdr:nvSpPr>
        <xdr:cNvPr id="257" name="楕円 256">
          <a:extLst>
            <a:ext uri="{FF2B5EF4-FFF2-40B4-BE49-F238E27FC236}">
              <a16:creationId xmlns:a16="http://schemas.microsoft.com/office/drawing/2014/main" id="{CB7DE82A-E9FE-4418-814D-ADEC9AB56197}"/>
            </a:ext>
          </a:extLst>
        </xdr:cNvPr>
        <xdr:cNvSpPr/>
      </xdr:nvSpPr>
      <xdr:spPr>
        <a:xfrm>
          <a:off x="4127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108030</xdr:rowOff>
    </xdr:from>
    <xdr:ext cx="534377" cy="259045"/>
    <xdr:sp macro="" textlink="">
      <xdr:nvSpPr>
        <xdr:cNvPr id="258" name="衛生費該当値テキスト">
          <a:extLst>
            <a:ext uri="{FF2B5EF4-FFF2-40B4-BE49-F238E27FC236}">
              <a16:creationId xmlns:a16="http://schemas.microsoft.com/office/drawing/2014/main" id="{F6B9F95A-F27B-4005-B409-5265A8D7C1EA}"/>
            </a:ext>
          </a:extLst>
        </xdr:cNvPr>
        <xdr:cNvSpPr txBox="1"/>
      </xdr:nvSpPr>
      <xdr:spPr>
        <a:xfrm>
          <a:off x="4229100" y="161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19762</xdr:rowOff>
    </xdr:from>
    <xdr:to>
      <xdr:col>20</xdr:col>
      <xdr:colOff>38100</xdr:colOff>
      <xdr:row>98</xdr:row>
      <xdr:rowOff>121362</xdr:rowOff>
    </xdr:to>
    <xdr:sp macro="" textlink="">
      <xdr:nvSpPr>
        <xdr:cNvPr id="259" name="楕円 258">
          <a:extLst>
            <a:ext uri="{FF2B5EF4-FFF2-40B4-BE49-F238E27FC236}">
              <a16:creationId xmlns:a16="http://schemas.microsoft.com/office/drawing/2014/main" id="{4C3D305B-B5FC-4B05-AF84-BA27600A111F}"/>
            </a:ext>
          </a:extLst>
        </xdr:cNvPr>
        <xdr:cNvSpPr/>
      </xdr:nvSpPr>
      <xdr:spPr>
        <a:xfrm>
          <a:off x="3384550" y="16250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112489</xdr:rowOff>
    </xdr:from>
    <xdr:ext cx="534377" cy="259045"/>
    <xdr:sp macro="" textlink="">
      <xdr:nvSpPr>
        <xdr:cNvPr id="260" name="テキスト ボックス 259">
          <a:extLst>
            <a:ext uri="{FF2B5EF4-FFF2-40B4-BE49-F238E27FC236}">
              <a16:creationId xmlns:a16="http://schemas.microsoft.com/office/drawing/2014/main" id="{E3884205-1151-4509-8E95-669D7B968E21}"/>
            </a:ext>
          </a:extLst>
        </xdr:cNvPr>
        <xdr:cNvSpPr txBox="1"/>
      </xdr:nvSpPr>
      <xdr:spPr>
        <a:xfrm>
          <a:off x="3187211" y="163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108623</xdr:rowOff>
    </xdr:from>
    <xdr:to>
      <xdr:col>15</xdr:col>
      <xdr:colOff>101600</xdr:colOff>
      <xdr:row>99</xdr:row>
      <xdr:rowOff>38773</xdr:rowOff>
    </xdr:to>
    <xdr:sp macro="" textlink="">
      <xdr:nvSpPr>
        <xdr:cNvPr id="261" name="楕円 260">
          <a:extLst>
            <a:ext uri="{FF2B5EF4-FFF2-40B4-BE49-F238E27FC236}">
              <a16:creationId xmlns:a16="http://schemas.microsoft.com/office/drawing/2014/main" id="{16CDDAF7-BBB2-4FC8-B2BF-F0CB7BBF423B}"/>
            </a:ext>
          </a:extLst>
        </xdr:cNvPr>
        <xdr:cNvSpPr/>
      </xdr:nvSpPr>
      <xdr:spPr>
        <a:xfrm>
          <a:off x="2571750" y="16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29900</xdr:rowOff>
    </xdr:from>
    <xdr:ext cx="534377" cy="259045"/>
    <xdr:sp macro="" textlink="">
      <xdr:nvSpPr>
        <xdr:cNvPr id="262" name="テキスト ボックス 261">
          <a:extLst>
            <a:ext uri="{FF2B5EF4-FFF2-40B4-BE49-F238E27FC236}">
              <a16:creationId xmlns:a16="http://schemas.microsoft.com/office/drawing/2014/main" id="{6D15094B-BA51-46E7-8A81-965F963E6241}"/>
            </a:ext>
          </a:extLst>
        </xdr:cNvPr>
        <xdr:cNvSpPr txBox="1"/>
      </xdr:nvSpPr>
      <xdr:spPr>
        <a:xfrm>
          <a:off x="2393461" y="16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166421</xdr:rowOff>
    </xdr:from>
    <xdr:to>
      <xdr:col>10</xdr:col>
      <xdr:colOff>165100</xdr:colOff>
      <xdr:row>99</xdr:row>
      <xdr:rowOff>96571</xdr:rowOff>
    </xdr:to>
    <xdr:sp macro="" textlink="">
      <xdr:nvSpPr>
        <xdr:cNvPr id="263" name="楕円 262">
          <a:extLst>
            <a:ext uri="{FF2B5EF4-FFF2-40B4-BE49-F238E27FC236}">
              <a16:creationId xmlns:a16="http://schemas.microsoft.com/office/drawing/2014/main" id="{0C93B675-E4B0-43A7-BDC4-545E6B740D1B}"/>
            </a:ext>
          </a:extLst>
        </xdr:cNvPr>
        <xdr:cNvSpPr/>
      </xdr:nvSpPr>
      <xdr:spPr>
        <a:xfrm>
          <a:off x="1778000" y="163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87698</xdr:rowOff>
    </xdr:from>
    <xdr:ext cx="534377" cy="259045"/>
    <xdr:sp macro="" textlink="">
      <xdr:nvSpPr>
        <xdr:cNvPr id="264" name="テキスト ボックス 263">
          <a:extLst>
            <a:ext uri="{FF2B5EF4-FFF2-40B4-BE49-F238E27FC236}">
              <a16:creationId xmlns:a16="http://schemas.microsoft.com/office/drawing/2014/main" id="{72C9661E-0750-45D5-98E7-FBA2558BF2CE}"/>
            </a:ext>
          </a:extLst>
        </xdr:cNvPr>
        <xdr:cNvSpPr txBox="1"/>
      </xdr:nvSpPr>
      <xdr:spPr>
        <a:xfrm>
          <a:off x="1580661" y="164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12446</xdr:rowOff>
    </xdr:from>
    <xdr:to>
      <xdr:col>6</xdr:col>
      <xdr:colOff>38100</xdr:colOff>
      <xdr:row>99</xdr:row>
      <xdr:rowOff>114046</xdr:rowOff>
    </xdr:to>
    <xdr:sp macro="" textlink="">
      <xdr:nvSpPr>
        <xdr:cNvPr id="265" name="楕円 264">
          <a:extLst>
            <a:ext uri="{FF2B5EF4-FFF2-40B4-BE49-F238E27FC236}">
              <a16:creationId xmlns:a16="http://schemas.microsoft.com/office/drawing/2014/main" id="{C167E3E4-290D-46CA-99C0-40728E4DD96A}"/>
            </a:ext>
          </a:extLst>
        </xdr:cNvPr>
        <xdr:cNvSpPr/>
      </xdr:nvSpPr>
      <xdr:spPr>
        <a:xfrm>
          <a:off x="984250" y="16414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105173</xdr:rowOff>
    </xdr:from>
    <xdr:ext cx="534377" cy="259045"/>
    <xdr:sp macro="" textlink="">
      <xdr:nvSpPr>
        <xdr:cNvPr id="266" name="テキスト ボックス 265">
          <a:extLst>
            <a:ext uri="{FF2B5EF4-FFF2-40B4-BE49-F238E27FC236}">
              <a16:creationId xmlns:a16="http://schemas.microsoft.com/office/drawing/2014/main" id="{B92B578F-3925-4A81-A478-AC325C9818A4}"/>
            </a:ext>
          </a:extLst>
        </xdr:cNvPr>
        <xdr:cNvSpPr txBox="1"/>
      </xdr:nvSpPr>
      <xdr:spPr>
        <a:xfrm>
          <a:off x="786911" y="165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D8C9571-4B0B-48BA-9E78-22BBF4C84AD1}"/>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188D1DC1-584D-465F-B345-2F98CE7A2FD2}"/>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9284D7B4-6714-478D-8FCC-04E7787156FC}"/>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6FBFCC57-6DEC-40B4-B601-E401A708AD42}"/>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43D7806D-F9F8-4F1F-BA18-0E50989408A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EF71C17E-FB80-43BA-B09B-38A8705A6FB6}"/>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E98C61D3-9CE9-412F-8F4A-3CA834E5DFE5}"/>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F77B48A5-95C0-42E3-A592-E150E281094D}"/>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D9314F99-80A9-409A-B56C-91CCA1EDAF6F}"/>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B403817D-8AB5-488F-8126-8AC5B554AE9E}"/>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8D3191F-490C-4DBA-9F9B-CC6B78F3E236}"/>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F70474F7-3911-4A62-AB2C-EB4DD3DEBDC6}"/>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E97AAE89-EF98-449F-A239-AEEBBE40AC9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D798277B-D3FA-4FF2-A41E-B6F401FDFD98}"/>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7DE01403-68EE-4476-8B5B-5990528E411E}"/>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5159BD04-7F03-402C-A6B7-73D6E3733EC6}"/>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CB344146-D688-4EE1-8EBD-A003968CD8DB}"/>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E46EFA24-CADF-4D81-9555-EE9D016BAE9A}"/>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D4B94BEA-3F71-4EB6-AFE8-C20B7DB82ED8}"/>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F7C53FB8-640F-4864-9512-207AB1C885F5}"/>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E2B90045-9581-4EF1-B5A2-6353B545610C}"/>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EE663B98-D590-4532-8D9F-2A627798AFB0}"/>
            </a:ext>
          </a:extLst>
        </xdr:cNvPr>
        <xdr:cNvCxnSpPr/>
      </xdr:nvCxnSpPr>
      <xdr:spPr>
        <a:xfrm flipV="1">
          <a:off x="9427845" y="5141620"/>
          <a:ext cx="1270" cy="12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3ADAF5D7-0F63-4EA6-8847-63B7C0D9121A}"/>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1F602291-F80F-4CA4-BECF-6B98FA27E0CA}"/>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F67027E9-9AA2-48CE-99E1-11DDBFCDAB29}"/>
            </a:ext>
          </a:extLst>
        </xdr:cNvPr>
        <xdr:cNvSpPr txBox="1"/>
      </xdr:nvSpPr>
      <xdr:spPr>
        <a:xfrm>
          <a:off x="9480550" y="49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62ACD2E8-369B-4463-8675-5D426D610194}"/>
            </a:ext>
          </a:extLst>
        </xdr:cNvPr>
        <xdr:cNvCxnSpPr/>
      </xdr:nvCxnSpPr>
      <xdr:spPr>
        <a:xfrm>
          <a:off x="9359900" y="514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135128</xdr:rowOff>
    </xdr:from>
    <xdr:to>
      <xdr:col>55</xdr:col>
      <xdr:colOff>0</xdr:colOff>
      <xdr:row>38</xdr:row>
      <xdr:rowOff>135128</xdr:rowOff>
    </xdr:to>
    <xdr:cxnSp macro="">
      <xdr:nvCxnSpPr>
        <xdr:cNvPr id="293" name="直線コネクタ 292">
          <a:extLst>
            <a:ext uri="{FF2B5EF4-FFF2-40B4-BE49-F238E27FC236}">
              <a16:creationId xmlns:a16="http://schemas.microsoft.com/office/drawing/2014/main" id="{C2AEEDD1-EBA9-471D-8F32-E084E61A6E58}"/>
            </a:ext>
          </a:extLst>
        </xdr:cNvPr>
        <xdr:cNvCxnSpPr/>
      </xdr:nvCxnSpPr>
      <xdr:spPr>
        <a:xfrm>
          <a:off x="8686800" y="64152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E2F5C4B1-B899-4B50-B82A-D3D740CEF73F}"/>
            </a:ext>
          </a:extLst>
        </xdr:cNvPr>
        <xdr:cNvSpPr txBox="1"/>
      </xdr:nvSpPr>
      <xdr:spPr>
        <a:xfrm>
          <a:off x="9480550" y="6019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D1A6F3E-F7FB-4A12-8F7F-2C99B0B22A7C}"/>
            </a:ext>
          </a:extLst>
        </xdr:cNvPr>
        <xdr:cNvSpPr/>
      </xdr:nvSpPr>
      <xdr:spPr>
        <a:xfrm>
          <a:off x="9398000" y="6161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135128</xdr:rowOff>
    </xdr:to>
    <xdr:cxnSp macro="">
      <xdr:nvCxnSpPr>
        <xdr:cNvPr id="296" name="直線コネクタ 295">
          <a:extLst>
            <a:ext uri="{FF2B5EF4-FFF2-40B4-BE49-F238E27FC236}">
              <a16:creationId xmlns:a16="http://schemas.microsoft.com/office/drawing/2014/main" id="{7AFB98AE-98F8-4152-9413-8B87B1344CC0}"/>
            </a:ext>
          </a:extLst>
        </xdr:cNvPr>
        <xdr:cNvCxnSpPr/>
      </xdr:nvCxnSpPr>
      <xdr:spPr>
        <a:xfrm>
          <a:off x="7886700" y="6413449"/>
          <a:ext cx="8001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6C13DF86-2DFC-4299-AC63-84C76C0C2F54}"/>
            </a:ext>
          </a:extLst>
        </xdr:cNvPr>
        <xdr:cNvSpPr/>
      </xdr:nvSpPr>
      <xdr:spPr>
        <a:xfrm>
          <a:off x="8636000" y="6185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B35A5309-A286-4297-A773-14110D4D604C}"/>
            </a:ext>
          </a:extLst>
        </xdr:cNvPr>
        <xdr:cNvSpPr txBox="1"/>
      </xdr:nvSpPr>
      <xdr:spPr>
        <a:xfrm>
          <a:off x="8516567" y="59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131928</xdr:rowOff>
    </xdr:from>
    <xdr:to>
      <xdr:col>45</xdr:col>
      <xdr:colOff>177800</xdr:colOff>
      <xdr:row>38</xdr:row>
      <xdr:rowOff>133299</xdr:rowOff>
    </xdr:to>
    <xdr:cxnSp macro="">
      <xdr:nvCxnSpPr>
        <xdr:cNvPr id="299" name="直線コネクタ 298">
          <a:extLst>
            <a:ext uri="{FF2B5EF4-FFF2-40B4-BE49-F238E27FC236}">
              <a16:creationId xmlns:a16="http://schemas.microsoft.com/office/drawing/2014/main" id="{FA61ADED-2B0C-4D20-AF2B-0251681F6BFD}"/>
            </a:ext>
          </a:extLst>
        </xdr:cNvPr>
        <xdr:cNvCxnSpPr/>
      </xdr:nvCxnSpPr>
      <xdr:spPr>
        <a:xfrm>
          <a:off x="7080250" y="6412078"/>
          <a:ext cx="8064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156108</xdr:rowOff>
    </xdr:from>
    <xdr:to>
      <xdr:col>46</xdr:col>
      <xdr:colOff>38100</xdr:colOff>
      <xdr:row>37</xdr:row>
      <xdr:rowOff>86258</xdr:rowOff>
    </xdr:to>
    <xdr:sp macro="" textlink="">
      <xdr:nvSpPr>
        <xdr:cNvPr id="300" name="フローチャート: 判断 299">
          <a:extLst>
            <a:ext uri="{FF2B5EF4-FFF2-40B4-BE49-F238E27FC236}">
              <a16:creationId xmlns:a16="http://schemas.microsoft.com/office/drawing/2014/main" id="{03C6038D-DF30-440B-8ABC-455BEAD1030A}"/>
            </a:ext>
          </a:extLst>
        </xdr:cNvPr>
        <xdr:cNvSpPr/>
      </xdr:nvSpPr>
      <xdr:spPr>
        <a:xfrm>
          <a:off x="7842250" y="6106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102785</xdr:rowOff>
    </xdr:from>
    <xdr:ext cx="378565" cy="259045"/>
    <xdr:sp macro="" textlink="">
      <xdr:nvSpPr>
        <xdr:cNvPr id="301" name="テキスト ボックス 300">
          <a:extLst>
            <a:ext uri="{FF2B5EF4-FFF2-40B4-BE49-F238E27FC236}">
              <a16:creationId xmlns:a16="http://schemas.microsoft.com/office/drawing/2014/main" id="{9CDF5E5F-7D85-40B4-A74E-2076698CEB1D}"/>
            </a:ext>
          </a:extLst>
        </xdr:cNvPr>
        <xdr:cNvSpPr txBox="1"/>
      </xdr:nvSpPr>
      <xdr:spPr>
        <a:xfrm>
          <a:off x="7716467" y="588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131928</xdr:rowOff>
    </xdr:from>
    <xdr:to>
      <xdr:col>41</xdr:col>
      <xdr:colOff>50800</xdr:colOff>
      <xdr:row>38</xdr:row>
      <xdr:rowOff>131928</xdr:rowOff>
    </xdr:to>
    <xdr:cxnSp macro="">
      <xdr:nvCxnSpPr>
        <xdr:cNvPr id="302" name="直線コネクタ 301">
          <a:extLst>
            <a:ext uri="{FF2B5EF4-FFF2-40B4-BE49-F238E27FC236}">
              <a16:creationId xmlns:a16="http://schemas.microsoft.com/office/drawing/2014/main" id="{0C58A98D-564C-4950-A303-8171033FC970}"/>
            </a:ext>
          </a:extLst>
        </xdr:cNvPr>
        <xdr:cNvCxnSpPr/>
      </xdr:nvCxnSpPr>
      <xdr:spPr>
        <a:xfrm>
          <a:off x="6286500" y="64120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82499</xdr:rowOff>
    </xdr:from>
    <xdr:to>
      <xdr:col>41</xdr:col>
      <xdr:colOff>101600</xdr:colOff>
      <xdr:row>38</xdr:row>
      <xdr:rowOff>12649</xdr:rowOff>
    </xdr:to>
    <xdr:sp macro="" textlink="">
      <xdr:nvSpPr>
        <xdr:cNvPr id="303" name="フローチャート: 判断 302">
          <a:extLst>
            <a:ext uri="{FF2B5EF4-FFF2-40B4-BE49-F238E27FC236}">
              <a16:creationId xmlns:a16="http://schemas.microsoft.com/office/drawing/2014/main" id="{526EEAE6-631A-4178-A0C4-799D810C4A57}"/>
            </a:ext>
          </a:extLst>
        </xdr:cNvPr>
        <xdr:cNvSpPr/>
      </xdr:nvSpPr>
      <xdr:spPr>
        <a:xfrm>
          <a:off x="7029450" y="6197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29176</xdr:rowOff>
    </xdr:from>
    <xdr:ext cx="378565" cy="259045"/>
    <xdr:sp macro="" textlink="">
      <xdr:nvSpPr>
        <xdr:cNvPr id="304" name="テキスト ボックス 303">
          <a:extLst>
            <a:ext uri="{FF2B5EF4-FFF2-40B4-BE49-F238E27FC236}">
              <a16:creationId xmlns:a16="http://schemas.microsoft.com/office/drawing/2014/main" id="{D67D6A83-65B1-4EF3-8490-89DEAF0949EF}"/>
            </a:ext>
          </a:extLst>
        </xdr:cNvPr>
        <xdr:cNvSpPr txBox="1"/>
      </xdr:nvSpPr>
      <xdr:spPr>
        <a:xfrm>
          <a:off x="6910017" y="59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145136</xdr:rowOff>
    </xdr:from>
    <xdr:to>
      <xdr:col>36</xdr:col>
      <xdr:colOff>165100</xdr:colOff>
      <xdr:row>38</xdr:row>
      <xdr:rowOff>75285</xdr:rowOff>
    </xdr:to>
    <xdr:sp macro="" textlink="">
      <xdr:nvSpPr>
        <xdr:cNvPr id="305" name="フローチャート: 判断 304">
          <a:extLst>
            <a:ext uri="{FF2B5EF4-FFF2-40B4-BE49-F238E27FC236}">
              <a16:creationId xmlns:a16="http://schemas.microsoft.com/office/drawing/2014/main" id="{02EF948A-07E2-4B84-B9FE-95743B2AE70C}"/>
            </a:ext>
          </a:extLst>
        </xdr:cNvPr>
        <xdr:cNvSpPr/>
      </xdr:nvSpPr>
      <xdr:spPr>
        <a:xfrm>
          <a:off x="6235700" y="626018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91813</xdr:rowOff>
    </xdr:from>
    <xdr:ext cx="378565" cy="259045"/>
    <xdr:sp macro="" textlink="">
      <xdr:nvSpPr>
        <xdr:cNvPr id="306" name="テキスト ボックス 305">
          <a:extLst>
            <a:ext uri="{FF2B5EF4-FFF2-40B4-BE49-F238E27FC236}">
              <a16:creationId xmlns:a16="http://schemas.microsoft.com/office/drawing/2014/main" id="{BC5A094D-0D67-4916-ABE5-EB4F938D0EBA}"/>
            </a:ext>
          </a:extLst>
        </xdr:cNvPr>
        <xdr:cNvSpPr txBox="1"/>
      </xdr:nvSpPr>
      <xdr:spPr>
        <a:xfrm>
          <a:off x="6116267" y="604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0F0AB90-9677-4027-A3D2-3006F4A97B17}"/>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A5CA395-97D8-4BF1-9D66-27AECB93778A}"/>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B2D4E34-7BFF-4ABC-BE56-D5A773F93749}"/>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F77EB1B-9AA3-437D-A333-F654A26372D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867000E-0B46-4E18-AB1B-EAA61D343E99}"/>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12" name="楕円 311">
          <a:extLst>
            <a:ext uri="{FF2B5EF4-FFF2-40B4-BE49-F238E27FC236}">
              <a16:creationId xmlns:a16="http://schemas.microsoft.com/office/drawing/2014/main" id="{A17E2BEC-307E-4453-BF30-A55CCFAA6F91}"/>
            </a:ext>
          </a:extLst>
        </xdr:cNvPr>
        <xdr:cNvSpPr/>
      </xdr:nvSpPr>
      <xdr:spPr>
        <a:xfrm>
          <a:off x="9398000" y="6364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170705</xdr:rowOff>
    </xdr:from>
    <xdr:ext cx="313932" cy="259045"/>
    <xdr:sp macro="" textlink="">
      <xdr:nvSpPr>
        <xdr:cNvPr id="313" name="労働費該当値テキスト">
          <a:extLst>
            <a:ext uri="{FF2B5EF4-FFF2-40B4-BE49-F238E27FC236}">
              <a16:creationId xmlns:a16="http://schemas.microsoft.com/office/drawing/2014/main" id="{53C392D6-669F-4C6C-A70A-D54420A93C25}"/>
            </a:ext>
          </a:extLst>
        </xdr:cNvPr>
        <xdr:cNvSpPr txBox="1"/>
      </xdr:nvSpPr>
      <xdr:spPr>
        <a:xfrm>
          <a:off x="9480550" y="627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84328</xdr:rowOff>
    </xdr:from>
    <xdr:to>
      <xdr:col>50</xdr:col>
      <xdr:colOff>165100</xdr:colOff>
      <xdr:row>39</xdr:row>
      <xdr:rowOff>14478</xdr:rowOff>
    </xdr:to>
    <xdr:sp macro="" textlink="">
      <xdr:nvSpPr>
        <xdr:cNvPr id="314" name="楕円 313">
          <a:extLst>
            <a:ext uri="{FF2B5EF4-FFF2-40B4-BE49-F238E27FC236}">
              <a16:creationId xmlns:a16="http://schemas.microsoft.com/office/drawing/2014/main" id="{34569561-1F78-4D90-9DA5-01E6FF8D78B6}"/>
            </a:ext>
          </a:extLst>
        </xdr:cNvPr>
        <xdr:cNvSpPr/>
      </xdr:nvSpPr>
      <xdr:spPr>
        <a:xfrm>
          <a:off x="8636000" y="6364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5605</xdr:rowOff>
    </xdr:from>
    <xdr:ext cx="313932" cy="259045"/>
    <xdr:sp macro="" textlink="">
      <xdr:nvSpPr>
        <xdr:cNvPr id="315" name="テキスト ボックス 314">
          <a:extLst>
            <a:ext uri="{FF2B5EF4-FFF2-40B4-BE49-F238E27FC236}">
              <a16:creationId xmlns:a16="http://schemas.microsoft.com/office/drawing/2014/main" id="{C50F6476-519F-48D2-8E34-CB51360547E7}"/>
            </a:ext>
          </a:extLst>
        </xdr:cNvPr>
        <xdr:cNvSpPr txBox="1"/>
      </xdr:nvSpPr>
      <xdr:spPr>
        <a:xfrm>
          <a:off x="854888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16" name="楕円 315">
          <a:extLst>
            <a:ext uri="{FF2B5EF4-FFF2-40B4-BE49-F238E27FC236}">
              <a16:creationId xmlns:a16="http://schemas.microsoft.com/office/drawing/2014/main" id="{B63DDBD1-9AA5-402A-831B-B93EDD46A569}"/>
            </a:ext>
          </a:extLst>
        </xdr:cNvPr>
        <xdr:cNvSpPr/>
      </xdr:nvSpPr>
      <xdr:spPr>
        <a:xfrm>
          <a:off x="7842250" y="6362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17" name="テキスト ボックス 316">
          <a:extLst>
            <a:ext uri="{FF2B5EF4-FFF2-40B4-BE49-F238E27FC236}">
              <a16:creationId xmlns:a16="http://schemas.microsoft.com/office/drawing/2014/main" id="{2E745EEA-88B4-48CA-B67D-DA87867CBF2C}"/>
            </a:ext>
          </a:extLst>
        </xdr:cNvPr>
        <xdr:cNvSpPr txBox="1"/>
      </xdr:nvSpPr>
      <xdr:spPr>
        <a:xfrm>
          <a:off x="7736083" y="6449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18" name="楕円 317">
          <a:extLst>
            <a:ext uri="{FF2B5EF4-FFF2-40B4-BE49-F238E27FC236}">
              <a16:creationId xmlns:a16="http://schemas.microsoft.com/office/drawing/2014/main" id="{8FDC5213-944B-43A3-B54F-E2001C20D260}"/>
            </a:ext>
          </a:extLst>
        </xdr:cNvPr>
        <xdr:cNvSpPr/>
      </xdr:nvSpPr>
      <xdr:spPr>
        <a:xfrm>
          <a:off x="7029450" y="6361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9" name="テキスト ボックス 318">
          <a:extLst>
            <a:ext uri="{FF2B5EF4-FFF2-40B4-BE49-F238E27FC236}">
              <a16:creationId xmlns:a16="http://schemas.microsoft.com/office/drawing/2014/main" id="{891C2048-9681-4CDB-84D9-10A44A2037F0}"/>
            </a:ext>
          </a:extLst>
        </xdr:cNvPr>
        <xdr:cNvSpPr txBox="1"/>
      </xdr:nvSpPr>
      <xdr:spPr>
        <a:xfrm>
          <a:off x="6942333" y="644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20" name="楕円 319">
          <a:extLst>
            <a:ext uri="{FF2B5EF4-FFF2-40B4-BE49-F238E27FC236}">
              <a16:creationId xmlns:a16="http://schemas.microsoft.com/office/drawing/2014/main" id="{F48161E8-3005-42B6-88CD-95A2BEB6E976}"/>
            </a:ext>
          </a:extLst>
        </xdr:cNvPr>
        <xdr:cNvSpPr/>
      </xdr:nvSpPr>
      <xdr:spPr>
        <a:xfrm>
          <a:off x="6235700" y="6361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2405</xdr:rowOff>
    </xdr:from>
    <xdr:ext cx="313932" cy="259045"/>
    <xdr:sp macro="" textlink="">
      <xdr:nvSpPr>
        <xdr:cNvPr id="321" name="テキスト ボックス 320">
          <a:extLst>
            <a:ext uri="{FF2B5EF4-FFF2-40B4-BE49-F238E27FC236}">
              <a16:creationId xmlns:a16="http://schemas.microsoft.com/office/drawing/2014/main" id="{11ED65B5-8549-47B7-8007-AF65EACDC777}"/>
            </a:ext>
          </a:extLst>
        </xdr:cNvPr>
        <xdr:cNvSpPr txBox="1"/>
      </xdr:nvSpPr>
      <xdr:spPr>
        <a:xfrm>
          <a:off x="6148583" y="644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3DE078D7-1FB6-4F9F-9849-E9B9A84B7F42}"/>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CCCA9DF3-A5F4-4D5E-BE72-81BF04B7E334}"/>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457A7A5B-52F4-4BAE-B663-4FFC92F426F2}"/>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1E5AA51E-6BDA-4C84-849C-9F0286B0441B}"/>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5352C411-3D08-4215-A7CA-4D7C4B6E8AF4}"/>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72653AF6-40C2-40F3-BB32-05A61A7FE143}"/>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E011C581-9F0A-4F03-8634-148A0AF444AE}"/>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31CE32F1-12BA-4ABA-8395-310F23A46543}"/>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8FFD50C-79E0-47DE-BB82-0B16ACA5ED24}"/>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563FA86A-5AEA-47D0-8F15-ADDF4C732857}"/>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C4D8D30E-D59D-40C0-AB96-FEBB69A31434}"/>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B9BD578F-E2F8-416C-96DC-839E07353C4D}"/>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46FDA5E4-2722-401B-8D36-8CDEAF963B2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4CAD3F9D-7E6B-4768-AB93-9457F137C74D}"/>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73C69113-9B8D-47D5-AFDB-37253192253A}"/>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4F12EE74-5EB0-4C93-B4F0-CF07461002A1}"/>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BC08762-A6D6-408F-910A-BD2761971A3E}"/>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717F8D29-B453-4C66-BDBD-63D38F82740F}"/>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ED4D9E92-83F2-463C-9BD7-379BDE5E1938}"/>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21DCD915-97E7-48D2-B0D8-1278C6B3F383}"/>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1C210544-238F-48FB-B61D-D5A1956F1D12}"/>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84868AB2-25A3-4A14-9FF1-26EAE2473DF8}"/>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A059A62B-D456-4582-AC89-233365313984}"/>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F9C45C62-E38D-40F1-A855-5E1342CCE7E8}"/>
            </a:ext>
          </a:extLst>
        </xdr:cNvPr>
        <xdr:cNvCxnSpPr/>
      </xdr:nvCxnSpPr>
      <xdr:spPr>
        <a:xfrm flipV="1">
          <a:off x="9427845" y="8446905"/>
          <a:ext cx="1270" cy="1265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8102255B-710B-414A-B0A9-DC6ED45799D2}"/>
            </a:ext>
          </a:extLst>
        </xdr:cNvPr>
        <xdr:cNvSpPr txBox="1"/>
      </xdr:nvSpPr>
      <xdr:spPr>
        <a:xfrm>
          <a:off x="9480550" y="9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EA58E-B184-4F02-8692-B08D9B0BF746}"/>
            </a:ext>
          </a:extLst>
        </xdr:cNvPr>
        <xdr:cNvCxnSpPr/>
      </xdr:nvCxnSpPr>
      <xdr:spPr>
        <a:xfrm>
          <a:off x="9359900" y="9711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E12E2F23-4D95-40C7-B774-B3DA17E496F7}"/>
            </a:ext>
          </a:extLst>
        </xdr:cNvPr>
        <xdr:cNvSpPr txBox="1"/>
      </xdr:nvSpPr>
      <xdr:spPr>
        <a:xfrm>
          <a:off x="9480550" y="823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31E1EFB4-6E5D-4A1D-AEBC-6CAEBEB36831}"/>
            </a:ext>
          </a:extLst>
        </xdr:cNvPr>
        <xdr:cNvCxnSpPr/>
      </xdr:nvCxnSpPr>
      <xdr:spPr>
        <a:xfrm>
          <a:off x="9359900" y="8446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33013</xdr:rowOff>
    </xdr:from>
    <xdr:to>
      <xdr:col>55</xdr:col>
      <xdr:colOff>0</xdr:colOff>
      <xdr:row>58</xdr:row>
      <xdr:rowOff>62967</xdr:rowOff>
    </xdr:to>
    <xdr:cxnSp macro="">
      <xdr:nvCxnSpPr>
        <xdr:cNvPr id="350" name="直線コネクタ 349">
          <a:extLst>
            <a:ext uri="{FF2B5EF4-FFF2-40B4-BE49-F238E27FC236}">
              <a16:creationId xmlns:a16="http://schemas.microsoft.com/office/drawing/2014/main" id="{02FF5780-A227-431D-A630-782D3A9368AD}"/>
            </a:ext>
          </a:extLst>
        </xdr:cNvPr>
        <xdr:cNvCxnSpPr/>
      </xdr:nvCxnSpPr>
      <xdr:spPr>
        <a:xfrm flipV="1">
          <a:off x="8686800" y="9615163"/>
          <a:ext cx="74295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3CC229F9-45A0-4493-A3AA-DA57E40BB9E9}"/>
            </a:ext>
          </a:extLst>
        </xdr:cNvPr>
        <xdr:cNvSpPr txBox="1"/>
      </xdr:nvSpPr>
      <xdr:spPr>
        <a:xfrm>
          <a:off x="9480550" y="930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666F61F0-33A9-484F-91E7-02B03992B67B}"/>
            </a:ext>
          </a:extLst>
        </xdr:cNvPr>
        <xdr:cNvSpPr/>
      </xdr:nvSpPr>
      <xdr:spPr>
        <a:xfrm>
          <a:off x="9398000" y="9451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57190</xdr:rowOff>
    </xdr:from>
    <xdr:to>
      <xdr:col>50</xdr:col>
      <xdr:colOff>114300</xdr:colOff>
      <xdr:row>58</xdr:row>
      <xdr:rowOff>62967</xdr:rowOff>
    </xdr:to>
    <xdr:cxnSp macro="">
      <xdr:nvCxnSpPr>
        <xdr:cNvPr id="353" name="直線コネクタ 352">
          <a:extLst>
            <a:ext uri="{FF2B5EF4-FFF2-40B4-BE49-F238E27FC236}">
              <a16:creationId xmlns:a16="http://schemas.microsoft.com/office/drawing/2014/main" id="{F6923034-DFC7-4F7D-BCA1-3522793C0D7E}"/>
            </a:ext>
          </a:extLst>
        </xdr:cNvPr>
        <xdr:cNvCxnSpPr/>
      </xdr:nvCxnSpPr>
      <xdr:spPr>
        <a:xfrm>
          <a:off x="7886700" y="9639340"/>
          <a:ext cx="8001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896386B5-9964-4CCE-A3EF-BCFEED2908ED}"/>
            </a:ext>
          </a:extLst>
        </xdr:cNvPr>
        <xdr:cNvSpPr/>
      </xdr:nvSpPr>
      <xdr:spPr>
        <a:xfrm>
          <a:off x="8636000" y="945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68AF616-D850-4FD3-B49B-898E149B07D0}"/>
            </a:ext>
          </a:extLst>
        </xdr:cNvPr>
        <xdr:cNvSpPr txBox="1"/>
      </xdr:nvSpPr>
      <xdr:spPr>
        <a:xfrm>
          <a:off x="8438661"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53685</xdr:rowOff>
    </xdr:from>
    <xdr:to>
      <xdr:col>45</xdr:col>
      <xdr:colOff>177800</xdr:colOff>
      <xdr:row>58</xdr:row>
      <xdr:rowOff>57190</xdr:rowOff>
    </xdr:to>
    <xdr:cxnSp macro="">
      <xdr:nvCxnSpPr>
        <xdr:cNvPr id="356" name="直線コネクタ 355">
          <a:extLst>
            <a:ext uri="{FF2B5EF4-FFF2-40B4-BE49-F238E27FC236}">
              <a16:creationId xmlns:a16="http://schemas.microsoft.com/office/drawing/2014/main" id="{7D4B094D-AB11-4FC2-91C1-1EEF3002F93E}"/>
            </a:ext>
          </a:extLst>
        </xdr:cNvPr>
        <xdr:cNvCxnSpPr/>
      </xdr:nvCxnSpPr>
      <xdr:spPr>
        <a:xfrm>
          <a:off x="7080250" y="9635835"/>
          <a:ext cx="80645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131610</xdr:rowOff>
    </xdr:from>
    <xdr:to>
      <xdr:col>46</xdr:col>
      <xdr:colOff>38100</xdr:colOff>
      <xdr:row>56</xdr:row>
      <xdr:rowOff>61760</xdr:rowOff>
    </xdr:to>
    <xdr:sp macro="" textlink="">
      <xdr:nvSpPr>
        <xdr:cNvPr id="357" name="フローチャート: 判断 356">
          <a:extLst>
            <a:ext uri="{FF2B5EF4-FFF2-40B4-BE49-F238E27FC236}">
              <a16:creationId xmlns:a16="http://schemas.microsoft.com/office/drawing/2014/main" id="{C120FE67-020A-4C11-B7D7-6BDB8DC446FB}"/>
            </a:ext>
          </a:extLst>
        </xdr:cNvPr>
        <xdr:cNvSpPr/>
      </xdr:nvSpPr>
      <xdr:spPr>
        <a:xfrm>
          <a:off x="7842250" y="9218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78287</xdr:rowOff>
    </xdr:from>
    <xdr:ext cx="534377" cy="259045"/>
    <xdr:sp macro="" textlink="">
      <xdr:nvSpPr>
        <xdr:cNvPr id="358" name="テキスト ボックス 357">
          <a:extLst>
            <a:ext uri="{FF2B5EF4-FFF2-40B4-BE49-F238E27FC236}">
              <a16:creationId xmlns:a16="http://schemas.microsoft.com/office/drawing/2014/main" id="{6F459E55-F30E-40AE-9F79-DA01CCDD75CA}"/>
            </a:ext>
          </a:extLst>
        </xdr:cNvPr>
        <xdr:cNvSpPr txBox="1"/>
      </xdr:nvSpPr>
      <xdr:spPr>
        <a:xfrm>
          <a:off x="7644911" y="90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47765</xdr:rowOff>
    </xdr:from>
    <xdr:to>
      <xdr:col>41</xdr:col>
      <xdr:colOff>50800</xdr:colOff>
      <xdr:row>58</xdr:row>
      <xdr:rowOff>53685</xdr:rowOff>
    </xdr:to>
    <xdr:cxnSp macro="">
      <xdr:nvCxnSpPr>
        <xdr:cNvPr id="359" name="直線コネクタ 358">
          <a:extLst>
            <a:ext uri="{FF2B5EF4-FFF2-40B4-BE49-F238E27FC236}">
              <a16:creationId xmlns:a16="http://schemas.microsoft.com/office/drawing/2014/main" id="{5AF2E076-BF49-4297-882C-FB10B081E96B}"/>
            </a:ext>
          </a:extLst>
        </xdr:cNvPr>
        <xdr:cNvCxnSpPr/>
      </xdr:nvCxnSpPr>
      <xdr:spPr>
        <a:xfrm>
          <a:off x="6286500" y="9629915"/>
          <a:ext cx="79375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103561</xdr:rowOff>
    </xdr:from>
    <xdr:to>
      <xdr:col>41</xdr:col>
      <xdr:colOff>101600</xdr:colOff>
      <xdr:row>56</xdr:row>
      <xdr:rowOff>33711</xdr:rowOff>
    </xdr:to>
    <xdr:sp macro="" textlink="">
      <xdr:nvSpPr>
        <xdr:cNvPr id="360" name="フローチャート: 判断 359">
          <a:extLst>
            <a:ext uri="{FF2B5EF4-FFF2-40B4-BE49-F238E27FC236}">
              <a16:creationId xmlns:a16="http://schemas.microsoft.com/office/drawing/2014/main" id="{C4EAA239-3A43-4B03-8FF5-DF4EB45F785D}"/>
            </a:ext>
          </a:extLst>
        </xdr:cNvPr>
        <xdr:cNvSpPr/>
      </xdr:nvSpPr>
      <xdr:spPr>
        <a:xfrm>
          <a:off x="7029450" y="9190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50238</xdr:rowOff>
    </xdr:from>
    <xdr:ext cx="534377" cy="259045"/>
    <xdr:sp macro="" textlink="">
      <xdr:nvSpPr>
        <xdr:cNvPr id="361" name="テキスト ボックス 360">
          <a:extLst>
            <a:ext uri="{FF2B5EF4-FFF2-40B4-BE49-F238E27FC236}">
              <a16:creationId xmlns:a16="http://schemas.microsoft.com/office/drawing/2014/main" id="{CE51C890-FA1C-4922-898B-BAD9DD5C9986}"/>
            </a:ext>
          </a:extLst>
        </xdr:cNvPr>
        <xdr:cNvSpPr txBox="1"/>
      </xdr:nvSpPr>
      <xdr:spPr>
        <a:xfrm>
          <a:off x="6851161" y="89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138819</xdr:rowOff>
    </xdr:from>
    <xdr:to>
      <xdr:col>36</xdr:col>
      <xdr:colOff>165100</xdr:colOff>
      <xdr:row>56</xdr:row>
      <xdr:rowOff>68969</xdr:rowOff>
    </xdr:to>
    <xdr:sp macro="" textlink="">
      <xdr:nvSpPr>
        <xdr:cNvPr id="362" name="フローチャート: 判断 361">
          <a:extLst>
            <a:ext uri="{FF2B5EF4-FFF2-40B4-BE49-F238E27FC236}">
              <a16:creationId xmlns:a16="http://schemas.microsoft.com/office/drawing/2014/main" id="{7E2E053D-6E31-470C-B9AF-1F16B023EEB9}"/>
            </a:ext>
          </a:extLst>
        </xdr:cNvPr>
        <xdr:cNvSpPr/>
      </xdr:nvSpPr>
      <xdr:spPr>
        <a:xfrm>
          <a:off x="6235700" y="9225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85496</xdr:rowOff>
    </xdr:from>
    <xdr:ext cx="534377" cy="259045"/>
    <xdr:sp macro="" textlink="">
      <xdr:nvSpPr>
        <xdr:cNvPr id="363" name="テキスト ボックス 362">
          <a:extLst>
            <a:ext uri="{FF2B5EF4-FFF2-40B4-BE49-F238E27FC236}">
              <a16:creationId xmlns:a16="http://schemas.microsoft.com/office/drawing/2014/main" id="{EE870F88-19EB-4263-8BC6-7B6B4987D27B}"/>
            </a:ext>
          </a:extLst>
        </xdr:cNvPr>
        <xdr:cNvSpPr txBox="1"/>
      </xdr:nvSpPr>
      <xdr:spPr>
        <a:xfrm>
          <a:off x="6038361" y="9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885DB2A-4925-4709-9433-FEE98D8D6EB8}"/>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162DED9-D180-4478-A1A1-C30169B1F12B}"/>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BBA08E1B-2A8B-4895-A67C-16DB5B953E69}"/>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0A4A732-2713-4F34-87BC-E00FD848F11E}"/>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2F21F34B-10C2-4538-818F-437E2EDB639F}"/>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153663</xdr:rowOff>
    </xdr:from>
    <xdr:to>
      <xdr:col>55</xdr:col>
      <xdr:colOff>50800</xdr:colOff>
      <xdr:row>58</xdr:row>
      <xdr:rowOff>83813</xdr:rowOff>
    </xdr:to>
    <xdr:sp macro="" textlink="">
      <xdr:nvSpPr>
        <xdr:cNvPr id="369" name="楕円 368">
          <a:extLst>
            <a:ext uri="{FF2B5EF4-FFF2-40B4-BE49-F238E27FC236}">
              <a16:creationId xmlns:a16="http://schemas.microsoft.com/office/drawing/2014/main" id="{00871C4B-93DE-493C-8E57-C1C13A566B40}"/>
            </a:ext>
          </a:extLst>
        </xdr:cNvPr>
        <xdr:cNvSpPr/>
      </xdr:nvSpPr>
      <xdr:spPr>
        <a:xfrm>
          <a:off x="9398000" y="95707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68590</xdr:rowOff>
    </xdr:from>
    <xdr:ext cx="534377" cy="259045"/>
    <xdr:sp macro="" textlink="">
      <xdr:nvSpPr>
        <xdr:cNvPr id="370" name="農林水産業費該当値テキスト">
          <a:extLst>
            <a:ext uri="{FF2B5EF4-FFF2-40B4-BE49-F238E27FC236}">
              <a16:creationId xmlns:a16="http://schemas.microsoft.com/office/drawing/2014/main" id="{85DF6370-E8A2-4CAB-8977-507D97A6D785}"/>
            </a:ext>
          </a:extLst>
        </xdr:cNvPr>
        <xdr:cNvSpPr txBox="1"/>
      </xdr:nvSpPr>
      <xdr:spPr>
        <a:xfrm>
          <a:off x="9480550" y="94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12167</xdr:rowOff>
    </xdr:from>
    <xdr:to>
      <xdr:col>50</xdr:col>
      <xdr:colOff>165100</xdr:colOff>
      <xdr:row>58</xdr:row>
      <xdr:rowOff>113767</xdr:rowOff>
    </xdr:to>
    <xdr:sp macro="" textlink="">
      <xdr:nvSpPr>
        <xdr:cNvPr id="371" name="楕円 370">
          <a:extLst>
            <a:ext uri="{FF2B5EF4-FFF2-40B4-BE49-F238E27FC236}">
              <a16:creationId xmlns:a16="http://schemas.microsoft.com/office/drawing/2014/main" id="{8DC6E4C1-5826-445F-AA82-3F5794651FBA}"/>
            </a:ext>
          </a:extLst>
        </xdr:cNvPr>
        <xdr:cNvSpPr/>
      </xdr:nvSpPr>
      <xdr:spPr>
        <a:xfrm>
          <a:off x="86360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104894</xdr:rowOff>
    </xdr:from>
    <xdr:ext cx="534377" cy="259045"/>
    <xdr:sp macro="" textlink="">
      <xdr:nvSpPr>
        <xdr:cNvPr id="372" name="テキスト ボックス 371">
          <a:extLst>
            <a:ext uri="{FF2B5EF4-FFF2-40B4-BE49-F238E27FC236}">
              <a16:creationId xmlns:a16="http://schemas.microsoft.com/office/drawing/2014/main" id="{AB2F1A9E-D2BF-4387-B961-304CB0835870}"/>
            </a:ext>
          </a:extLst>
        </xdr:cNvPr>
        <xdr:cNvSpPr txBox="1"/>
      </xdr:nvSpPr>
      <xdr:spPr>
        <a:xfrm>
          <a:off x="8438661" y="9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6390</xdr:rowOff>
    </xdr:from>
    <xdr:to>
      <xdr:col>46</xdr:col>
      <xdr:colOff>38100</xdr:colOff>
      <xdr:row>58</xdr:row>
      <xdr:rowOff>107990</xdr:rowOff>
    </xdr:to>
    <xdr:sp macro="" textlink="">
      <xdr:nvSpPr>
        <xdr:cNvPr id="373" name="楕円 372">
          <a:extLst>
            <a:ext uri="{FF2B5EF4-FFF2-40B4-BE49-F238E27FC236}">
              <a16:creationId xmlns:a16="http://schemas.microsoft.com/office/drawing/2014/main" id="{C4B9C810-0EE5-4E2A-8AD8-9701CE8A1F0B}"/>
            </a:ext>
          </a:extLst>
        </xdr:cNvPr>
        <xdr:cNvSpPr/>
      </xdr:nvSpPr>
      <xdr:spPr>
        <a:xfrm>
          <a:off x="7842250" y="9588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99117</xdr:rowOff>
    </xdr:from>
    <xdr:ext cx="534377" cy="259045"/>
    <xdr:sp macro="" textlink="">
      <xdr:nvSpPr>
        <xdr:cNvPr id="374" name="テキスト ボックス 373">
          <a:extLst>
            <a:ext uri="{FF2B5EF4-FFF2-40B4-BE49-F238E27FC236}">
              <a16:creationId xmlns:a16="http://schemas.microsoft.com/office/drawing/2014/main" id="{0BD2236C-07E0-4951-841C-07DF40E7287E}"/>
            </a:ext>
          </a:extLst>
        </xdr:cNvPr>
        <xdr:cNvSpPr txBox="1"/>
      </xdr:nvSpPr>
      <xdr:spPr>
        <a:xfrm>
          <a:off x="7644911" y="96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2885</xdr:rowOff>
    </xdr:from>
    <xdr:to>
      <xdr:col>41</xdr:col>
      <xdr:colOff>101600</xdr:colOff>
      <xdr:row>58</xdr:row>
      <xdr:rowOff>104485</xdr:rowOff>
    </xdr:to>
    <xdr:sp macro="" textlink="">
      <xdr:nvSpPr>
        <xdr:cNvPr id="375" name="楕円 374">
          <a:extLst>
            <a:ext uri="{FF2B5EF4-FFF2-40B4-BE49-F238E27FC236}">
              <a16:creationId xmlns:a16="http://schemas.microsoft.com/office/drawing/2014/main" id="{69794C17-C576-403F-9B34-47CD88163B05}"/>
            </a:ext>
          </a:extLst>
        </xdr:cNvPr>
        <xdr:cNvSpPr/>
      </xdr:nvSpPr>
      <xdr:spPr>
        <a:xfrm>
          <a:off x="702945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95612</xdr:rowOff>
    </xdr:from>
    <xdr:ext cx="534377" cy="259045"/>
    <xdr:sp macro="" textlink="">
      <xdr:nvSpPr>
        <xdr:cNvPr id="376" name="テキスト ボックス 375">
          <a:extLst>
            <a:ext uri="{FF2B5EF4-FFF2-40B4-BE49-F238E27FC236}">
              <a16:creationId xmlns:a16="http://schemas.microsoft.com/office/drawing/2014/main" id="{E6C51240-3CDF-42D0-9088-9814F8007E21}"/>
            </a:ext>
          </a:extLst>
        </xdr:cNvPr>
        <xdr:cNvSpPr txBox="1"/>
      </xdr:nvSpPr>
      <xdr:spPr>
        <a:xfrm>
          <a:off x="6851161" y="967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168415</xdr:rowOff>
    </xdr:from>
    <xdr:to>
      <xdr:col>36</xdr:col>
      <xdr:colOff>165100</xdr:colOff>
      <xdr:row>58</xdr:row>
      <xdr:rowOff>98565</xdr:rowOff>
    </xdr:to>
    <xdr:sp macro="" textlink="">
      <xdr:nvSpPr>
        <xdr:cNvPr id="377" name="楕円 376">
          <a:extLst>
            <a:ext uri="{FF2B5EF4-FFF2-40B4-BE49-F238E27FC236}">
              <a16:creationId xmlns:a16="http://schemas.microsoft.com/office/drawing/2014/main" id="{81A4062A-1A88-4F30-A6EA-688393E488DC}"/>
            </a:ext>
          </a:extLst>
        </xdr:cNvPr>
        <xdr:cNvSpPr/>
      </xdr:nvSpPr>
      <xdr:spPr>
        <a:xfrm>
          <a:off x="6235700" y="9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89692</xdr:rowOff>
    </xdr:from>
    <xdr:ext cx="534377" cy="259045"/>
    <xdr:sp macro="" textlink="">
      <xdr:nvSpPr>
        <xdr:cNvPr id="378" name="テキスト ボックス 377">
          <a:extLst>
            <a:ext uri="{FF2B5EF4-FFF2-40B4-BE49-F238E27FC236}">
              <a16:creationId xmlns:a16="http://schemas.microsoft.com/office/drawing/2014/main" id="{4CE75C3F-D195-4EB5-A5F8-D9886E64E599}"/>
            </a:ext>
          </a:extLst>
        </xdr:cNvPr>
        <xdr:cNvSpPr txBox="1"/>
      </xdr:nvSpPr>
      <xdr:spPr>
        <a:xfrm>
          <a:off x="6038361" y="96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59ADEA14-344F-4FC0-ABD0-76D09E282F3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12D91629-4DE4-4117-9987-4AA78BD2FBB9}"/>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125E6BB0-A6CB-4466-9F74-DABE2487E87B}"/>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526399DD-E0A0-4FB6-811A-192D267A16D7}"/>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DB80B33A-4331-4F1B-8CA6-C78C2996AF0F}"/>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6C5ACC0C-8799-4CF0-B292-1B6685D513E1}"/>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89FDD1DA-E115-4916-BFF3-99C56B18EEDF}"/>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4130A8B8-D8EA-4DD0-8377-0DAE2F0DB732}"/>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F9E46ED0-CD64-49D2-A2F1-B159B241AFD8}"/>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93CF3A60-32E1-4396-9DD9-B19EA8A8D6D4}"/>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B962BA73-713E-4908-8D97-1AA34EE0CCF8}"/>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387D91AB-2C3D-4DEA-AA93-26CEC49825E5}"/>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5279F42D-230B-4686-B84F-2950242FA841}"/>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4E55ACA5-6BF3-47CF-BB97-2DECDE457ED8}"/>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BFF77202-DD91-4A22-87CF-A507716A4347}"/>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47D1C55-BC0C-4515-B585-3A2856D932B1}"/>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38C6CE14-CA81-4D5D-877D-5F98D518CB93}"/>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737150BF-2907-470F-8862-3B207782D3B4}"/>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926FFDF6-AF4E-4839-BB7D-87F41EC81744}"/>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5A371987-0651-4A26-924D-B466425A7348}"/>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F59BE22E-6271-4DA5-AB39-A0DDD78B6DBF}"/>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9069D307-39C7-40E8-890A-01423BB5FC86}"/>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238EB6A4-20F2-456B-B060-E720F3225FC4}"/>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8CFE1647-33AC-44C3-A3BE-C627FAA37409}"/>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58D3288E-A9A2-4253-8676-A922B50A1647}"/>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78F796F2-4141-4888-A4F6-DC47F6DC46EC}"/>
            </a:ext>
          </a:extLst>
        </xdr:cNvPr>
        <xdr:cNvCxnSpPr/>
      </xdr:nvCxnSpPr>
      <xdr:spPr>
        <a:xfrm flipV="1">
          <a:off x="9427845" y="11563261"/>
          <a:ext cx="1270" cy="145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F1C15F00-56C9-44B2-AA49-9E31A538D752}"/>
            </a:ext>
          </a:extLst>
        </xdr:cNvPr>
        <xdr:cNvSpPr txBox="1"/>
      </xdr:nvSpPr>
      <xdr:spPr>
        <a:xfrm>
          <a:off x="9480550" y="1302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42FEFC88-3054-4632-AEEE-3FB60B9BB03C}"/>
            </a:ext>
          </a:extLst>
        </xdr:cNvPr>
        <xdr:cNvCxnSpPr/>
      </xdr:nvCxnSpPr>
      <xdr:spPr>
        <a:xfrm>
          <a:off x="9359900" y="1302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7105221F-7180-4C94-8C6A-6874DF930DA5}"/>
            </a:ext>
          </a:extLst>
        </xdr:cNvPr>
        <xdr:cNvSpPr txBox="1"/>
      </xdr:nvSpPr>
      <xdr:spPr>
        <a:xfrm>
          <a:off x="9480550" y="113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1A625B3A-E5F3-4534-8176-7CB0AD72D49D}"/>
            </a:ext>
          </a:extLst>
        </xdr:cNvPr>
        <xdr:cNvCxnSpPr/>
      </xdr:nvCxnSpPr>
      <xdr:spPr>
        <a:xfrm>
          <a:off x="9359900" y="11563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79741</xdr:rowOff>
    </xdr:from>
    <xdr:to>
      <xdr:col>55</xdr:col>
      <xdr:colOff>0</xdr:colOff>
      <xdr:row>78</xdr:row>
      <xdr:rowOff>125462</xdr:rowOff>
    </xdr:to>
    <xdr:cxnSp macro="">
      <xdr:nvCxnSpPr>
        <xdr:cNvPr id="409" name="直線コネクタ 408">
          <a:extLst>
            <a:ext uri="{FF2B5EF4-FFF2-40B4-BE49-F238E27FC236}">
              <a16:creationId xmlns:a16="http://schemas.microsoft.com/office/drawing/2014/main" id="{73AB2735-2073-47BD-8A8F-4A0B55ABCE81}"/>
            </a:ext>
          </a:extLst>
        </xdr:cNvPr>
        <xdr:cNvCxnSpPr/>
      </xdr:nvCxnSpPr>
      <xdr:spPr>
        <a:xfrm flipV="1">
          <a:off x="8686800" y="12963891"/>
          <a:ext cx="7429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A0CCD645-A6A9-48F8-B662-7919E29FDE5F}"/>
            </a:ext>
          </a:extLst>
        </xdr:cNvPr>
        <xdr:cNvSpPr txBox="1"/>
      </xdr:nvSpPr>
      <xdr:spPr>
        <a:xfrm>
          <a:off x="9480550" y="1246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696173B8-5D9F-4103-B488-672785F65023}"/>
            </a:ext>
          </a:extLst>
        </xdr:cNvPr>
        <xdr:cNvSpPr/>
      </xdr:nvSpPr>
      <xdr:spPr>
        <a:xfrm>
          <a:off x="9398000" y="12609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53583</xdr:rowOff>
    </xdr:from>
    <xdr:to>
      <xdr:col>50</xdr:col>
      <xdr:colOff>114300</xdr:colOff>
      <xdr:row>78</xdr:row>
      <xdr:rowOff>125462</xdr:rowOff>
    </xdr:to>
    <xdr:cxnSp macro="">
      <xdr:nvCxnSpPr>
        <xdr:cNvPr id="412" name="直線コネクタ 411">
          <a:extLst>
            <a:ext uri="{FF2B5EF4-FFF2-40B4-BE49-F238E27FC236}">
              <a16:creationId xmlns:a16="http://schemas.microsoft.com/office/drawing/2014/main" id="{2BB2A009-92A4-4CD8-A685-214B7E89B3CC}"/>
            </a:ext>
          </a:extLst>
        </xdr:cNvPr>
        <xdr:cNvCxnSpPr/>
      </xdr:nvCxnSpPr>
      <xdr:spPr>
        <a:xfrm>
          <a:off x="7886700" y="12937733"/>
          <a:ext cx="8001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8CDFBF3-AD80-4ECC-B082-036D713A3905}"/>
            </a:ext>
          </a:extLst>
        </xdr:cNvPr>
        <xdr:cNvSpPr/>
      </xdr:nvSpPr>
      <xdr:spPr>
        <a:xfrm>
          <a:off x="8636000" y="12689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DE5FF5E2-8FF7-471C-B360-9F3326FC3E89}"/>
            </a:ext>
          </a:extLst>
        </xdr:cNvPr>
        <xdr:cNvSpPr txBox="1"/>
      </xdr:nvSpPr>
      <xdr:spPr>
        <a:xfrm>
          <a:off x="8438661" y="124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53583</xdr:rowOff>
    </xdr:from>
    <xdr:to>
      <xdr:col>45</xdr:col>
      <xdr:colOff>177800</xdr:colOff>
      <xdr:row>78</xdr:row>
      <xdr:rowOff>109248</xdr:rowOff>
    </xdr:to>
    <xdr:cxnSp macro="">
      <xdr:nvCxnSpPr>
        <xdr:cNvPr id="415" name="直線コネクタ 414">
          <a:extLst>
            <a:ext uri="{FF2B5EF4-FFF2-40B4-BE49-F238E27FC236}">
              <a16:creationId xmlns:a16="http://schemas.microsoft.com/office/drawing/2014/main" id="{FF0FEF3B-0276-45E1-A7F2-48669E11B3B5}"/>
            </a:ext>
          </a:extLst>
        </xdr:cNvPr>
        <xdr:cNvCxnSpPr/>
      </xdr:nvCxnSpPr>
      <xdr:spPr>
        <a:xfrm flipV="1">
          <a:off x="7080250" y="12937733"/>
          <a:ext cx="80645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146262</xdr:rowOff>
    </xdr:from>
    <xdr:to>
      <xdr:col>46</xdr:col>
      <xdr:colOff>38100</xdr:colOff>
      <xdr:row>75</xdr:row>
      <xdr:rowOff>76412</xdr:rowOff>
    </xdr:to>
    <xdr:sp macro="" textlink="">
      <xdr:nvSpPr>
        <xdr:cNvPr id="416" name="フローチャート: 判断 415">
          <a:extLst>
            <a:ext uri="{FF2B5EF4-FFF2-40B4-BE49-F238E27FC236}">
              <a16:creationId xmlns:a16="http://schemas.microsoft.com/office/drawing/2014/main" id="{4EAD36C3-7B32-44AE-AC14-949B7FC5102D}"/>
            </a:ext>
          </a:extLst>
        </xdr:cNvPr>
        <xdr:cNvSpPr/>
      </xdr:nvSpPr>
      <xdr:spPr>
        <a:xfrm>
          <a:off x="7842250" y="12370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92939</xdr:rowOff>
    </xdr:from>
    <xdr:ext cx="534377" cy="259045"/>
    <xdr:sp macro="" textlink="">
      <xdr:nvSpPr>
        <xdr:cNvPr id="417" name="テキスト ボックス 416">
          <a:extLst>
            <a:ext uri="{FF2B5EF4-FFF2-40B4-BE49-F238E27FC236}">
              <a16:creationId xmlns:a16="http://schemas.microsoft.com/office/drawing/2014/main" id="{08D7F467-13D1-4A6C-B651-C4DC1690D4C7}"/>
            </a:ext>
          </a:extLst>
        </xdr:cNvPr>
        <xdr:cNvSpPr txBox="1"/>
      </xdr:nvSpPr>
      <xdr:spPr>
        <a:xfrm>
          <a:off x="7644911" y="12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109248</xdr:rowOff>
    </xdr:from>
    <xdr:to>
      <xdr:col>41</xdr:col>
      <xdr:colOff>50800</xdr:colOff>
      <xdr:row>78</xdr:row>
      <xdr:rowOff>132662</xdr:rowOff>
    </xdr:to>
    <xdr:cxnSp macro="">
      <xdr:nvCxnSpPr>
        <xdr:cNvPr id="418" name="直線コネクタ 417">
          <a:extLst>
            <a:ext uri="{FF2B5EF4-FFF2-40B4-BE49-F238E27FC236}">
              <a16:creationId xmlns:a16="http://schemas.microsoft.com/office/drawing/2014/main" id="{7D3DB275-14B4-494F-97EE-D0D3249DE774}"/>
            </a:ext>
          </a:extLst>
        </xdr:cNvPr>
        <xdr:cNvCxnSpPr/>
      </xdr:nvCxnSpPr>
      <xdr:spPr>
        <a:xfrm flipV="1">
          <a:off x="6286500" y="12993398"/>
          <a:ext cx="79375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5085</xdr:rowOff>
    </xdr:from>
    <xdr:to>
      <xdr:col>41</xdr:col>
      <xdr:colOff>101600</xdr:colOff>
      <xdr:row>77</xdr:row>
      <xdr:rowOff>106685</xdr:rowOff>
    </xdr:to>
    <xdr:sp macro="" textlink="">
      <xdr:nvSpPr>
        <xdr:cNvPr id="419" name="フローチャート: 判断 418">
          <a:extLst>
            <a:ext uri="{FF2B5EF4-FFF2-40B4-BE49-F238E27FC236}">
              <a16:creationId xmlns:a16="http://schemas.microsoft.com/office/drawing/2014/main" id="{4EC0B097-F409-4AAB-B90F-4B4793841BB5}"/>
            </a:ext>
          </a:extLst>
        </xdr:cNvPr>
        <xdr:cNvSpPr/>
      </xdr:nvSpPr>
      <xdr:spPr>
        <a:xfrm>
          <a:off x="7029450" y="1272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123212</xdr:rowOff>
    </xdr:from>
    <xdr:ext cx="534377" cy="259045"/>
    <xdr:sp macro="" textlink="">
      <xdr:nvSpPr>
        <xdr:cNvPr id="420" name="テキスト ボックス 419">
          <a:extLst>
            <a:ext uri="{FF2B5EF4-FFF2-40B4-BE49-F238E27FC236}">
              <a16:creationId xmlns:a16="http://schemas.microsoft.com/office/drawing/2014/main" id="{8FF39263-365D-4D58-8D71-49AE7754F9F7}"/>
            </a:ext>
          </a:extLst>
        </xdr:cNvPr>
        <xdr:cNvSpPr txBox="1"/>
      </xdr:nvSpPr>
      <xdr:spPr>
        <a:xfrm>
          <a:off x="6851161" y="125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157578</xdr:rowOff>
    </xdr:from>
    <xdr:to>
      <xdr:col>36</xdr:col>
      <xdr:colOff>165100</xdr:colOff>
      <xdr:row>75</xdr:row>
      <xdr:rowOff>87728</xdr:rowOff>
    </xdr:to>
    <xdr:sp macro="" textlink="">
      <xdr:nvSpPr>
        <xdr:cNvPr id="421" name="フローチャート: 判断 420">
          <a:extLst>
            <a:ext uri="{FF2B5EF4-FFF2-40B4-BE49-F238E27FC236}">
              <a16:creationId xmlns:a16="http://schemas.microsoft.com/office/drawing/2014/main" id="{BEF42B7A-29CC-42F2-8002-06429F0A8DA0}"/>
            </a:ext>
          </a:extLst>
        </xdr:cNvPr>
        <xdr:cNvSpPr/>
      </xdr:nvSpPr>
      <xdr:spPr>
        <a:xfrm>
          <a:off x="6235700" y="12381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104255</xdr:rowOff>
    </xdr:from>
    <xdr:ext cx="534377" cy="259045"/>
    <xdr:sp macro="" textlink="">
      <xdr:nvSpPr>
        <xdr:cNvPr id="422" name="テキスト ボックス 421">
          <a:extLst>
            <a:ext uri="{FF2B5EF4-FFF2-40B4-BE49-F238E27FC236}">
              <a16:creationId xmlns:a16="http://schemas.microsoft.com/office/drawing/2014/main" id="{6BC29086-173F-4DF1-AF51-C25078A2D70E}"/>
            </a:ext>
          </a:extLst>
        </xdr:cNvPr>
        <xdr:cNvSpPr txBox="1"/>
      </xdr:nvSpPr>
      <xdr:spPr>
        <a:xfrm>
          <a:off x="6038361" y="121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1EDE313-04D2-4274-B623-AC5ECA990012}"/>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199E01DE-1D84-4EA8-B6B1-63419C58247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BB7DE9B2-0F8F-4080-A002-A6AF630936D4}"/>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FA08A645-5458-4EF4-ADD7-344FB4C4EE65}"/>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287AE8E0-FF7D-4B82-B56B-96E1D3686F25}"/>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28941</xdr:rowOff>
    </xdr:from>
    <xdr:to>
      <xdr:col>55</xdr:col>
      <xdr:colOff>50800</xdr:colOff>
      <xdr:row>78</xdr:row>
      <xdr:rowOff>130541</xdr:rowOff>
    </xdr:to>
    <xdr:sp macro="" textlink="">
      <xdr:nvSpPr>
        <xdr:cNvPr id="428" name="楕円 427">
          <a:extLst>
            <a:ext uri="{FF2B5EF4-FFF2-40B4-BE49-F238E27FC236}">
              <a16:creationId xmlns:a16="http://schemas.microsoft.com/office/drawing/2014/main" id="{F57EBD4E-EA18-4A92-9C50-2DB7414D9BD4}"/>
            </a:ext>
          </a:extLst>
        </xdr:cNvPr>
        <xdr:cNvSpPr/>
      </xdr:nvSpPr>
      <xdr:spPr>
        <a:xfrm>
          <a:off x="9398000" y="12913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115318</xdr:rowOff>
    </xdr:from>
    <xdr:ext cx="534377" cy="259045"/>
    <xdr:sp macro="" textlink="">
      <xdr:nvSpPr>
        <xdr:cNvPr id="429" name="商工費該当値テキスト">
          <a:extLst>
            <a:ext uri="{FF2B5EF4-FFF2-40B4-BE49-F238E27FC236}">
              <a16:creationId xmlns:a16="http://schemas.microsoft.com/office/drawing/2014/main" id="{A7828662-A284-430E-A242-2B241F64DB96}"/>
            </a:ext>
          </a:extLst>
        </xdr:cNvPr>
        <xdr:cNvSpPr txBox="1"/>
      </xdr:nvSpPr>
      <xdr:spPr>
        <a:xfrm>
          <a:off x="9480550" y="1283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74662</xdr:rowOff>
    </xdr:from>
    <xdr:to>
      <xdr:col>50</xdr:col>
      <xdr:colOff>165100</xdr:colOff>
      <xdr:row>79</xdr:row>
      <xdr:rowOff>4812</xdr:rowOff>
    </xdr:to>
    <xdr:sp macro="" textlink="">
      <xdr:nvSpPr>
        <xdr:cNvPr id="430" name="楕円 429">
          <a:extLst>
            <a:ext uri="{FF2B5EF4-FFF2-40B4-BE49-F238E27FC236}">
              <a16:creationId xmlns:a16="http://schemas.microsoft.com/office/drawing/2014/main" id="{2591A59B-1A7C-401A-AA34-30E4B987567F}"/>
            </a:ext>
          </a:extLst>
        </xdr:cNvPr>
        <xdr:cNvSpPr/>
      </xdr:nvSpPr>
      <xdr:spPr>
        <a:xfrm>
          <a:off x="8636000" y="12958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167389</xdr:rowOff>
    </xdr:from>
    <xdr:ext cx="469744" cy="259045"/>
    <xdr:sp macro="" textlink="">
      <xdr:nvSpPr>
        <xdr:cNvPr id="431" name="テキスト ボックス 430">
          <a:extLst>
            <a:ext uri="{FF2B5EF4-FFF2-40B4-BE49-F238E27FC236}">
              <a16:creationId xmlns:a16="http://schemas.microsoft.com/office/drawing/2014/main" id="{1E8F7F6E-EE33-4F5C-8791-32911AD2F436}"/>
            </a:ext>
          </a:extLst>
        </xdr:cNvPr>
        <xdr:cNvSpPr txBox="1"/>
      </xdr:nvSpPr>
      <xdr:spPr>
        <a:xfrm>
          <a:off x="8470978" y="130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2783</xdr:rowOff>
    </xdr:from>
    <xdr:to>
      <xdr:col>46</xdr:col>
      <xdr:colOff>38100</xdr:colOff>
      <xdr:row>78</xdr:row>
      <xdr:rowOff>104383</xdr:rowOff>
    </xdr:to>
    <xdr:sp macro="" textlink="">
      <xdr:nvSpPr>
        <xdr:cNvPr id="432" name="楕円 431">
          <a:extLst>
            <a:ext uri="{FF2B5EF4-FFF2-40B4-BE49-F238E27FC236}">
              <a16:creationId xmlns:a16="http://schemas.microsoft.com/office/drawing/2014/main" id="{F0156143-D980-40BE-8B23-1A963CBD62AB}"/>
            </a:ext>
          </a:extLst>
        </xdr:cNvPr>
        <xdr:cNvSpPr/>
      </xdr:nvSpPr>
      <xdr:spPr>
        <a:xfrm>
          <a:off x="7842250" y="128869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95510</xdr:rowOff>
    </xdr:from>
    <xdr:ext cx="534377" cy="259045"/>
    <xdr:sp macro="" textlink="">
      <xdr:nvSpPr>
        <xdr:cNvPr id="433" name="テキスト ボックス 432">
          <a:extLst>
            <a:ext uri="{FF2B5EF4-FFF2-40B4-BE49-F238E27FC236}">
              <a16:creationId xmlns:a16="http://schemas.microsoft.com/office/drawing/2014/main" id="{7FC9E015-BCD0-4085-B827-5BCE00EB6FCD}"/>
            </a:ext>
          </a:extLst>
        </xdr:cNvPr>
        <xdr:cNvSpPr txBox="1"/>
      </xdr:nvSpPr>
      <xdr:spPr>
        <a:xfrm>
          <a:off x="7644911" y="129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58448</xdr:rowOff>
    </xdr:from>
    <xdr:to>
      <xdr:col>41</xdr:col>
      <xdr:colOff>101600</xdr:colOff>
      <xdr:row>78</xdr:row>
      <xdr:rowOff>160048</xdr:rowOff>
    </xdr:to>
    <xdr:sp macro="" textlink="">
      <xdr:nvSpPr>
        <xdr:cNvPr id="434" name="楕円 433">
          <a:extLst>
            <a:ext uri="{FF2B5EF4-FFF2-40B4-BE49-F238E27FC236}">
              <a16:creationId xmlns:a16="http://schemas.microsoft.com/office/drawing/2014/main" id="{6A2ABB21-29CC-4159-A39C-D2011CB6AA48}"/>
            </a:ext>
          </a:extLst>
        </xdr:cNvPr>
        <xdr:cNvSpPr/>
      </xdr:nvSpPr>
      <xdr:spPr>
        <a:xfrm>
          <a:off x="7029450" y="12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151175</xdr:rowOff>
    </xdr:from>
    <xdr:ext cx="469744" cy="259045"/>
    <xdr:sp macro="" textlink="">
      <xdr:nvSpPr>
        <xdr:cNvPr id="435" name="テキスト ボックス 434">
          <a:extLst>
            <a:ext uri="{FF2B5EF4-FFF2-40B4-BE49-F238E27FC236}">
              <a16:creationId xmlns:a16="http://schemas.microsoft.com/office/drawing/2014/main" id="{72E8E071-D961-4052-BAA5-358BA9BB48FA}"/>
            </a:ext>
          </a:extLst>
        </xdr:cNvPr>
        <xdr:cNvSpPr txBox="1"/>
      </xdr:nvSpPr>
      <xdr:spPr>
        <a:xfrm>
          <a:off x="6864428" y="1303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81862</xdr:rowOff>
    </xdr:from>
    <xdr:to>
      <xdr:col>36</xdr:col>
      <xdr:colOff>165100</xdr:colOff>
      <xdr:row>79</xdr:row>
      <xdr:rowOff>12012</xdr:rowOff>
    </xdr:to>
    <xdr:sp macro="" textlink="">
      <xdr:nvSpPr>
        <xdr:cNvPr id="436" name="楕円 435">
          <a:extLst>
            <a:ext uri="{FF2B5EF4-FFF2-40B4-BE49-F238E27FC236}">
              <a16:creationId xmlns:a16="http://schemas.microsoft.com/office/drawing/2014/main" id="{61F9518E-30BE-4758-9031-41A704A279DA}"/>
            </a:ext>
          </a:extLst>
        </xdr:cNvPr>
        <xdr:cNvSpPr/>
      </xdr:nvSpPr>
      <xdr:spPr>
        <a:xfrm>
          <a:off x="6235700" y="12966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3139</xdr:rowOff>
    </xdr:from>
    <xdr:ext cx="469744" cy="259045"/>
    <xdr:sp macro="" textlink="">
      <xdr:nvSpPr>
        <xdr:cNvPr id="437" name="テキスト ボックス 436">
          <a:extLst>
            <a:ext uri="{FF2B5EF4-FFF2-40B4-BE49-F238E27FC236}">
              <a16:creationId xmlns:a16="http://schemas.microsoft.com/office/drawing/2014/main" id="{7BE3F42B-D2C8-4CFF-A8A7-8718D70BBF4A}"/>
            </a:ext>
          </a:extLst>
        </xdr:cNvPr>
        <xdr:cNvSpPr txBox="1"/>
      </xdr:nvSpPr>
      <xdr:spPr>
        <a:xfrm>
          <a:off x="6070678" y="1305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91961D5E-3587-49EC-ADCE-A2A7531C3FD6}"/>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D94FA7FB-FAD2-4FB9-9061-B88B1BFE9F1E}"/>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34A1BE-F6C2-4B24-9DF6-E536EDB9CECC}"/>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171A0272-7660-4529-A0C3-6FF27AF6957B}"/>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50216166-C69D-4DE0-974B-547BC1E5DDF2}"/>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4D1630BC-8187-4D0D-A561-97302FEE6F1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E9871080-7AAF-4288-BE73-43DA1419A94B}"/>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1579E64C-B108-4F0A-88A5-D6719FDA339C}"/>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4112A6D9-5143-4B11-B2CF-F36367875CA1}"/>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3227FC99-E2B0-4F2C-865A-C81F44B3BEAC}"/>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18A10D0A-61BF-4131-9B42-4800847124C5}"/>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13CD905B-61B3-4FB0-90F8-EE6C58CB0F77}"/>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9C55FF-89CE-45E8-B18A-FE1C5FCE0D59}"/>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85E24E48-52FB-4153-B1FE-6F3E4FCD3167}"/>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3F54507C-77AF-4E9D-9D09-DFAEC9329B1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1F17E2B1-9FB6-442E-9283-53D8781C2655}"/>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74B0FBFD-0F6F-4014-A390-F5484D700B54}"/>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1E9618E0-585A-4E31-A75B-86FEFA6EFCFD}"/>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2EF272A5-3575-405C-A1CA-C44177A8F438}"/>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F192389A-E727-48D3-8DA2-750D5D46E2AD}"/>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E36F61C1-3843-4BD3-A5F6-BC8371896392}"/>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75F2366A-C18E-4CC8-A499-951605AB197F}"/>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D60E7A57-A638-4F54-B92B-206BF4324F9A}"/>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6E0D312E-FCE6-421A-8E78-394EB9605121}"/>
            </a:ext>
          </a:extLst>
        </xdr:cNvPr>
        <xdr:cNvCxnSpPr/>
      </xdr:nvCxnSpPr>
      <xdr:spPr>
        <a:xfrm flipV="1">
          <a:off x="9427845" y="14824847"/>
          <a:ext cx="1270" cy="153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6707C618-640B-4874-8BE1-773ECCCF57BA}"/>
            </a:ext>
          </a:extLst>
        </xdr:cNvPr>
        <xdr:cNvSpPr txBox="1"/>
      </xdr:nvSpPr>
      <xdr:spPr>
        <a:xfrm>
          <a:off x="9480550"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82AFED0D-5F7F-4D7A-9BEA-9B88175142BD}"/>
            </a:ext>
          </a:extLst>
        </xdr:cNvPr>
        <xdr:cNvCxnSpPr/>
      </xdr:nvCxnSpPr>
      <xdr:spPr>
        <a:xfrm>
          <a:off x="9359900" y="16363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EB0AEE09-93E4-455A-99FF-14D5F60FAB20}"/>
            </a:ext>
          </a:extLst>
        </xdr:cNvPr>
        <xdr:cNvSpPr txBox="1"/>
      </xdr:nvSpPr>
      <xdr:spPr>
        <a:xfrm>
          <a:off x="9480550" y="146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80DAE72-7D11-41ED-A7C9-992BC90E6D1A}"/>
            </a:ext>
          </a:extLst>
        </xdr:cNvPr>
        <xdr:cNvCxnSpPr/>
      </xdr:nvCxnSpPr>
      <xdr:spPr>
        <a:xfrm>
          <a:off x="9359900" y="14824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68835</xdr:rowOff>
    </xdr:from>
    <xdr:to>
      <xdr:col>55</xdr:col>
      <xdr:colOff>0</xdr:colOff>
      <xdr:row>98</xdr:row>
      <xdr:rowOff>96735</xdr:rowOff>
    </xdr:to>
    <xdr:cxnSp macro="">
      <xdr:nvCxnSpPr>
        <xdr:cNvPr id="466" name="直線コネクタ 465">
          <a:extLst>
            <a:ext uri="{FF2B5EF4-FFF2-40B4-BE49-F238E27FC236}">
              <a16:creationId xmlns:a16="http://schemas.microsoft.com/office/drawing/2014/main" id="{E1D2B874-0B87-4C9C-A770-1852B6C089C8}"/>
            </a:ext>
          </a:extLst>
        </xdr:cNvPr>
        <xdr:cNvCxnSpPr/>
      </xdr:nvCxnSpPr>
      <xdr:spPr>
        <a:xfrm flipV="1">
          <a:off x="8686800" y="16299435"/>
          <a:ext cx="74295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7947C0AA-0AAE-4264-AD88-7D64255BBF0A}"/>
            </a:ext>
          </a:extLst>
        </xdr:cNvPr>
        <xdr:cNvSpPr txBox="1"/>
      </xdr:nvSpPr>
      <xdr:spPr>
        <a:xfrm>
          <a:off x="9480550" y="159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4CC5882E-81A6-4F55-B73B-6F834D2641D2}"/>
            </a:ext>
          </a:extLst>
        </xdr:cNvPr>
        <xdr:cNvSpPr/>
      </xdr:nvSpPr>
      <xdr:spPr>
        <a:xfrm>
          <a:off x="9398000" y="160870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96735</xdr:rowOff>
    </xdr:from>
    <xdr:to>
      <xdr:col>50</xdr:col>
      <xdr:colOff>114300</xdr:colOff>
      <xdr:row>98</xdr:row>
      <xdr:rowOff>100423</xdr:rowOff>
    </xdr:to>
    <xdr:cxnSp macro="">
      <xdr:nvCxnSpPr>
        <xdr:cNvPr id="469" name="直線コネクタ 468">
          <a:extLst>
            <a:ext uri="{FF2B5EF4-FFF2-40B4-BE49-F238E27FC236}">
              <a16:creationId xmlns:a16="http://schemas.microsoft.com/office/drawing/2014/main" id="{B1A40B16-814C-48E1-B06B-B24C3C04C175}"/>
            </a:ext>
          </a:extLst>
        </xdr:cNvPr>
        <xdr:cNvCxnSpPr/>
      </xdr:nvCxnSpPr>
      <xdr:spPr>
        <a:xfrm flipV="1">
          <a:off x="7886700" y="16327335"/>
          <a:ext cx="8001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A852D53C-82E8-4BA9-AA56-2B97512A6429}"/>
            </a:ext>
          </a:extLst>
        </xdr:cNvPr>
        <xdr:cNvSpPr/>
      </xdr:nvSpPr>
      <xdr:spPr>
        <a:xfrm>
          <a:off x="8636000" y="161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F8303DEE-4550-40A8-9ECE-760806D95195}"/>
            </a:ext>
          </a:extLst>
        </xdr:cNvPr>
        <xdr:cNvSpPr txBox="1"/>
      </xdr:nvSpPr>
      <xdr:spPr>
        <a:xfrm>
          <a:off x="8438661" y="159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100034</xdr:rowOff>
    </xdr:from>
    <xdr:to>
      <xdr:col>45</xdr:col>
      <xdr:colOff>177800</xdr:colOff>
      <xdr:row>98</xdr:row>
      <xdr:rowOff>100423</xdr:rowOff>
    </xdr:to>
    <xdr:cxnSp macro="">
      <xdr:nvCxnSpPr>
        <xdr:cNvPr id="472" name="直線コネクタ 471">
          <a:extLst>
            <a:ext uri="{FF2B5EF4-FFF2-40B4-BE49-F238E27FC236}">
              <a16:creationId xmlns:a16="http://schemas.microsoft.com/office/drawing/2014/main" id="{D3A93567-8231-4631-8ABB-A85F3DFBED1D}"/>
            </a:ext>
          </a:extLst>
        </xdr:cNvPr>
        <xdr:cNvCxnSpPr/>
      </xdr:nvCxnSpPr>
      <xdr:spPr>
        <a:xfrm>
          <a:off x="7080250" y="16330634"/>
          <a:ext cx="80645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24512</xdr:rowOff>
    </xdr:from>
    <xdr:to>
      <xdr:col>46</xdr:col>
      <xdr:colOff>38100</xdr:colOff>
      <xdr:row>97</xdr:row>
      <xdr:rowOff>126112</xdr:rowOff>
    </xdr:to>
    <xdr:sp macro="" textlink="">
      <xdr:nvSpPr>
        <xdr:cNvPr id="473" name="フローチャート: 判断 472">
          <a:extLst>
            <a:ext uri="{FF2B5EF4-FFF2-40B4-BE49-F238E27FC236}">
              <a16:creationId xmlns:a16="http://schemas.microsoft.com/office/drawing/2014/main" id="{EF779AC2-101B-4ED7-8350-2BA19D0EFDE0}"/>
            </a:ext>
          </a:extLst>
        </xdr:cNvPr>
        <xdr:cNvSpPr/>
      </xdr:nvSpPr>
      <xdr:spPr>
        <a:xfrm>
          <a:off x="7842250" y="160836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142639</xdr:rowOff>
    </xdr:from>
    <xdr:ext cx="534377" cy="259045"/>
    <xdr:sp macro="" textlink="">
      <xdr:nvSpPr>
        <xdr:cNvPr id="474" name="テキスト ボックス 473">
          <a:extLst>
            <a:ext uri="{FF2B5EF4-FFF2-40B4-BE49-F238E27FC236}">
              <a16:creationId xmlns:a16="http://schemas.microsoft.com/office/drawing/2014/main" id="{ABE09400-77DD-4C0C-ACA6-24B6BB904EC1}"/>
            </a:ext>
          </a:extLst>
        </xdr:cNvPr>
        <xdr:cNvSpPr txBox="1"/>
      </xdr:nvSpPr>
      <xdr:spPr>
        <a:xfrm>
          <a:off x="7644911" y="158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98586</xdr:rowOff>
    </xdr:from>
    <xdr:to>
      <xdr:col>41</xdr:col>
      <xdr:colOff>50800</xdr:colOff>
      <xdr:row>98</xdr:row>
      <xdr:rowOff>100034</xdr:rowOff>
    </xdr:to>
    <xdr:cxnSp macro="">
      <xdr:nvCxnSpPr>
        <xdr:cNvPr id="475" name="直線コネクタ 474">
          <a:extLst>
            <a:ext uri="{FF2B5EF4-FFF2-40B4-BE49-F238E27FC236}">
              <a16:creationId xmlns:a16="http://schemas.microsoft.com/office/drawing/2014/main" id="{7137010B-7F8C-4EE9-AB50-67CC4EF0A5A1}"/>
            </a:ext>
          </a:extLst>
        </xdr:cNvPr>
        <xdr:cNvCxnSpPr/>
      </xdr:nvCxnSpPr>
      <xdr:spPr>
        <a:xfrm>
          <a:off x="6286500" y="16329186"/>
          <a:ext cx="79375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111458</xdr:rowOff>
    </xdr:from>
    <xdr:to>
      <xdr:col>41</xdr:col>
      <xdr:colOff>101600</xdr:colOff>
      <xdr:row>98</xdr:row>
      <xdr:rowOff>41608</xdr:rowOff>
    </xdr:to>
    <xdr:sp macro="" textlink="">
      <xdr:nvSpPr>
        <xdr:cNvPr id="476" name="フローチャート: 判断 475">
          <a:extLst>
            <a:ext uri="{FF2B5EF4-FFF2-40B4-BE49-F238E27FC236}">
              <a16:creationId xmlns:a16="http://schemas.microsoft.com/office/drawing/2014/main" id="{24693794-0508-4FD6-9AE7-FB59279830CC}"/>
            </a:ext>
          </a:extLst>
        </xdr:cNvPr>
        <xdr:cNvSpPr/>
      </xdr:nvSpPr>
      <xdr:spPr>
        <a:xfrm>
          <a:off x="7029450" y="1617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58135</xdr:rowOff>
    </xdr:from>
    <xdr:ext cx="534377" cy="259045"/>
    <xdr:sp macro="" textlink="">
      <xdr:nvSpPr>
        <xdr:cNvPr id="477" name="テキスト ボックス 476">
          <a:extLst>
            <a:ext uri="{FF2B5EF4-FFF2-40B4-BE49-F238E27FC236}">
              <a16:creationId xmlns:a16="http://schemas.microsoft.com/office/drawing/2014/main" id="{D7BFB7AC-B950-430F-8A62-E9F8233EAFD8}"/>
            </a:ext>
          </a:extLst>
        </xdr:cNvPr>
        <xdr:cNvSpPr txBox="1"/>
      </xdr:nvSpPr>
      <xdr:spPr>
        <a:xfrm>
          <a:off x="6851161" y="1594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119430</xdr:rowOff>
    </xdr:from>
    <xdr:to>
      <xdr:col>36</xdr:col>
      <xdr:colOff>165100</xdr:colOff>
      <xdr:row>98</xdr:row>
      <xdr:rowOff>49580</xdr:rowOff>
    </xdr:to>
    <xdr:sp macro="" textlink="">
      <xdr:nvSpPr>
        <xdr:cNvPr id="478" name="フローチャート: 判断 477">
          <a:extLst>
            <a:ext uri="{FF2B5EF4-FFF2-40B4-BE49-F238E27FC236}">
              <a16:creationId xmlns:a16="http://schemas.microsoft.com/office/drawing/2014/main" id="{6620398E-2479-4C0A-9C3E-533BD0AFC1A5}"/>
            </a:ext>
          </a:extLst>
        </xdr:cNvPr>
        <xdr:cNvSpPr/>
      </xdr:nvSpPr>
      <xdr:spPr>
        <a:xfrm>
          <a:off x="6235700" y="161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66107</xdr:rowOff>
    </xdr:from>
    <xdr:ext cx="534377" cy="259045"/>
    <xdr:sp macro="" textlink="">
      <xdr:nvSpPr>
        <xdr:cNvPr id="479" name="テキスト ボックス 478">
          <a:extLst>
            <a:ext uri="{FF2B5EF4-FFF2-40B4-BE49-F238E27FC236}">
              <a16:creationId xmlns:a16="http://schemas.microsoft.com/office/drawing/2014/main" id="{D8AF0ACD-B8E5-46AD-8181-D4754FC9D15C}"/>
            </a:ext>
          </a:extLst>
        </xdr:cNvPr>
        <xdr:cNvSpPr txBox="1"/>
      </xdr:nvSpPr>
      <xdr:spPr>
        <a:xfrm>
          <a:off x="6038361" y="15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2F2442E-78E5-4E63-B381-297FA675AD3E}"/>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0478922-47D6-46D3-808D-3A0862D1A09D}"/>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3590282-F9C5-4377-9788-792CCDE0B1E2}"/>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621720C-1FBC-45EA-9E32-12704AB17C4F}"/>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953B6C53-33F9-46ED-B00F-AFC482C44C04}"/>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18035</xdr:rowOff>
    </xdr:from>
    <xdr:to>
      <xdr:col>55</xdr:col>
      <xdr:colOff>50800</xdr:colOff>
      <xdr:row>98</xdr:row>
      <xdr:rowOff>119635</xdr:rowOff>
    </xdr:to>
    <xdr:sp macro="" textlink="">
      <xdr:nvSpPr>
        <xdr:cNvPr id="485" name="楕円 484">
          <a:extLst>
            <a:ext uri="{FF2B5EF4-FFF2-40B4-BE49-F238E27FC236}">
              <a16:creationId xmlns:a16="http://schemas.microsoft.com/office/drawing/2014/main" id="{0CF5AC0E-91F6-487C-968D-736ABD9F19C6}"/>
            </a:ext>
          </a:extLst>
        </xdr:cNvPr>
        <xdr:cNvSpPr/>
      </xdr:nvSpPr>
      <xdr:spPr>
        <a:xfrm>
          <a:off x="9398000" y="16248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104412</xdr:rowOff>
    </xdr:from>
    <xdr:ext cx="534377" cy="259045"/>
    <xdr:sp macro="" textlink="">
      <xdr:nvSpPr>
        <xdr:cNvPr id="486" name="土木費該当値テキスト">
          <a:extLst>
            <a:ext uri="{FF2B5EF4-FFF2-40B4-BE49-F238E27FC236}">
              <a16:creationId xmlns:a16="http://schemas.microsoft.com/office/drawing/2014/main" id="{1CC20AA5-DE01-47AF-952A-5D6C6C51F60D}"/>
            </a:ext>
          </a:extLst>
        </xdr:cNvPr>
        <xdr:cNvSpPr txBox="1"/>
      </xdr:nvSpPr>
      <xdr:spPr>
        <a:xfrm>
          <a:off x="9480550" y="16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45935</xdr:rowOff>
    </xdr:from>
    <xdr:to>
      <xdr:col>50</xdr:col>
      <xdr:colOff>165100</xdr:colOff>
      <xdr:row>98</xdr:row>
      <xdr:rowOff>147535</xdr:rowOff>
    </xdr:to>
    <xdr:sp macro="" textlink="">
      <xdr:nvSpPr>
        <xdr:cNvPr id="487" name="楕円 486">
          <a:extLst>
            <a:ext uri="{FF2B5EF4-FFF2-40B4-BE49-F238E27FC236}">
              <a16:creationId xmlns:a16="http://schemas.microsoft.com/office/drawing/2014/main" id="{CCEC76C7-4C5C-4837-967A-8970BC7EF2CC}"/>
            </a:ext>
          </a:extLst>
        </xdr:cNvPr>
        <xdr:cNvSpPr/>
      </xdr:nvSpPr>
      <xdr:spPr>
        <a:xfrm>
          <a:off x="8636000" y="162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138662</xdr:rowOff>
    </xdr:from>
    <xdr:ext cx="534377" cy="259045"/>
    <xdr:sp macro="" textlink="">
      <xdr:nvSpPr>
        <xdr:cNvPr id="488" name="テキスト ボックス 487">
          <a:extLst>
            <a:ext uri="{FF2B5EF4-FFF2-40B4-BE49-F238E27FC236}">
              <a16:creationId xmlns:a16="http://schemas.microsoft.com/office/drawing/2014/main" id="{4679A38D-5FE6-41BA-95FE-34AE4E7E042D}"/>
            </a:ext>
          </a:extLst>
        </xdr:cNvPr>
        <xdr:cNvSpPr txBox="1"/>
      </xdr:nvSpPr>
      <xdr:spPr>
        <a:xfrm>
          <a:off x="8438661" y="163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49623</xdr:rowOff>
    </xdr:from>
    <xdr:to>
      <xdr:col>46</xdr:col>
      <xdr:colOff>38100</xdr:colOff>
      <xdr:row>98</xdr:row>
      <xdr:rowOff>151223</xdr:rowOff>
    </xdr:to>
    <xdr:sp macro="" textlink="">
      <xdr:nvSpPr>
        <xdr:cNvPr id="489" name="楕円 488">
          <a:extLst>
            <a:ext uri="{FF2B5EF4-FFF2-40B4-BE49-F238E27FC236}">
              <a16:creationId xmlns:a16="http://schemas.microsoft.com/office/drawing/2014/main" id="{91674180-FE66-4842-939D-A2EB2BFC6E6F}"/>
            </a:ext>
          </a:extLst>
        </xdr:cNvPr>
        <xdr:cNvSpPr/>
      </xdr:nvSpPr>
      <xdr:spPr>
        <a:xfrm>
          <a:off x="7842250" y="162802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142350</xdr:rowOff>
    </xdr:from>
    <xdr:ext cx="534377" cy="259045"/>
    <xdr:sp macro="" textlink="">
      <xdr:nvSpPr>
        <xdr:cNvPr id="490" name="テキスト ボックス 489">
          <a:extLst>
            <a:ext uri="{FF2B5EF4-FFF2-40B4-BE49-F238E27FC236}">
              <a16:creationId xmlns:a16="http://schemas.microsoft.com/office/drawing/2014/main" id="{4F59640A-5A16-4869-8BE3-49E7BCBD18F1}"/>
            </a:ext>
          </a:extLst>
        </xdr:cNvPr>
        <xdr:cNvSpPr txBox="1"/>
      </xdr:nvSpPr>
      <xdr:spPr>
        <a:xfrm>
          <a:off x="7644911" y="163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49234</xdr:rowOff>
    </xdr:from>
    <xdr:to>
      <xdr:col>41</xdr:col>
      <xdr:colOff>101600</xdr:colOff>
      <xdr:row>98</xdr:row>
      <xdr:rowOff>150834</xdr:rowOff>
    </xdr:to>
    <xdr:sp macro="" textlink="">
      <xdr:nvSpPr>
        <xdr:cNvPr id="491" name="楕円 490">
          <a:extLst>
            <a:ext uri="{FF2B5EF4-FFF2-40B4-BE49-F238E27FC236}">
              <a16:creationId xmlns:a16="http://schemas.microsoft.com/office/drawing/2014/main" id="{0E2D6C62-8BA4-41CB-91CB-710E1725BCA9}"/>
            </a:ext>
          </a:extLst>
        </xdr:cNvPr>
        <xdr:cNvSpPr/>
      </xdr:nvSpPr>
      <xdr:spPr>
        <a:xfrm>
          <a:off x="7029450" y="162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141961</xdr:rowOff>
    </xdr:from>
    <xdr:ext cx="534377" cy="259045"/>
    <xdr:sp macro="" textlink="">
      <xdr:nvSpPr>
        <xdr:cNvPr id="492" name="テキスト ボックス 491">
          <a:extLst>
            <a:ext uri="{FF2B5EF4-FFF2-40B4-BE49-F238E27FC236}">
              <a16:creationId xmlns:a16="http://schemas.microsoft.com/office/drawing/2014/main" id="{B2817732-ADE5-4FE9-A61C-CA6FDD9A09F1}"/>
            </a:ext>
          </a:extLst>
        </xdr:cNvPr>
        <xdr:cNvSpPr txBox="1"/>
      </xdr:nvSpPr>
      <xdr:spPr>
        <a:xfrm>
          <a:off x="6851161" y="163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47786</xdr:rowOff>
    </xdr:from>
    <xdr:to>
      <xdr:col>36</xdr:col>
      <xdr:colOff>165100</xdr:colOff>
      <xdr:row>98</xdr:row>
      <xdr:rowOff>149386</xdr:rowOff>
    </xdr:to>
    <xdr:sp macro="" textlink="">
      <xdr:nvSpPr>
        <xdr:cNvPr id="493" name="楕円 492">
          <a:extLst>
            <a:ext uri="{FF2B5EF4-FFF2-40B4-BE49-F238E27FC236}">
              <a16:creationId xmlns:a16="http://schemas.microsoft.com/office/drawing/2014/main" id="{FB00205F-9006-431C-95AF-F802692DDFBE}"/>
            </a:ext>
          </a:extLst>
        </xdr:cNvPr>
        <xdr:cNvSpPr/>
      </xdr:nvSpPr>
      <xdr:spPr>
        <a:xfrm>
          <a:off x="6235700" y="162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140513</xdr:rowOff>
    </xdr:from>
    <xdr:ext cx="534377" cy="259045"/>
    <xdr:sp macro="" textlink="">
      <xdr:nvSpPr>
        <xdr:cNvPr id="494" name="テキスト ボックス 493">
          <a:extLst>
            <a:ext uri="{FF2B5EF4-FFF2-40B4-BE49-F238E27FC236}">
              <a16:creationId xmlns:a16="http://schemas.microsoft.com/office/drawing/2014/main" id="{062850AB-3EAB-4226-A243-C3BBC385F1BC}"/>
            </a:ext>
          </a:extLst>
        </xdr:cNvPr>
        <xdr:cNvSpPr txBox="1"/>
      </xdr:nvSpPr>
      <xdr:spPr>
        <a:xfrm>
          <a:off x="6038361" y="163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3035BC9B-A208-4229-BA38-FDBF3D278AFF}"/>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C32A3AA9-5EC7-4961-B2B8-571F1F1CD75F}"/>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3ED21231-705C-4FFA-B9A8-3DA35ED3DD75}"/>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137EDE63-2347-4B02-B0BF-E78CCD806605}"/>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38CF4774-D1DC-4EB5-8B10-6537748725FC}"/>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A79A407B-B13D-4CC1-99C8-1FD60ABC110E}"/>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5D8F33E2-0853-4B11-9570-9DB95DB23014}"/>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54DF5E7F-5B2F-4B7B-B175-492A78F2B816}"/>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A7633EA-708C-4FCD-9EC4-ABB64EA809D6}"/>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B165189E-F725-4BB6-880D-E1012416C341}"/>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6A6C5F9D-9C7E-4FCC-A911-BF80EB7E4E2A}"/>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8F306F70-5C97-477F-AD19-39A32B438E43}"/>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ADD445C0-D66A-4569-A04F-1D18A17ED179}"/>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35EFEB44-D5EC-45CC-9040-713FE577BBE4}"/>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CBA452AC-05DD-48C1-8F7C-B189EDFDC99A}"/>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C28C6C1C-42C1-40CA-8A72-8C95875AB0D1}"/>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765A8E3F-AA8A-4C23-A7EF-E1E059CC7D8A}"/>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2FBCEA5D-F154-43CB-A61E-7203E4AF2567}"/>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EA457217-B075-4ECC-99C3-E75DD4FF987F}"/>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ED272309-8084-463E-993C-9330006DCA71}"/>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D9F06654-4A31-4522-BB81-E6330CC1D267}"/>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A2780C2E-9D4D-4FCC-9C82-48F74DDB5B77}"/>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528699E9-5441-43E0-9E5D-28177E0B8351}"/>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E9313AD4-3BF9-41E2-99EB-4EC8E697659C}"/>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1DB147CD-F5C5-4F85-A26B-011D2D8F2779}"/>
            </a:ext>
          </a:extLst>
        </xdr:cNvPr>
        <xdr:cNvCxnSpPr/>
      </xdr:nvCxnSpPr>
      <xdr:spPr>
        <a:xfrm flipV="1">
          <a:off x="14698345" y="5068398"/>
          <a:ext cx="1269" cy="14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336DEC95-3774-4CF0-A669-9A536F4272D4}"/>
            </a:ext>
          </a:extLst>
        </xdr:cNvPr>
        <xdr:cNvSpPr txBox="1"/>
      </xdr:nvSpPr>
      <xdr:spPr>
        <a:xfrm>
          <a:off x="14744700" y="65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632A0145-60BD-4C07-AB02-E57BE44FE708}"/>
            </a:ext>
          </a:extLst>
        </xdr:cNvPr>
        <xdr:cNvCxnSpPr/>
      </xdr:nvCxnSpPr>
      <xdr:spPr>
        <a:xfrm>
          <a:off x="14611350" y="6535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4B8A31DB-E338-4913-B539-E03DF6E8380D}"/>
            </a:ext>
          </a:extLst>
        </xdr:cNvPr>
        <xdr:cNvSpPr txBox="1"/>
      </xdr:nvSpPr>
      <xdr:spPr>
        <a:xfrm>
          <a:off x="14744700" y="48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761BE097-FF41-4995-BB1F-EFB0089657C6}"/>
            </a:ext>
          </a:extLst>
        </xdr:cNvPr>
        <xdr:cNvCxnSpPr/>
      </xdr:nvCxnSpPr>
      <xdr:spPr>
        <a:xfrm>
          <a:off x="14611350" y="5068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72834</xdr:rowOff>
    </xdr:from>
    <xdr:to>
      <xdr:col>85</xdr:col>
      <xdr:colOff>127000</xdr:colOff>
      <xdr:row>38</xdr:row>
      <xdr:rowOff>139814</xdr:rowOff>
    </xdr:to>
    <xdr:cxnSp macro="">
      <xdr:nvCxnSpPr>
        <xdr:cNvPr id="524" name="直線コネクタ 523">
          <a:extLst>
            <a:ext uri="{FF2B5EF4-FFF2-40B4-BE49-F238E27FC236}">
              <a16:creationId xmlns:a16="http://schemas.microsoft.com/office/drawing/2014/main" id="{9E0B214B-BD4A-4879-A5D2-567AF914F67D}"/>
            </a:ext>
          </a:extLst>
        </xdr:cNvPr>
        <xdr:cNvCxnSpPr/>
      </xdr:nvCxnSpPr>
      <xdr:spPr>
        <a:xfrm flipV="1">
          <a:off x="13938250" y="6022784"/>
          <a:ext cx="762000" cy="3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5" name="消防費平均値テキスト">
          <a:extLst>
            <a:ext uri="{FF2B5EF4-FFF2-40B4-BE49-F238E27FC236}">
              <a16:creationId xmlns:a16="http://schemas.microsoft.com/office/drawing/2014/main" id="{45FA317D-28D1-489C-85B4-019DCB7204E2}"/>
            </a:ext>
          </a:extLst>
        </xdr:cNvPr>
        <xdr:cNvSpPr txBox="1"/>
      </xdr:nvSpPr>
      <xdr:spPr>
        <a:xfrm>
          <a:off x="14744700" y="628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A1498535-BD4E-45F6-B5BB-3DA7D19FFB06}"/>
            </a:ext>
          </a:extLst>
        </xdr:cNvPr>
        <xdr:cNvSpPr/>
      </xdr:nvSpPr>
      <xdr:spPr>
        <a:xfrm>
          <a:off x="14649450" y="62974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139814</xdr:rowOff>
    </xdr:from>
    <xdr:to>
      <xdr:col>81</xdr:col>
      <xdr:colOff>50800</xdr:colOff>
      <xdr:row>39</xdr:row>
      <xdr:rowOff>5702</xdr:rowOff>
    </xdr:to>
    <xdr:cxnSp macro="">
      <xdr:nvCxnSpPr>
        <xdr:cNvPr id="527" name="直線コネクタ 526">
          <a:extLst>
            <a:ext uri="{FF2B5EF4-FFF2-40B4-BE49-F238E27FC236}">
              <a16:creationId xmlns:a16="http://schemas.microsoft.com/office/drawing/2014/main" id="{47AE86FB-4C3E-4CD2-BA03-52F6236F8A0B}"/>
            </a:ext>
          </a:extLst>
        </xdr:cNvPr>
        <xdr:cNvCxnSpPr/>
      </xdr:nvCxnSpPr>
      <xdr:spPr>
        <a:xfrm flipV="1">
          <a:off x="13144500" y="6419964"/>
          <a:ext cx="79375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5FB2E0ED-AD1D-46EF-B41B-48FEEC9A7B4F}"/>
            </a:ext>
          </a:extLst>
        </xdr:cNvPr>
        <xdr:cNvSpPr/>
      </xdr:nvSpPr>
      <xdr:spPr>
        <a:xfrm>
          <a:off x="13887450" y="62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0DD0B569-D86A-4D1C-ACBE-DCB1C463AA67}"/>
            </a:ext>
          </a:extLst>
        </xdr:cNvPr>
        <xdr:cNvSpPr txBox="1"/>
      </xdr:nvSpPr>
      <xdr:spPr>
        <a:xfrm>
          <a:off x="13709161" y="60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5702</xdr:rowOff>
    </xdr:from>
    <xdr:to>
      <xdr:col>76</xdr:col>
      <xdr:colOff>114300</xdr:colOff>
      <xdr:row>39</xdr:row>
      <xdr:rowOff>61919</xdr:rowOff>
    </xdr:to>
    <xdr:cxnSp macro="">
      <xdr:nvCxnSpPr>
        <xdr:cNvPr id="530" name="直線コネクタ 529">
          <a:extLst>
            <a:ext uri="{FF2B5EF4-FFF2-40B4-BE49-F238E27FC236}">
              <a16:creationId xmlns:a16="http://schemas.microsoft.com/office/drawing/2014/main" id="{14BD722E-9C1E-4D33-A194-939066FD5D46}"/>
            </a:ext>
          </a:extLst>
        </xdr:cNvPr>
        <xdr:cNvCxnSpPr/>
      </xdr:nvCxnSpPr>
      <xdr:spPr>
        <a:xfrm flipV="1">
          <a:off x="12344400" y="6450952"/>
          <a:ext cx="8001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70485</xdr:rowOff>
    </xdr:to>
    <xdr:sp macro="" textlink="">
      <xdr:nvSpPr>
        <xdr:cNvPr id="531" name="フローチャート: 判断 530">
          <a:extLst>
            <a:ext uri="{FF2B5EF4-FFF2-40B4-BE49-F238E27FC236}">
              <a16:creationId xmlns:a16="http://schemas.microsoft.com/office/drawing/2014/main" id="{C915D090-A4FF-4273-BB31-43EE5FE3AF3C}"/>
            </a:ext>
          </a:extLst>
        </xdr:cNvPr>
        <xdr:cNvSpPr/>
      </xdr:nvSpPr>
      <xdr:spPr>
        <a:xfrm>
          <a:off x="13093700" y="6090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87012</xdr:rowOff>
    </xdr:from>
    <xdr:ext cx="534377" cy="259045"/>
    <xdr:sp macro="" textlink="">
      <xdr:nvSpPr>
        <xdr:cNvPr id="532" name="テキスト ボックス 531">
          <a:extLst>
            <a:ext uri="{FF2B5EF4-FFF2-40B4-BE49-F238E27FC236}">
              <a16:creationId xmlns:a16="http://schemas.microsoft.com/office/drawing/2014/main" id="{D69EE0E3-A5F4-4856-8496-BD5BD8467AD6}"/>
            </a:ext>
          </a:extLst>
        </xdr:cNvPr>
        <xdr:cNvSpPr txBox="1"/>
      </xdr:nvSpPr>
      <xdr:spPr>
        <a:xfrm>
          <a:off x="1289636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141167</xdr:rowOff>
    </xdr:from>
    <xdr:to>
      <xdr:col>71</xdr:col>
      <xdr:colOff>177800</xdr:colOff>
      <xdr:row>39</xdr:row>
      <xdr:rowOff>61919</xdr:rowOff>
    </xdr:to>
    <xdr:cxnSp macro="">
      <xdr:nvCxnSpPr>
        <xdr:cNvPr id="533" name="直線コネクタ 532">
          <a:extLst>
            <a:ext uri="{FF2B5EF4-FFF2-40B4-BE49-F238E27FC236}">
              <a16:creationId xmlns:a16="http://schemas.microsoft.com/office/drawing/2014/main" id="{403BDD48-9BEE-4C74-AC61-B33223032568}"/>
            </a:ext>
          </a:extLst>
        </xdr:cNvPr>
        <xdr:cNvCxnSpPr/>
      </xdr:nvCxnSpPr>
      <xdr:spPr>
        <a:xfrm>
          <a:off x="11537950" y="6256217"/>
          <a:ext cx="80645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132582</xdr:rowOff>
    </xdr:from>
    <xdr:to>
      <xdr:col>72</xdr:col>
      <xdr:colOff>38100</xdr:colOff>
      <xdr:row>38</xdr:row>
      <xdr:rowOff>62732</xdr:rowOff>
    </xdr:to>
    <xdr:sp macro="" textlink="">
      <xdr:nvSpPr>
        <xdr:cNvPr id="534" name="フローチャート: 判断 533">
          <a:extLst>
            <a:ext uri="{FF2B5EF4-FFF2-40B4-BE49-F238E27FC236}">
              <a16:creationId xmlns:a16="http://schemas.microsoft.com/office/drawing/2014/main" id="{3DBCCE28-88E1-4DCD-9453-8FAB3FEEF8A7}"/>
            </a:ext>
          </a:extLst>
        </xdr:cNvPr>
        <xdr:cNvSpPr/>
      </xdr:nvSpPr>
      <xdr:spPr>
        <a:xfrm>
          <a:off x="12299950" y="62476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79259</xdr:rowOff>
    </xdr:from>
    <xdr:ext cx="534377" cy="259045"/>
    <xdr:sp macro="" textlink="">
      <xdr:nvSpPr>
        <xdr:cNvPr id="535" name="テキスト ボックス 534">
          <a:extLst>
            <a:ext uri="{FF2B5EF4-FFF2-40B4-BE49-F238E27FC236}">
              <a16:creationId xmlns:a16="http://schemas.microsoft.com/office/drawing/2014/main" id="{35F3C17B-95FC-4ABE-A3F2-AB67C3447F8F}"/>
            </a:ext>
          </a:extLst>
        </xdr:cNvPr>
        <xdr:cNvSpPr txBox="1"/>
      </xdr:nvSpPr>
      <xdr:spPr>
        <a:xfrm>
          <a:off x="12102611" y="60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125400</xdr:rowOff>
    </xdr:from>
    <xdr:to>
      <xdr:col>67</xdr:col>
      <xdr:colOff>101600</xdr:colOff>
      <xdr:row>38</xdr:row>
      <xdr:rowOff>55550</xdr:rowOff>
    </xdr:to>
    <xdr:sp macro="" textlink="">
      <xdr:nvSpPr>
        <xdr:cNvPr id="536" name="フローチャート: 判断 535">
          <a:extLst>
            <a:ext uri="{FF2B5EF4-FFF2-40B4-BE49-F238E27FC236}">
              <a16:creationId xmlns:a16="http://schemas.microsoft.com/office/drawing/2014/main" id="{AAEF2FBB-245E-4D0F-9444-25A7563B8029}"/>
            </a:ext>
          </a:extLst>
        </xdr:cNvPr>
        <xdr:cNvSpPr/>
      </xdr:nvSpPr>
      <xdr:spPr>
        <a:xfrm>
          <a:off x="11487150" y="6240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46677</xdr:rowOff>
    </xdr:from>
    <xdr:ext cx="534377" cy="259045"/>
    <xdr:sp macro="" textlink="">
      <xdr:nvSpPr>
        <xdr:cNvPr id="537" name="テキスト ボックス 536">
          <a:extLst>
            <a:ext uri="{FF2B5EF4-FFF2-40B4-BE49-F238E27FC236}">
              <a16:creationId xmlns:a16="http://schemas.microsoft.com/office/drawing/2014/main" id="{1978BFBE-7F70-4AE2-ADFF-B5E44740E344}"/>
            </a:ext>
          </a:extLst>
        </xdr:cNvPr>
        <xdr:cNvSpPr txBox="1"/>
      </xdr:nvSpPr>
      <xdr:spPr>
        <a:xfrm>
          <a:off x="11308861" y="63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8C0E615-2F4E-4DE4-BB13-40582D29F656}"/>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7A5232D-B7CA-43CF-A9E9-CAF978D7F2A9}"/>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3192DA1-84AC-4178-82A8-1F62BF48B1D3}"/>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A8A1424A-A372-4991-A2AF-339F7B6B6935}"/>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D6937CEC-06BC-45FF-AE44-283256528114}"/>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22034</xdr:rowOff>
    </xdr:from>
    <xdr:to>
      <xdr:col>85</xdr:col>
      <xdr:colOff>177800</xdr:colOff>
      <xdr:row>36</xdr:row>
      <xdr:rowOff>123634</xdr:rowOff>
    </xdr:to>
    <xdr:sp macro="" textlink="">
      <xdr:nvSpPr>
        <xdr:cNvPr id="543" name="楕円 542">
          <a:extLst>
            <a:ext uri="{FF2B5EF4-FFF2-40B4-BE49-F238E27FC236}">
              <a16:creationId xmlns:a16="http://schemas.microsoft.com/office/drawing/2014/main" id="{6D36F8E1-2FF8-4596-8508-A536166F2226}"/>
            </a:ext>
          </a:extLst>
        </xdr:cNvPr>
        <xdr:cNvSpPr/>
      </xdr:nvSpPr>
      <xdr:spPr>
        <a:xfrm>
          <a:off x="14649450" y="59719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44911</xdr:rowOff>
    </xdr:from>
    <xdr:ext cx="534377" cy="259045"/>
    <xdr:sp macro="" textlink="">
      <xdr:nvSpPr>
        <xdr:cNvPr id="544" name="消防費該当値テキスト">
          <a:extLst>
            <a:ext uri="{FF2B5EF4-FFF2-40B4-BE49-F238E27FC236}">
              <a16:creationId xmlns:a16="http://schemas.microsoft.com/office/drawing/2014/main" id="{4B900CB2-1656-4AE5-9A96-90888C66A454}"/>
            </a:ext>
          </a:extLst>
        </xdr:cNvPr>
        <xdr:cNvSpPr txBox="1"/>
      </xdr:nvSpPr>
      <xdr:spPr>
        <a:xfrm>
          <a:off x="14744700" y="58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89014</xdr:rowOff>
    </xdr:from>
    <xdr:to>
      <xdr:col>81</xdr:col>
      <xdr:colOff>101600</xdr:colOff>
      <xdr:row>39</xdr:row>
      <xdr:rowOff>19164</xdr:rowOff>
    </xdr:to>
    <xdr:sp macro="" textlink="">
      <xdr:nvSpPr>
        <xdr:cNvPr id="545" name="楕円 544">
          <a:extLst>
            <a:ext uri="{FF2B5EF4-FFF2-40B4-BE49-F238E27FC236}">
              <a16:creationId xmlns:a16="http://schemas.microsoft.com/office/drawing/2014/main" id="{FF3A5D1D-069C-4447-9F10-54B2B852B862}"/>
            </a:ext>
          </a:extLst>
        </xdr:cNvPr>
        <xdr:cNvSpPr/>
      </xdr:nvSpPr>
      <xdr:spPr>
        <a:xfrm>
          <a:off x="13887450" y="6369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10291</xdr:rowOff>
    </xdr:from>
    <xdr:ext cx="534377" cy="259045"/>
    <xdr:sp macro="" textlink="">
      <xdr:nvSpPr>
        <xdr:cNvPr id="546" name="テキスト ボックス 545">
          <a:extLst>
            <a:ext uri="{FF2B5EF4-FFF2-40B4-BE49-F238E27FC236}">
              <a16:creationId xmlns:a16="http://schemas.microsoft.com/office/drawing/2014/main" id="{793749DA-85A4-431B-9B14-0FBBA564CB07}"/>
            </a:ext>
          </a:extLst>
        </xdr:cNvPr>
        <xdr:cNvSpPr txBox="1"/>
      </xdr:nvSpPr>
      <xdr:spPr>
        <a:xfrm>
          <a:off x="13709161" y="64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126352</xdr:rowOff>
    </xdr:from>
    <xdr:to>
      <xdr:col>76</xdr:col>
      <xdr:colOff>165100</xdr:colOff>
      <xdr:row>39</xdr:row>
      <xdr:rowOff>56502</xdr:rowOff>
    </xdr:to>
    <xdr:sp macro="" textlink="">
      <xdr:nvSpPr>
        <xdr:cNvPr id="547" name="楕円 546">
          <a:extLst>
            <a:ext uri="{FF2B5EF4-FFF2-40B4-BE49-F238E27FC236}">
              <a16:creationId xmlns:a16="http://schemas.microsoft.com/office/drawing/2014/main" id="{908948E3-01EB-4020-BA2C-3CC0221B2B41}"/>
            </a:ext>
          </a:extLst>
        </xdr:cNvPr>
        <xdr:cNvSpPr/>
      </xdr:nvSpPr>
      <xdr:spPr>
        <a:xfrm>
          <a:off x="13093700" y="6406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47629</xdr:rowOff>
    </xdr:from>
    <xdr:ext cx="534377" cy="259045"/>
    <xdr:sp macro="" textlink="">
      <xdr:nvSpPr>
        <xdr:cNvPr id="548" name="テキスト ボックス 547">
          <a:extLst>
            <a:ext uri="{FF2B5EF4-FFF2-40B4-BE49-F238E27FC236}">
              <a16:creationId xmlns:a16="http://schemas.microsoft.com/office/drawing/2014/main" id="{D5AD1FA3-8A73-4550-965C-C30932623008}"/>
            </a:ext>
          </a:extLst>
        </xdr:cNvPr>
        <xdr:cNvSpPr txBox="1"/>
      </xdr:nvSpPr>
      <xdr:spPr>
        <a:xfrm>
          <a:off x="12896361" y="64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11119</xdr:rowOff>
    </xdr:from>
    <xdr:to>
      <xdr:col>72</xdr:col>
      <xdr:colOff>38100</xdr:colOff>
      <xdr:row>39</xdr:row>
      <xdr:rowOff>112719</xdr:rowOff>
    </xdr:to>
    <xdr:sp macro="" textlink="">
      <xdr:nvSpPr>
        <xdr:cNvPr id="549" name="楕円 548">
          <a:extLst>
            <a:ext uri="{FF2B5EF4-FFF2-40B4-BE49-F238E27FC236}">
              <a16:creationId xmlns:a16="http://schemas.microsoft.com/office/drawing/2014/main" id="{F9A40CDB-E778-4CC4-892D-1CF386068F31}"/>
            </a:ext>
          </a:extLst>
        </xdr:cNvPr>
        <xdr:cNvSpPr/>
      </xdr:nvSpPr>
      <xdr:spPr>
        <a:xfrm>
          <a:off x="12299950" y="6456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103846</xdr:rowOff>
    </xdr:from>
    <xdr:ext cx="534377" cy="259045"/>
    <xdr:sp macro="" textlink="">
      <xdr:nvSpPr>
        <xdr:cNvPr id="550" name="テキスト ボックス 549">
          <a:extLst>
            <a:ext uri="{FF2B5EF4-FFF2-40B4-BE49-F238E27FC236}">
              <a16:creationId xmlns:a16="http://schemas.microsoft.com/office/drawing/2014/main" id="{FD640AE3-FB1E-4A68-9CE6-F8131FB362B8}"/>
            </a:ext>
          </a:extLst>
        </xdr:cNvPr>
        <xdr:cNvSpPr txBox="1"/>
      </xdr:nvSpPr>
      <xdr:spPr>
        <a:xfrm>
          <a:off x="12102611" y="65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90367</xdr:rowOff>
    </xdr:from>
    <xdr:to>
      <xdr:col>67</xdr:col>
      <xdr:colOff>101600</xdr:colOff>
      <xdr:row>38</xdr:row>
      <xdr:rowOff>20517</xdr:rowOff>
    </xdr:to>
    <xdr:sp macro="" textlink="">
      <xdr:nvSpPr>
        <xdr:cNvPr id="551" name="楕円 550">
          <a:extLst>
            <a:ext uri="{FF2B5EF4-FFF2-40B4-BE49-F238E27FC236}">
              <a16:creationId xmlns:a16="http://schemas.microsoft.com/office/drawing/2014/main" id="{58F50F9F-B745-440E-B555-229340310951}"/>
            </a:ext>
          </a:extLst>
        </xdr:cNvPr>
        <xdr:cNvSpPr/>
      </xdr:nvSpPr>
      <xdr:spPr>
        <a:xfrm>
          <a:off x="11487150" y="6205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37044</xdr:rowOff>
    </xdr:from>
    <xdr:ext cx="534377" cy="259045"/>
    <xdr:sp macro="" textlink="">
      <xdr:nvSpPr>
        <xdr:cNvPr id="552" name="テキスト ボックス 551">
          <a:extLst>
            <a:ext uri="{FF2B5EF4-FFF2-40B4-BE49-F238E27FC236}">
              <a16:creationId xmlns:a16="http://schemas.microsoft.com/office/drawing/2014/main" id="{D403A0C3-E2A6-4F4A-B374-5EDF0DFBDE00}"/>
            </a:ext>
          </a:extLst>
        </xdr:cNvPr>
        <xdr:cNvSpPr txBox="1"/>
      </xdr:nvSpPr>
      <xdr:spPr>
        <a:xfrm>
          <a:off x="11308861" y="59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E087D9B2-A4FE-4EA8-9ACD-28986610745B}"/>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78A6280D-005F-427D-9A4B-635E1E86C5C7}"/>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C9A88C08-2801-4F8E-8683-CB2F1EB24D62}"/>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E4B7928F-A6F8-4708-9E03-C1AC11F4B288}"/>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B65F56B4-5A66-44F3-89BB-780F6EB7CD02}"/>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5AF62176-28C0-49AA-B324-BFE985A0EC3E}"/>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5C0AB3BE-4577-47ED-AB20-4CCC7D28953F}"/>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AC7DBCC7-A203-4415-AA8D-8711CC3029BC}"/>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DAD0DEAA-A113-44F2-A3F7-7A573417C4AF}"/>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14E66073-F30E-4769-99CD-AFE60E232A7B}"/>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8D2C2330-10E6-49B6-9992-B959AC9D8124}"/>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ED9BE507-76AB-43FC-BBD9-C35A38FD1B99}"/>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B8306101-86A6-497D-8717-F077E2B198A9}"/>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8E5C5787-BD77-4D78-B7FA-F48D0A9ED269}"/>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B4AE1D5B-576F-4047-BC3E-2D81AD9F60C2}"/>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E8A66AF3-0179-4734-8B9D-23E4167E178D}"/>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9299973B-DD2B-42D1-AFC8-1B02FF67638D}"/>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A4DF7B60-5A38-45CA-80DD-8BE44B4D81BC}"/>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B95F1C0D-2D48-4C11-AC22-3AB7A5799CB4}"/>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F265C0C1-ACBB-414D-9020-986A270E73C9}"/>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20B0B9CD-B105-42BD-914C-66C97C609DDD}"/>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33B52A72-0B27-40FC-98D0-15D1981C7CE9}"/>
            </a:ext>
          </a:extLst>
        </xdr:cNvPr>
        <xdr:cNvCxnSpPr/>
      </xdr:nvCxnSpPr>
      <xdr:spPr>
        <a:xfrm flipV="1">
          <a:off x="14698345" y="8583780"/>
          <a:ext cx="1269" cy="954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C8847A5B-DB01-4198-8499-0CF475B3BC72}"/>
            </a:ext>
          </a:extLst>
        </xdr:cNvPr>
        <xdr:cNvSpPr txBox="1"/>
      </xdr:nvSpPr>
      <xdr:spPr>
        <a:xfrm>
          <a:off x="14744700" y="95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F95C465C-72BB-4AFE-90EE-F2C70A4A51DC}"/>
            </a:ext>
          </a:extLst>
        </xdr:cNvPr>
        <xdr:cNvCxnSpPr/>
      </xdr:nvCxnSpPr>
      <xdr:spPr>
        <a:xfrm>
          <a:off x="14611350" y="9538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FBA0CFB5-EA69-49FF-A9DF-B844F7842B8F}"/>
            </a:ext>
          </a:extLst>
        </xdr:cNvPr>
        <xdr:cNvSpPr txBox="1"/>
      </xdr:nvSpPr>
      <xdr:spPr>
        <a:xfrm>
          <a:off x="14744700" y="83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8C83B1FF-0EAA-4604-86C9-42D0FD135636}"/>
            </a:ext>
          </a:extLst>
        </xdr:cNvPr>
        <xdr:cNvCxnSpPr/>
      </xdr:nvCxnSpPr>
      <xdr:spPr>
        <a:xfrm>
          <a:off x="14611350" y="85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98003</xdr:rowOff>
    </xdr:from>
    <xdr:to>
      <xdr:col>85</xdr:col>
      <xdr:colOff>127000</xdr:colOff>
      <xdr:row>57</xdr:row>
      <xdr:rowOff>127200</xdr:rowOff>
    </xdr:to>
    <xdr:cxnSp macro="">
      <xdr:nvCxnSpPr>
        <xdr:cNvPr id="579" name="直線コネクタ 578">
          <a:extLst>
            <a:ext uri="{FF2B5EF4-FFF2-40B4-BE49-F238E27FC236}">
              <a16:creationId xmlns:a16="http://schemas.microsoft.com/office/drawing/2014/main" id="{CB074C1F-240E-4160-B827-52C203E46A7B}"/>
            </a:ext>
          </a:extLst>
        </xdr:cNvPr>
        <xdr:cNvCxnSpPr/>
      </xdr:nvCxnSpPr>
      <xdr:spPr>
        <a:xfrm flipV="1">
          <a:off x="13938250" y="9515053"/>
          <a:ext cx="762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D83D1C3A-6BDF-4590-927A-399D269CE669}"/>
            </a:ext>
          </a:extLst>
        </xdr:cNvPr>
        <xdr:cNvSpPr txBox="1"/>
      </xdr:nvSpPr>
      <xdr:spPr>
        <a:xfrm>
          <a:off x="14744700" y="920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48034443-CCF8-4E4B-988C-F338C473CE4C}"/>
            </a:ext>
          </a:extLst>
        </xdr:cNvPr>
        <xdr:cNvSpPr/>
      </xdr:nvSpPr>
      <xdr:spPr>
        <a:xfrm>
          <a:off x="14649450" y="93460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95585</xdr:rowOff>
    </xdr:from>
    <xdr:to>
      <xdr:col>81</xdr:col>
      <xdr:colOff>50800</xdr:colOff>
      <xdr:row>57</xdr:row>
      <xdr:rowOff>127200</xdr:rowOff>
    </xdr:to>
    <xdr:cxnSp macro="">
      <xdr:nvCxnSpPr>
        <xdr:cNvPr id="582" name="直線コネクタ 581">
          <a:extLst>
            <a:ext uri="{FF2B5EF4-FFF2-40B4-BE49-F238E27FC236}">
              <a16:creationId xmlns:a16="http://schemas.microsoft.com/office/drawing/2014/main" id="{8029430D-1E64-4F2C-B906-E96C71C3C615}"/>
            </a:ext>
          </a:extLst>
        </xdr:cNvPr>
        <xdr:cNvCxnSpPr/>
      </xdr:nvCxnSpPr>
      <xdr:spPr>
        <a:xfrm>
          <a:off x="13144500" y="9512635"/>
          <a:ext cx="79375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FB6A139D-D065-436F-8AC7-B8B999CDE8D2}"/>
            </a:ext>
          </a:extLst>
        </xdr:cNvPr>
        <xdr:cNvSpPr/>
      </xdr:nvSpPr>
      <xdr:spPr>
        <a:xfrm>
          <a:off x="13887450" y="937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1574CF58-8609-45BB-90ED-B64F4DCC4074}"/>
            </a:ext>
          </a:extLst>
        </xdr:cNvPr>
        <xdr:cNvSpPr txBox="1"/>
      </xdr:nvSpPr>
      <xdr:spPr>
        <a:xfrm>
          <a:off x="13709161" y="91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95585</xdr:rowOff>
    </xdr:from>
    <xdr:to>
      <xdr:col>76</xdr:col>
      <xdr:colOff>114300</xdr:colOff>
      <xdr:row>57</xdr:row>
      <xdr:rowOff>111646</xdr:rowOff>
    </xdr:to>
    <xdr:cxnSp macro="">
      <xdr:nvCxnSpPr>
        <xdr:cNvPr id="585" name="直線コネクタ 584">
          <a:extLst>
            <a:ext uri="{FF2B5EF4-FFF2-40B4-BE49-F238E27FC236}">
              <a16:creationId xmlns:a16="http://schemas.microsoft.com/office/drawing/2014/main" id="{38B1993F-28B4-4DC5-9DEB-730DC28F914A}"/>
            </a:ext>
          </a:extLst>
        </xdr:cNvPr>
        <xdr:cNvCxnSpPr/>
      </xdr:nvCxnSpPr>
      <xdr:spPr>
        <a:xfrm flipV="1">
          <a:off x="12344400" y="9512635"/>
          <a:ext cx="8001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71751</xdr:rowOff>
    </xdr:from>
    <xdr:to>
      <xdr:col>76</xdr:col>
      <xdr:colOff>165100</xdr:colOff>
      <xdr:row>57</xdr:row>
      <xdr:rowOff>1901</xdr:rowOff>
    </xdr:to>
    <xdr:sp macro="" textlink="">
      <xdr:nvSpPr>
        <xdr:cNvPr id="586" name="フローチャート: 判断 585">
          <a:extLst>
            <a:ext uri="{FF2B5EF4-FFF2-40B4-BE49-F238E27FC236}">
              <a16:creationId xmlns:a16="http://schemas.microsoft.com/office/drawing/2014/main" id="{48B87ED0-4D33-41A7-B710-C49499377509}"/>
            </a:ext>
          </a:extLst>
        </xdr:cNvPr>
        <xdr:cNvSpPr/>
      </xdr:nvSpPr>
      <xdr:spPr>
        <a:xfrm>
          <a:off x="13093700" y="9323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18428</xdr:rowOff>
    </xdr:from>
    <xdr:ext cx="534377" cy="259045"/>
    <xdr:sp macro="" textlink="">
      <xdr:nvSpPr>
        <xdr:cNvPr id="587" name="テキスト ボックス 586">
          <a:extLst>
            <a:ext uri="{FF2B5EF4-FFF2-40B4-BE49-F238E27FC236}">
              <a16:creationId xmlns:a16="http://schemas.microsoft.com/office/drawing/2014/main" id="{9CDD3225-0930-4B3A-88B0-3B4AD841A3DA}"/>
            </a:ext>
          </a:extLst>
        </xdr:cNvPr>
        <xdr:cNvSpPr txBox="1"/>
      </xdr:nvSpPr>
      <xdr:spPr>
        <a:xfrm>
          <a:off x="12896361" y="91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111646</xdr:rowOff>
    </xdr:from>
    <xdr:to>
      <xdr:col>71</xdr:col>
      <xdr:colOff>177800</xdr:colOff>
      <xdr:row>57</xdr:row>
      <xdr:rowOff>120762</xdr:rowOff>
    </xdr:to>
    <xdr:cxnSp macro="">
      <xdr:nvCxnSpPr>
        <xdr:cNvPr id="588" name="直線コネクタ 587">
          <a:extLst>
            <a:ext uri="{FF2B5EF4-FFF2-40B4-BE49-F238E27FC236}">
              <a16:creationId xmlns:a16="http://schemas.microsoft.com/office/drawing/2014/main" id="{5668C6EA-0FCF-40AA-82D3-1D3E52FC3EEF}"/>
            </a:ext>
          </a:extLst>
        </xdr:cNvPr>
        <xdr:cNvCxnSpPr/>
      </xdr:nvCxnSpPr>
      <xdr:spPr>
        <a:xfrm flipV="1">
          <a:off x="11537950" y="9528696"/>
          <a:ext cx="80645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94039</xdr:rowOff>
    </xdr:from>
    <xdr:to>
      <xdr:col>72</xdr:col>
      <xdr:colOff>38100</xdr:colOff>
      <xdr:row>57</xdr:row>
      <xdr:rowOff>24189</xdr:rowOff>
    </xdr:to>
    <xdr:sp macro="" textlink="">
      <xdr:nvSpPr>
        <xdr:cNvPr id="589" name="フローチャート: 判断 588">
          <a:extLst>
            <a:ext uri="{FF2B5EF4-FFF2-40B4-BE49-F238E27FC236}">
              <a16:creationId xmlns:a16="http://schemas.microsoft.com/office/drawing/2014/main" id="{B0CE1B74-80B9-457F-968A-F465872D2079}"/>
            </a:ext>
          </a:extLst>
        </xdr:cNvPr>
        <xdr:cNvSpPr/>
      </xdr:nvSpPr>
      <xdr:spPr>
        <a:xfrm>
          <a:off x="12299950" y="93459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40716</xdr:rowOff>
    </xdr:from>
    <xdr:ext cx="534377" cy="259045"/>
    <xdr:sp macro="" textlink="">
      <xdr:nvSpPr>
        <xdr:cNvPr id="590" name="テキスト ボックス 589">
          <a:extLst>
            <a:ext uri="{FF2B5EF4-FFF2-40B4-BE49-F238E27FC236}">
              <a16:creationId xmlns:a16="http://schemas.microsoft.com/office/drawing/2014/main" id="{6889848F-8E99-4B4F-9281-B96FCFB61EF6}"/>
            </a:ext>
          </a:extLst>
        </xdr:cNvPr>
        <xdr:cNvSpPr txBox="1"/>
      </xdr:nvSpPr>
      <xdr:spPr>
        <a:xfrm>
          <a:off x="12102611" y="91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119400</xdr:rowOff>
    </xdr:from>
    <xdr:to>
      <xdr:col>67</xdr:col>
      <xdr:colOff>101600</xdr:colOff>
      <xdr:row>57</xdr:row>
      <xdr:rowOff>49550</xdr:rowOff>
    </xdr:to>
    <xdr:sp macro="" textlink="">
      <xdr:nvSpPr>
        <xdr:cNvPr id="591" name="フローチャート: 判断 590">
          <a:extLst>
            <a:ext uri="{FF2B5EF4-FFF2-40B4-BE49-F238E27FC236}">
              <a16:creationId xmlns:a16="http://schemas.microsoft.com/office/drawing/2014/main" id="{F13BF533-B859-48C8-8F26-3F2C3C3847CB}"/>
            </a:ext>
          </a:extLst>
        </xdr:cNvPr>
        <xdr:cNvSpPr/>
      </xdr:nvSpPr>
      <xdr:spPr>
        <a:xfrm>
          <a:off x="11487150" y="9371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66077</xdr:rowOff>
    </xdr:from>
    <xdr:ext cx="534377" cy="259045"/>
    <xdr:sp macro="" textlink="">
      <xdr:nvSpPr>
        <xdr:cNvPr id="592" name="テキスト ボックス 591">
          <a:extLst>
            <a:ext uri="{FF2B5EF4-FFF2-40B4-BE49-F238E27FC236}">
              <a16:creationId xmlns:a16="http://schemas.microsoft.com/office/drawing/2014/main" id="{90EEA811-93DF-4BEA-818E-7D115B6CA20D}"/>
            </a:ext>
          </a:extLst>
        </xdr:cNvPr>
        <xdr:cNvSpPr txBox="1"/>
      </xdr:nvSpPr>
      <xdr:spPr>
        <a:xfrm>
          <a:off x="11308861" y="91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57EB92C-6B1F-4924-97DB-26A918CCCDA3}"/>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DD2454B-8AE9-4EFE-A9C2-04CC956EF5CD}"/>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4E679251-63B9-4F01-B5F7-7A0229227D4C}"/>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1E88F4D4-B66D-4030-ACBE-4632D579D1FA}"/>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5E17B70E-7ADD-4C07-9D78-DF39E598034E}"/>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47203</xdr:rowOff>
    </xdr:from>
    <xdr:to>
      <xdr:col>85</xdr:col>
      <xdr:colOff>177800</xdr:colOff>
      <xdr:row>57</xdr:row>
      <xdr:rowOff>148803</xdr:rowOff>
    </xdr:to>
    <xdr:sp macro="" textlink="">
      <xdr:nvSpPr>
        <xdr:cNvPr id="598" name="楕円 597">
          <a:extLst>
            <a:ext uri="{FF2B5EF4-FFF2-40B4-BE49-F238E27FC236}">
              <a16:creationId xmlns:a16="http://schemas.microsoft.com/office/drawing/2014/main" id="{DF59FF7A-00C4-4584-B227-0D3ACEC21CD5}"/>
            </a:ext>
          </a:extLst>
        </xdr:cNvPr>
        <xdr:cNvSpPr/>
      </xdr:nvSpPr>
      <xdr:spPr>
        <a:xfrm>
          <a:off x="14649450" y="946425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133580</xdr:rowOff>
    </xdr:from>
    <xdr:ext cx="534377" cy="259045"/>
    <xdr:sp macro="" textlink="">
      <xdr:nvSpPr>
        <xdr:cNvPr id="599" name="教育費該当値テキスト">
          <a:extLst>
            <a:ext uri="{FF2B5EF4-FFF2-40B4-BE49-F238E27FC236}">
              <a16:creationId xmlns:a16="http://schemas.microsoft.com/office/drawing/2014/main" id="{EB7A7C1D-3D9C-459D-A62B-5D9CE3690631}"/>
            </a:ext>
          </a:extLst>
        </xdr:cNvPr>
        <xdr:cNvSpPr txBox="1"/>
      </xdr:nvSpPr>
      <xdr:spPr>
        <a:xfrm>
          <a:off x="14744700" y="9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76400</xdr:rowOff>
    </xdr:from>
    <xdr:to>
      <xdr:col>81</xdr:col>
      <xdr:colOff>101600</xdr:colOff>
      <xdr:row>58</xdr:row>
      <xdr:rowOff>6550</xdr:rowOff>
    </xdr:to>
    <xdr:sp macro="" textlink="">
      <xdr:nvSpPr>
        <xdr:cNvPr id="600" name="楕円 599">
          <a:extLst>
            <a:ext uri="{FF2B5EF4-FFF2-40B4-BE49-F238E27FC236}">
              <a16:creationId xmlns:a16="http://schemas.microsoft.com/office/drawing/2014/main" id="{38651271-80E7-48AB-967A-0D60E02A5261}"/>
            </a:ext>
          </a:extLst>
        </xdr:cNvPr>
        <xdr:cNvSpPr/>
      </xdr:nvSpPr>
      <xdr:spPr>
        <a:xfrm>
          <a:off x="13887450" y="9493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169127</xdr:rowOff>
    </xdr:from>
    <xdr:ext cx="534377" cy="259045"/>
    <xdr:sp macro="" textlink="">
      <xdr:nvSpPr>
        <xdr:cNvPr id="601" name="テキスト ボックス 600">
          <a:extLst>
            <a:ext uri="{FF2B5EF4-FFF2-40B4-BE49-F238E27FC236}">
              <a16:creationId xmlns:a16="http://schemas.microsoft.com/office/drawing/2014/main" id="{57340EC1-AB92-4411-B3F2-0D0696ECACCE}"/>
            </a:ext>
          </a:extLst>
        </xdr:cNvPr>
        <xdr:cNvSpPr txBox="1"/>
      </xdr:nvSpPr>
      <xdr:spPr>
        <a:xfrm>
          <a:off x="13709161" y="95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44785</xdr:rowOff>
    </xdr:from>
    <xdr:to>
      <xdr:col>76</xdr:col>
      <xdr:colOff>165100</xdr:colOff>
      <xdr:row>57</xdr:row>
      <xdr:rowOff>146385</xdr:rowOff>
    </xdr:to>
    <xdr:sp macro="" textlink="">
      <xdr:nvSpPr>
        <xdr:cNvPr id="602" name="楕円 601">
          <a:extLst>
            <a:ext uri="{FF2B5EF4-FFF2-40B4-BE49-F238E27FC236}">
              <a16:creationId xmlns:a16="http://schemas.microsoft.com/office/drawing/2014/main" id="{522B583B-44ED-4968-ADD2-FF7A471B19B6}"/>
            </a:ext>
          </a:extLst>
        </xdr:cNvPr>
        <xdr:cNvSpPr/>
      </xdr:nvSpPr>
      <xdr:spPr>
        <a:xfrm>
          <a:off x="13093700" y="94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137512</xdr:rowOff>
    </xdr:from>
    <xdr:ext cx="534377" cy="259045"/>
    <xdr:sp macro="" textlink="">
      <xdr:nvSpPr>
        <xdr:cNvPr id="603" name="テキスト ボックス 602">
          <a:extLst>
            <a:ext uri="{FF2B5EF4-FFF2-40B4-BE49-F238E27FC236}">
              <a16:creationId xmlns:a16="http://schemas.microsoft.com/office/drawing/2014/main" id="{3163959E-3C4E-4A0E-9665-9023179BD7E6}"/>
            </a:ext>
          </a:extLst>
        </xdr:cNvPr>
        <xdr:cNvSpPr txBox="1"/>
      </xdr:nvSpPr>
      <xdr:spPr>
        <a:xfrm>
          <a:off x="12896361" y="955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60846</xdr:rowOff>
    </xdr:from>
    <xdr:to>
      <xdr:col>72</xdr:col>
      <xdr:colOff>38100</xdr:colOff>
      <xdr:row>57</xdr:row>
      <xdr:rowOff>162446</xdr:rowOff>
    </xdr:to>
    <xdr:sp macro="" textlink="">
      <xdr:nvSpPr>
        <xdr:cNvPr id="604" name="楕円 603">
          <a:extLst>
            <a:ext uri="{FF2B5EF4-FFF2-40B4-BE49-F238E27FC236}">
              <a16:creationId xmlns:a16="http://schemas.microsoft.com/office/drawing/2014/main" id="{3605EE82-EAF7-45BA-B5EB-AE280A566C53}"/>
            </a:ext>
          </a:extLst>
        </xdr:cNvPr>
        <xdr:cNvSpPr/>
      </xdr:nvSpPr>
      <xdr:spPr>
        <a:xfrm>
          <a:off x="12299950" y="9477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153573</xdr:rowOff>
    </xdr:from>
    <xdr:ext cx="534377" cy="259045"/>
    <xdr:sp macro="" textlink="">
      <xdr:nvSpPr>
        <xdr:cNvPr id="605" name="テキスト ボックス 604">
          <a:extLst>
            <a:ext uri="{FF2B5EF4-FFF2-40B4-BE49-F238E27FC236}">
              <a16:creationId xmlns:a16="http://schemas.microsoft.com/office/drawing/2014/main" id="{6AC3176F-93CC-4C48-ABDB-24E8F2175946}"/>
            </a:ext>
          </a:extLst>
        </xdr:cNvPr>
        <xdr:cNvSpPr txBox="1"/>
      </xdr:nvSpPr>
      <xdr:spPr>
        <a:xfrm>
          <a:off x="12102611" y="957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69962</xdr:rowOff>
    </xdr:from>
    <xdr:to>
      <xdr:col>67</xdr:col>
      <xdr:colOff>101600</xdr:colOff>
      <xdr:row>58</xdr:row>
      <xdr:rowOff>112</xdr:rowOff>
    </xdr:to>
    <xdr:sp macro="" textlink="">
      <xdr:nvSpPr>
        <xdr:cNvPr id="606" name="楕円 605">
          <a:extLst>
            <a:ext uri="{FF2B5EF4-FFF2-40B4-BE49-F238E27FC236}">
              <a16:creationId xmlns:a16="http://schemas.microsoft.com/office/drawing/2014/main" id="{68E4125C-357C-4146-9292-10E58104033B}"/>
            </a:ext>
          </a:extLst>
        </xdr:cNvPr>
        <xdr:cNvSpPr/>
      </xdr:nvSpPr>
      <xdr:spPr>
        <a:xfrm>
          <a:off x="11487150" y="9487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162689</xdr:rowOff>
    </xdr:from>
    <xdr:ext cx="534377" cy="259045"/>
    <xdr:sp macro="" textlink="">
      <xdr:nvSpPr>
        <xdr:cNvPr id="607" name="テキスト ボックス 606">
          <a:extLst>
            <a:ext uri="{FF2B5EF4-FFF2-40B4-BE49-F238E27FC236}">
              <a16:creationId xmlns:a16="http://schemas.microsoft.com/office/drawing/2014/main" id="{D527DB57-8408-4F15-93B8-909C5B684F62}"/>
            </a:ext>
          </a:extLst>
        </xdr:cNvPr>
        <xdr:cNvSpPr txBox="1"/>
      </xdr:nvSpPr>
      <xdr:spPr>
        <a:xfrm>
          <a:off x="11308861" y="95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DB096A9E-A729-4B3E-A7A3-C1B1E9136BE7}"/>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D994D902-2675-4EBB-A128-E4487D6CC523}"/>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3678D3FE-F2BE-4FB2-B43E-DC6391CC6E87}"/>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F1AC65D8-7C6D-483C-B710-1390FBA61B4E}"/>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F2CBA0C8-1B77-49B5-9E2D-602B96FFB547}"/>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6A24588-A704-46F0-BF41-2B9CE1097FBE}"/>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9861ACDF-FA71-4756-9E78-630FCBA5ABFE}"/>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4AEC6F90-CBFE-439F-BBC2-AF7CD47A319E}"/>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6632CD90-4B82-4DA3-B72F-FA57F91DC203}"/>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16B9C3F2-3C49-4AC7-B318-A21F318632C1}"/>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59985CDE-A24F-4D5A-BB1E-E6907A607BCC}"/>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BF13CD13-DE51-475B-BC17-EEC901A9F3CC}"/>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6E04CB77-CA94-4B24-81D1-258FFDBB39AD}"/>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E403CB18-36A6-4C09-89B9-41125E18A1C6}"/>
            </a:ext>
          </a:extLst>
        </xdr:cNvPr>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2C561373-FB30-49A8-8527-F506DC12620A}"/>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A635D66-3A12-489E-BB1C-9895A9DF54A0}"/>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DCD294B1-7E4C-4323-82ED-760972E1D90A}"/>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54C16C8A-CD47-444C-B5B8-24BC9A05C53F}"/>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13C9F94B-5061-4885-A979-668D477BE738}"/>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F0B2DD2D-DD7A-40DC-8A30-3D05E631D403}"/>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27450F97-233C-4628-B7A2-0C7346A249ED}"/>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4DCF6D23-4476-4267-8EAA-1661FEC0748B}"/>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2B76F70D-13C9-4195-816D-DD618D8E149D}"/>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725E7740-8E49-4DC5-B053-F3AD239A84F5}"/>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39D2D4E9-A6C0-4F79-BF75-CA3FD459267B}"/>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AC5199B2-47CF-4CBE-ADE8-72A37FA0DF53}"/>
            </a:ext>
          </a:extLst>
        </xdr:cNvPr>
        <xdr:cNvCxnSpPr/>
      </xdr:nvCxnSpPr>
      <xdr:spPr>
        <a:xfrm flipV="1">
          <a:off x="14698345" y="11667166"/>
          <a:ext cx="1269" cy="148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4CA245B3-6EFB-4ACB-9DFF-393B3AD725A5}"/>
            </a:ext>
          </a:extLst>
        </xdr:cNvPr>
        <xdr:cNvSpPr txBox="1"/>
      </xdr:nvSpPr>
      <xdr:spPr>
        <a:xfrm>
          <a:off x="14744700" y="1317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9950CAAC-03C6-4955-A19D-5A620FDDC057}"/>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B8F4A08B-6D4C-4C29-A0FC-C2853F58089D}"/>
            </a:ext>
          </a:extLst>
        </xdr:cNvPr>
        <xdr:cNvSpPr txBox="1"/>
      </xdr:nvSpPr>
      <xdr:spPr>
        <a:xfrm>
          <a:off x="14744700" y="114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3074AC75-49F1-4DCE-AF9A-416B13C1C10A}"/>
            </a:ext>
          </a:extLst>
        </xdr:cNvPr>
        <xdr:cNvCxnSpPr/>
      </xdr:nvCxnSpPr>
      <xdr:spPr>
        <a:xfrm>
          <a:off x="14611350" y="11667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97572</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97170AFA-1A10-4D09-9C58-E5DD28151F06}"/>
            </a:ext>
          </a:extLst>
        </xdr:cNvPr>
        <xdr:cNvCxnSpPr/>
      </xdr:nvCxnSpPr>
      <xdr:spPr>
        <a:xfrm flipV="1">
          <a:off x="13938250" y="13146822"/>
          <a:ext cx="762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471E6DA9-A720-4548-81BF-671C8151598A}"/>
            </a:ext>
          </a:extLst>
        </xdr:cNvPr>
        <xdr:cNvSpPr txBox="1"/>
      </xdr:nvSpPr>
      <xdr:spPr>
        <a:xfrm>
          <a:off x="14744700" y="12922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53BEEB13-50F5-436D-B34A-F70BCE7E4941}"/>
            </a:ext>
          </a:extLst>
        </xdr:cNvPr>
        <xdr:cNvSpPr/>
      </xdr:nvSpPr>
      <xdr:spPr>
        <a:xfrm>
          <a:off x="14649450" y="130649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75E1AC8F-FDC8-4D51-9489-0C8043254EDB}"/>
            </a:ext>
          </a:extLst>
        </xdr:cNvPr>
        <xdr:cNvCxnSpPr/>
      </xdr:nvCxnSpPr>
      <xdr:spPr>
        <a:xfrm>
          <a:off x="13144500" y="131481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20FCC727-AA04-4286-85E6-DE2EA23B78D9}"/>
            </a:ext>
          </a:extLst>
        </xdr:cNvPr>
        <xdr:cNvSpPr/>
      </xdr:nvSpPr>
      <xdr:spPr>
        <a:xfrm>
          <a:off x="13887450" y="1306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DF6D982B-4F7B-4896-8D93-AD674498FD75}"/>
            </a:ext>
          </a:extLst>
        </xdr:cNvPr>
        <xdr:cNvSpPr txBox="1"/>
      </xdr:nvSpPr>
      <xdr:spPr>
        <a:xfrm>
          <a:off x="13722428" y="128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A7533806-C0C6-454B-8933-CF1C516B2EB4}"/>
            </a:ext>
          </a:extLst>
        </xdr:cNvPr>
        <xdr:cNvCxnSpPr/>
      </xdr:nvCxnSpPr>
      <xdr:spPr>
        <a:xfrm>
          <a:off x="12344400" y="13148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2694</xdr:rowOff>
    </xdr:from>
    <xdr:to>
      <xdr:col>76</xdr:col>
      <xdr:colOff>165100</xdr:colOff>
      <xdr:row>79</xdr:row>
      <xdr:rowOff>104294</xdr:rowOff>
    </xdr:to>
    <xdr:sp macro="" textlink="">
      <xdr:nvSpPr>
        <xdr:cNvPr id="645" name="フローチャート: 判断 644">
          <a:extLst>
            <a:ext uri="{FF2B5EF4-FFF2-40B4-BE49-F238E27FC236}">
              <a16:creationId xmlns:a16="http://schemas.microsoft.com/office/drawing/2014/main" id="{29903673-3849-42A4-89CB-4C1D3C484B89}"/>
            </a:ext>
          </a:extLst>
        </xdr:cNvPr>
        <xdr:cNvSpPr/>
      </xdr:nvSpPr>
      <xdr:spPr>
        <a:xfrm>
          <a:off x="13093700" y="130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120821</xdr:rowOff>
    </xdr:from>
    <xdr:ext cx="534377" cy="259045"/>
    <xdr:sp macro="" textlink="">
      <xdr:nvSpPr>
        <xdr:cNvPr id="646" name="テキスト ボックス 645">
          <a:extLst>
            <a:ext uri="{FF2B5EF4-FFF2-40B4-BE49-F238E27FC236}">
              <a16:creationId xmlns:a16="http://schemas.microsoft.com/office/drawing/2014/main" id="{3C1EEBCD-22C8-4383-9B02-1D60F4A396C2}"/>
            </a:ext>
          </a:extLst>
        </xdr:cNvPr>
        <xdr:cNvSpPr txBox="1"/>
      </xdr:nvSpPr>
      <xdr:spPr>
        <a:xfrm>
          <a:off x="12896361" y="128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2B90CAEF-AAE4-44E7-9FE2-1570929B187A}"/>
            </a:ext>
          </a:extLst>
        </xdr:cNvPr>
        <xdr:cNvCxnSpPr/>
      </xdr:nvCxnSpPr>
      <xdr:spPr>
        <a:xfrm>
          <a:off x="11537950" y="131481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5421</xdr:rowOff>
    </xdr:from>
    <xdr:to>
      <xdr:col>72</xdr:col>
      <xdr:colOff>38100</xdr:colOff>
      <xdr:row>79</xdr:row>
      <xdr:rowOff>107021</xdr:rowOff>
    </xdr:to>
    <xdr:sp macro="" textlink="">
      <xdr:nvSpPr>
        <xdr:cNvPr id="648" name="フローチャート: 判断 647">
          <a:extLst>
            <a:ext uri="{FF2B5EF4-FFF2-40B4-BE49-F238E27FC236}">
              <a16:creationId xmlns:a16="http://schemas.microsoft.com/office/drawing/2014/main" id="{260F0FEB-B92B-48BE-9C96-B186012C5432}"/>
            </a:ext>
          </a:extLst>
        </xdr:cNvPr>
        <xdr:cNvSpPr/>
      </xdr:nvSpPr>
      <xdr:spPr>
        <a:xfrm>
          <a:off x="12299950" y="130546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123548</xdr:rowOff>
    </xdr:from>
    <xdr:ext cx="534377" cy="259045"/>
    <xdr:sp macro="" textlink="">
      <xdr:nvSpPr>
        <xdr:cNvPr id="649" name="テキスト ボックス 648">
          <a:extLst>
            <a:ext uri="{FF2B5EF4-FFF2-40B4-BE49-F238E27FC236}">
              <a16:creationId xmlns:a16="http://schemas.microsoft.com/office/drawing/2014/main" id="{92CBDE67-2A16-4F60-8F4F-486A5E06E6A7}"/>
            </a:ext>
          </a:extLst>
        </xdr:cNvPr>
        <xdr:cNvSpPr txBox="1"/>
      </xdr:nvSpPr>
      <xdr:spPr>
        <a:xfrm>
          <a:off x="12102611" y="128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3857</xdr:rowOff>
    </xdr:from>
    <xdr:to>
      <xdr:col>67</xdr:col>
      <xdr:colOff>101600</xdr:colOff>
      <xdr:row>79</xdr:row>
      <xdr:rowOff>105457</xdr:rowOff>
    </xdr:to>
    <xdr:sp macro="" textlink="">
      <xdr:nvSpPr>
        <xdr:cNvPr id="650" name="フローチャート: 判断 649">
          <a:extLst>
            <a:ext uri="{FF2B5EF4-FFF2-40B4-BE49-F238E27FC236}">
              <a16:creationId xmlns:a16="http://schemas.microsoft.com/office/drawing/2014/main" id="{7D0FDC1F-D40B-4579-8178-3A6F4AE92280}"/>
            </a:ext>
          </a:extLst>
        </xdr:cNvPr>
        <xdr:cNvSpPr/>
      </xdr:nvSpPr>
      <xdr:spPr>
        <a:xfrm>
          <a:off x="11487150" y="1305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121984</xdr:rowOff>
    </xdr:from>
    <xdr:ext cx="534377" cy="259045"/>
    <xdr:sp macro="" textlink="">
      <xdr:nvSpPr>
        <xdr:cNvPr id="651" name="テキスト ボックス 650">
          <a:extLst>
            <a:ext uri="{FF2B5EF4-FFF2-40B4-BE49-F238E27FC236}">
              <a16:creationId xmlns:a16="http://schemas.microsoft.com/office/drawing/2014/main" id="{2D9B06C0-6075-435B-B1B5-17615E860637}"/>
            </a:ext>
          </a:extLst>
        </xdr:cNvPr>
        <xdr:cNvSpPr txBox="1"/>
      </xdr:nvSpPr>
      <xdr:spPr>
        <a:xfrm>
          <a:off x="11308861" y="1284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2DD12BAC-3C41-4047-9C48-6118FC3D0803}"/>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15739F6C-A547-4810-AC32-27DA2B868588}"/>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72470A1-9B82-44AB-9604-E2181D1EC10A}"/>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BA5433CB-22BB-46E5-8FBF-DE55B4723294}"/>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3A2AE4C3-ACDC-43EB-9B10-F9F9201C53F1}"/>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46772</xdr:rowOff>
    </xdr:from>
    <xdr:to>
      <xdr:col>85</xdr:col>
      <xdr:colOff>177800</xdr:colOff>
      <xdr:row>79</xdr:row>
      <xdr:rowOff>148372</xdr:rowOff>
    </xdr:to>
    <xdr:sp macro="" textlink="">
      <xdr:nvSpPr>
        <xdr:cNvPr id="657" name="楕円 656">
          <a:extLst>
            <a:ext uri="{FF2B5EF4-FFF2-40B4-BE49-F238E27FC236}">
              <a16:creationId xmlns:a16="http://schemas.microsoft.com/office/drawing/2014/main" id="{4EED7FB0-76EC-4403-B82F-A3F598531751}"/>
            </a:ext>
          </a:extLst>
        </xdr:cNvPr>
        <xdr:cNvSpPr/>
      </xdr:nvSpPr>
      <xdr:spPr>
        <a:xfrm>
          <a:off x="14649450" y="130960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78565" cy="259045"/>
    <xdr:sp macro="" textlink="">
      <xdr:nvSpPr>
        <xdr:cNvPr id="658" name="災害復旧費該当値テキスト">
          <a:extLst>
            <a:ext uri="{FF2B5EF4-FFF2-40B4-BE49-F238E27FC236}">
              <a16:creationId xmlns:a16="http://schemas.microsoft.com/office/drawing/2014/main" id="{359AA546-786B-4C44-BE47-CF695FEA6703}"/>
            </a:ext>
          </a:extLst>
        </xdr:cNvPr>
        <xdr:cNvSpPr txBox="1"/>
      </xdr:nvSpPr>
      <xdr:spPr>
        <a:xfrm>
          <a:off x="14744700" y="13049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6C34BD66-EE21-4BE7-9714-FF28D70BC695}"/>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ADE22715-A0E5-4216-BC6D-D75584B5C0DC}"/>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82ACC74F-9C02-408C-940B-977A87C4A9FB}"/>
            </a:ext>
          </a:extLst>
        </xdr:cNvPr>
        <xdr:cNvSpPr/>
      </xdr:nvSpPr>
      <xdr:spPr>
        <a:xfrm>
          <a:off x="130937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CC6BB9F4-F3CC-4408-97B0-552BC2A93992}"/>
            </a:ext>
          </a:extLst>
        </xdr:cNvPr>
        <xdr:cNvSpPr txBox="1"/>
      </xdr:nvSpPr>
      <xdr:spPr>
        <a:xfrm>
          <a:off x="130325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628898E8-222B-4E7A-87D9-372E1C90BB17}"/>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8B242873-BB4D-4F2E-83E0-1C75D8F63180}"/>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CB589F9E-B5C3-45C8-A51E-DB7D5FEDCC39}"/>
            </a:ext>
          </a:extLst>
        </xdr:cNvPr>
        <xdr:cNvSpPr/>
      </xdr:nvSpPr>
      <xdr:spPr>
        <a:xfrm>
          <a:off x="114871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9EFBB8F7-5BAD-46E4-BC87-8337D4D36770}"/>
            </a:ext>
          </a:extLst>
        </xdr:cNvPr>
        <xdr:cNvSpPr txBox="1"/>
      </xdr:nvSpPr>
      <xdr:spPr>
        <a:xfrm>
          <a:off x="114323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95A4649A-F86F-4E39-8A96-7D0EB8B4869C}"/>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8649F580-8181-44CC-908D-F733497320B5}"/>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C3C8860D-681A-4472-8FED-EE83950068D4}"/>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7E348EBD-ED3A-4CD7-8AE9-1A98BF423EA1}"/>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E840DC32-DF46-4206-A307-DA5378016D87}"/>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3C3FB1B7-05A8-47F3-BEF2-33E685BE422D}"/>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274A1CAA-7745-4D93-B62F-F286E4C0E861}"/>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397D73FB-211A-4F94-9345-472CC11405BC}"/>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3A98BC-2CD0-4C76-B3D4-C4C476AFCE3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8B71174F-05E1-4B61-8C35-2899D55B569E}"/>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99E20CBC-6E8F-426E-90AC-14C2BBF3653D}"/>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9E04C28A-9027-4692-9CEF-B8021BD7BB96}"/>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39C32BBD-5BF5-4643-8504-7B47824A5E0D}"/>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B55B2857-0D5E-497A-A30B-C4D0374CC0D2}"/>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BA8E93B-BF06-41C9-97C3-A6F8A744A5F7}"/>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D49D0A6A-F241-4706-8B65-E9F7CB3E3E21}"/>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84F00C9-11F9-464D-8DBF-66424187A29F}"/>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4147EBB7-C83E-485B-9358-883DC2396BC3}"/>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B599EF6-4B82-4010-BAF3-75E2D0719CCF}"/>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CA910F64-FB81-4128-9906-A5DA979DABDA}"/>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681A56ED-833E-4740-ABC6-A8EB948FBB14}"/>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745FCB21-EB84-459B-B3B8-F6193337D116}"/>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4F9D6040-A18E-417B-9689-C36907CDDB06}"/>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1B5DD0CB-69B9-4ED7-A970-629A77561A18}"/>
            </a:ext>
          </a:extLst>
        </xdr:cNvPr>
        <xdr:cNvCxnSpPr/>
      </xdr:nvCxnSpPr>
      <xdr:spPr>
        <a:xfrm flipV="1">
          <a:off x="14698345" y="14866460"/>
          <a:ext cx="1269"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D040C974-F353-4138-925C-2928B1DF69FF}"/>
            </a:ext>
          </a:extLst>
        </xdr:cNvPr>
        <xdr:cNvSpPr txBox="1"/>
      </xdr:nvSpPr>
      <xdr:spPr>
        <a:xfrm>
          <a:off x="14744700" y="163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70007880-395B-45F5-845C-AFB6CD6E0ABA}"/>
            </a:ext>
          </a:extLst>
        </xdr:cNvPr>
        <xdr:cNvCxnSpPr/>
      </xdr:nvCxnSpPr>
      <xdr:spPr>
        <a:xfrm>
          <a:off x="14611350" y="16305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C986237A-D707-4827-A020-4ADB2994CEB3}"/>
            </a:ext>
          </a:extLst>
        </xdr:cNvPr>
        <xdr:cNvSpPr txBox="1"/>
      </xdr:nvSpPr>
      <xdr:spPr>
        <a:xfrm>
          <a:off x="14744700" y="146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8115879A-A31E-4E94-9F7F-18E6246C90DC}"/>
            </a:ext>
          </a:extLst>
        </xdr:cNvPr>
        <xdr:cNvCxnSpPr/>
      </xdr:nvCxnSpPr>
      <xdr:spPr>
        <a:xfrm>
          <a:off x="14611350" y="14866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152403</xdr:rowOff>
    </xdr:from>
    <xdr:to>
      <xdr:col>85</xdr:col>
      <xdr:colOff>127000</xdr:colOff>
      <xdr:row>97</xdr:row>
      <xdr:rowOff>152722</xdr:rowOff>
    </xdr:to>
    <xdr:cxnSp macro="">
      <xdr:nvCxnSpPr>
        <xdr:cNvPr id="695" name="直線コネクタ 694">
          <a:extLst>
            <a:ext uri="{FF2B5EF4-FFF2-40B4-BE49-F238E27FC236}">
              <a16:creationId xmlns:a16="http://schemas.microsoft.com/office/drawing/2014/main" id="{E7C2659B-A44A-48A4-B746-FBFFB424AC41}"/>
            </a:ext>
          </a:extLst>
        </xdr:cNvPr>
        <xdr:cNvCxnSpPr/>
      </xdr:nvCxnSpPr>
      <xdr:spPr>
        <a:xfrm>
          <a:off x="13938250" y="16211553"/>
          <a:ext cx="762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2D121015-1B48-4CD0-A81E-A6594B2047CF}"/>
            </a:ext>
          </a:extLst>
        </xdr:cNvPr>
        <xdr:cNvSpPr txBox="1"/>
      </xdr:nvSpPr>
      <xdr:spPr>
        <a:xfrm>
          <a:off x="14744700" y="1574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BADBD76E-55AB-45C2-A8A2-08B5127F19BB}"/>
            </a:ext>
          </a:extLst>
        </xdr:cNvPr>
        <xdr:cNvSpPr/>
      </xdr:nvSpPr>
      <xdr:spPr>
        <a:xfrm>
          <a:off x="14649450" y="158955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152403</xdr:rowOff>
    </xdr:from>
    <xdr:to>
      <xdr:col>81</xdr:col>
      <xdr:colOff>50800</xdr:colOff>
      <xdr:row>97</xdr:row>
      <xdr:rowOff>159451</xdr:rowOff>
    </xdr:to>
    <xdr:cxnSp macro="">
      <xdr:nvCxnSpPr>
        <xdr:cNvPr id="698" name="直線コネクタ 697">
          <a:extLst>
            <a:ext uri="{FF2B5EF4-FFF2-40B4-BE49-F238E27FC236}">
              <a16:creationId xmlns:a16="http://schemas.microsoft.com/office/drawing/2014/main" id="{31925112-666B-4EEF-8F24-7C8B7AA16FAC}"/>
            </a:ext>
          </a:extLst>
        </xdr:cNvPr>
        <xdr:cNvCxnSpPr/>
      </xdr:nvCxnSpPr>
      <xdr:spPr>
        <a:xfrm flipV="1">
          <a:off x="13144500" y="16211553"/>
          <a:ext cx="79375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DDD6BB75-AF06-4F12-9351-A5508F587149}"/>
            </a:ext>
          </a:extLst>
        </xdr:cNvPr>
        <xdr:cNvSpPr/>
      </xdr:nvSpPr>
      <xdr:spPr>
        <a:xfrm>
          <a:off x="13887450" y="159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E7542C1C-65A5-4B4E-9192-195514B4619B}"/>
            </a:ext>
          </a:extLst>
        </xdr:cNvPr>
        <xdr:cNvSpPr txBox="1"/>
      </xdr:nvSpPr>
      <xdr:spPr>
        <a:xfrm>
          <a:off x="13709161" y="15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159451</xdr:rowOff>
    </xdr:from>
    <xdr:to>
      <xdr:col>76</xdr:col>
      <xdr:colOff>114300</xdr:colOff>
      <xdr:row>98</xdr:row>
      <xdr:rowOff>12339</xdr:rowOff>
    </xdr:to>
    <xdr:cxnSp macro="">
      <xdr:nvCxnSpPr>
        <xdr:cNvPr id="701" name="直線コネクタ 700">
          <a:extLst>
            <a:ext uri="{FF2B5EF4-FFF2-40B4-BE49-F238E27FC236}">
              <a16:creationId xmlns:a16="http://schemas.microsoft.com/office/drawing/2014/main" id="{AD9AAA7B-8241-4081-A61C-3FD4941E6316}"/>
            </a:ext>
          </a:extLst>
        </xdr:cNvPr>
        <xdr:cNvCxnSpPr/>
      </xdr:nvCxnSpPr>
      <xdr:spPr>
        <a:xfrm flipV="1">
          <a:off x="12344400" y="16218601"/>
          <a:ext cx="8001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702" name="フローチャート: 判断 701">
          <a:extLst>
            <a:ext uri="{FF2B5EF4-FFF2-40B4-BE49-F238E27FC236}">
              <a16:creationId xmlns:a16="http://schemas.microsoft.com/office/drawing/2014/main" id="{820ADD4E-D272-48B6-A1EF-3A06E8D90396}"/>
            </a:ext>
          </a:extLst>
        </xdr:cNvPr>
        <xdr:cNvSpPr/>
      </xdr:nvSpPr>
      <xdr:spPr>
        <a:xfrm>
          <a:off x="13093700" y="1578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703" name="テキスト ボックス 702">
          <a:extLst>
            <a:ext uri="{FF2B5EF4-FFF2-40B4-BE49-F238E27FC236}">
              <a16:creationId xmlns:a16="http://schemas.microsoft.com/office/drawing/2014/main" id="{9DFD24F7-5A18-498C-970D-D8EE96E57BB7}"/>
            </a:ext>
          </a:extLst>
        </xdr:cNvPr>
        <xdr:cNvSpPr txBox="1"/>
      </xdr:nvSpPr>
      <xdr:spPr>
        <a:xfrm>
          <a:off x="12896361" y="155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12339</xdr:rowOff>
    </xdr:from>
    <xdr:to>
      <xdr:col>71</xdr:col>
      <xdr:colOff>177800</xdr:colOff>
      <xdr:row>98</xdr:row>
      <xdr:rowOff>31305</xdr:rowOff>
    </xdr:to>
    <xdr:cxnSp macro="">
      <xdr:nvCxnSpPr>
        <xdr:cNvPr id="704" name="直線コネクタ 703">
          <a:extLst>
            <a:ext uri="{FF2B5EF4-FFF2-40B4-BE49-F238E27FC236}">
              <a16:creationId xmlns:a16="http://schemas.microsoft.com/office/drawing/2014/main" id="{E36E796C-4CFD-423F-8978-345FF0C6B178}"/>
            </a:ext>
          </a:extLst>
        </xdr:cNvPr>
        <xdr:cNvCxnSpPr/>
      </xdr:nvCxnSpPr>
      <xdr:spPr>
        <a:xfrm flipV="1">
          <a:off x="11537950" y="16242939"/>
          <a:ext cx="80645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109565</xdr:rowOff>
    </xdr:from>
    <xdr:to>
      <xdr:col>72</xdr:col>
      <xdr:colOff>38100</xdr:colOff>
      <xdr:row>96</xdr:row>
      <xdr:rowOff>39715</xdr:rowOff>
    </xdr:to>
    <xdr:sp macro="" textlink="">
      <xdr:nvSpPr>
        <xdr:cNvPr id="705" name="フローチャート: 判断 704">
          <a:extLst>
            <a:ext uri="{FF2B5EF4-FFF2-40B4-BE49-F238E27FC236}">
              <a16:creationId xmlns:a16="http://schemas.microsoft.com/office/drawing/2014/main" id="{D4259054-6737-419F-AC08-8723EE4EFE60}"/>
            </a:ext>
          </a:extLst>
        </xdr:cNvPr>
        <xdr:cNvSpPr/>
      </xdr:nvSpPr>
      <xdr:spPr>
        <a:xfrm>
          <a:off x="12299950" y="15825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56242</xdr:rowOff>
    </xdr:from>
    <xdr:ext cx="534377" cy="259045"/>
    <xdr:sp macro="" textlink="">
      <xdr:nvSpPr>
        <xdr:cNvPr id="706" name="テキスト ボックス 705">
          <a:extLst>
            <a:ext uri="{FF2B5EF4-FFF2-40B4-BE49-F238E27FC236}">
              <a16:creationId xmlns:a16="http://schemas.microsoft.com/office/drawing/2014/main" id="{14831A6B-1E93-43D8-93EC-42B89EE05E72}"/>
            </a:ext>
          </a:extLst>
        </xdr:cNvPr>
        <xdr:cNvSpPr txBox="1"/>
      </xdr:nvSpPr>
      <xdr:spPr>
        <a:xfrm>
          <a:off x="12102611" y="156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124355</xdr:rowOff>
    </xdr:from>
    <xdr:to>
      <xdr:col>67</xdr:col>
      <xdr:colOff>101600</xdr:colOff>
      <xdr:row>96</xdr:row>
      <xdr:rowOff>54505</xdr:rowOff>
    </xdr:to>
    <xdr:sp macro="" textlink="">
      <xdr:nvSpPr>
        <xdr:cNvPr id="707" name="フローチャート: 判断 706">
          <a:extLst>
            <a:ext uri="{FF2B5EF4-FFF2-40B4-BE49-F238E27FC236}">
              <a16:creationId xmlns:a16="http://schemas.microsoft.com/office/drawing/2014/main" id="{98192F5B-4D4A-436F-9931-EC8116433E72}"/>
            </a:ext>
          </a:extLst>
        </xdr:cNvPr>
        <xdr:cNvSpPr/>
      </xdr:nvSpPr>
      <xdr:spPr>
        <a:xfrm>
          <a:off x="11487150" y="1584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71032</xdr:rowOff>
    </xdr:from>
    <xdr:ext cx="534377" cy="259045"/>
    <xdr:sp macro="" textlink="">
      <xdr:nvSpPr>
        <xdr:cNvPr id="708" name="テキスト ボックス 707">
          <a:extLst>
            <a:ext uri="{FF2B5EF4-FFF2-40B4-BE49-F238E27FC236}">
              <a16:creationId xmlns:a16="http://schemas.microsoft.com/office/drawing/2014/main" id="{1542EF39-D83E-4043-9E27-1C0248F05F88}"/>
            </a:ext>
          </a:extLst>
        </xdr:cNvPr>
        <xdr:cNvSpPr txBox="1"/>
      </xdr:nvSpPr>
      <xdr:spPr>
        <a:xfrm>
          <a:off x="11308861" y="1561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CF897702-DB69-4371-A4C3-90EC1F84C581}"/>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A6A2B887-FE9A-4E82-8CA2-F3628A5ECAE1}"/>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286C0C5F-6F2E-40CE-8749-C6172DF38972}"/>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7F083D35-BEA5-4F9E-9B4E-317055A303F8}"/>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210A4423-A18E-4C17-9142-7AF21F275CA8}"/>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101922</xdr:rowOff>
    </xdr:from>
    <xdr:to>
      <xdr:col>85</xdr:col>
      <xdr:colOff>177800</xdr:colOff>
      <xdr:row>98</xdr:row>
      <xdr:rowOff>32072</xdr:rowOff>
    </xdr:to>
    <xdr:sp macro="" textlink="">
      <xdr:nvSpPr>
        <xdr:cNvPr id="714" name="楕円 713">
          <a:extLst>
            <a:ext uri="{FF2B5EF4-FFF2-40B4-BE49-F238E27FC236}">
              <a16:creationId xmlns:a16="http://schemas.microsoft.com/office/drawing/2014/main" id="{CDEAE2C7-9D49-4291-9489-6AE261881766}"/>
            </a:ext>
          </a:extLst>
        </xdr:cNvPr>
        <xdr:cNvSpPr/>
      </xdr:nvSpPr>
      <xdr:spPr>
        <a:xfrm>
          <a:off x="14649450" y="161610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16849</xdr:rowOff>
    </xdr:from>
    <xdr:ext cx="534377" cy="259045"/>
    <xdr:sp macro="" textlink="">
      <xdr:nvSpPr>
        <xdr:cNvPr id="715" name="公債費該当値テキスト">
          <a:extLst>
            <a:ext uri="{FF2B5EF4-FFF2-40B4-BE49-F238E27FC236}">
              <a16:creationId xmlns:a16="http://schemas.microsoft.com/office/drawing/2014/main" id="{E98CB49C-DFE5-4C02-9316-4753D20AC2AE}"/>
            </a:ext>
          </a:extLst>
        </xdr:cNvPr>
        <xdr:cNvSpPr txBox="1"/>
      </xdr:nvSpPr>
      <xdr:spPr>
        <a:xfrm>
          <a:off x="14744700" y="160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101603</xdr:rowOff>
    </xdr:from>
    <xdr:to>
      <xdr:col>81</xdr:col>
      <xdr:colOff>101600</xdr:colOff>
      <xdr:row>98</xdr:row>
      <xdr:rowOff>31753</xdr:rowOff>
    </xdr:to>
    <xdr:sp macro="" textlink="">
      <xdr:nvSpPr>
        <xdr:cNvPr id="716" name="楕円 715">
          <a:extLst>
            <a:ext uri="{FF2B5EF4-FFF2-40B4-BE49-F238E27FC236}">
              <a16:creationId xmlns:a16="http://schemas.microsoft.com/office/drawing/2014/main" id="{DB2A676C-BB94-4FEE-994E-35060F1C4BAB}"/>
            </a:ext>
          </a:extLst>
        </xdr:cNvPr>
        <xdr:cNvSpPr/>
      </xdr:nvSpPr>
      <xdr:spPr>
        <a:xfrm>
          <a:off x="13887450" y="161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22880</xdr:rowOff>
    </xdr:from>
    <xdr:ext cx="534377" cy="259045"/>
    <xdr:sp macro="" textlink="">
      <xdr:nvSpPr>
        <xdr:cNvPr id="717" name="テキスト ボックス 716">
          <a:extLst>
            <a:ext uri="{FF2B5EF4-FFF2-40B4-BE49-F238E27FC236}">
              <a16:creationId xmlns:a16="http://schemas.microsoft.com/office/drawing/2014/main" id="{780C4AC6-0E34-43B4-920D-3AD4D9CBB1AF}"/>
            </a:ext>
          </a:extLst>
        </xdr:cNvPr>
        <xdr:cNvSpPr txBox="1"/>
      </xdr:nvSpPr>
      <xdr:spPr>
        <a:xfrm>
          <a:off x="13709161" y="162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108651</xdr:rowOff>
    </xdr:from>
    <xdr:to>
      <xdr:col>76</xdr:col>
      <xdr:colOff>165100</xdr:colOff>
      <xdr:row>98</xdr:row>
      <xdr:rowOff>38801</xdr:rowOff>
    </xdr:to>
    <xdr:sp macro="" textlink="">
      <xdr:nvSpPr>
        <xdr:cNvPr id="718" name="楕円 717">
          <a:extLst>
            <a:ext uri="{FF2B5EF4-FFF2-40B4-BE49-F238E27FC236}">
              <a16:creationId xmlns:a16="http://schemas.microsoft.com/office/drawing/2014/main" id="{DAB1A4C3-26D2-41C7-9AEC-69F092015603}"/>
            </a:ext>
          </a:extLst>
        </xdr:cNvPr>
        <xdr:cNvSpPr/>
      </xdr:nvSpPr>
      <xdr:spPr>
        <a:xfrm>
          <a:off x="13093700" y="161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29928</xdr:rowOff>
    </xdr:from>
    <xdr:ext cx="534377" cy="259045"/>
    <xdr:sp macro="" textlink="">
      <xdr:nvSpPr>
        <xdr:cNvPr id="719" name="テキスト ボックス 718">
          <a:extLst>
            <a:ext uri="{FF2B5EF4-FFF2-40B4-BE49-F238E27FC236}">
              <a16:creationId xmlns:a16="http://schemas.microsoft.com/office/drawing/2014/main" id="{78B692D1-4FA1-4B11-B5C7-7040F5EAA692}"/>
            </a:ext>
          </a:extLst>
        </xdr:cNvPr>
        <xdr:cNvSpPr txBox="1"/>
      </xdr:nvSpPr>
      <xdr:spPr>
        <a:xfrm>
          <a:off x="12896361" y="1626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132989</xdr:rowOff>
    </xdr:from>
    <xdr:to>
      <xdr:col>72</xdr:col>
      <xdr:colOff>38100</xdr:colOff>
      <xdr:row>98</xdr:row>
      <xdr:rowOff>63139</xdr:rowOff>
    </xdr:to>
    <xdr:sp macro="" textlink="">
      <xdr:nvSpPr>
        <xdr:cNvPr id="720" name="楕円 719">
          <a:extLst>
            <a:ext uri="{FF2B5EF4-FFF2-40B4-BE49-F238E27FC236}">
              <a16:creationId xmlns:a16="http://schemas.microsoft.com/office/drawing/2014/main" id="{88796E72-08A4-4A44-9D8D-D3768585F6A8}"/>
            </a:ext>
          </a:extLst>
        </xdr:cNvPr>
        <xdr:cNvSpPr/>
      </xdr:nvSpPr>
      <xdr:spPr>
        <a:xfrm>
          <a:off x="12299950" y="16192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54266</xdr:rowOff>
    </xdr:from>
    <xdr:ext cx="534377" cy="259045"/>
    <xdr:sp macro="" textlink="">
      <xdr:nvSpPr>
        <xdr:cNvPr id="721" name="テキスト ボックス 720">
          <a:extLst>
            <a:ext uri="{FF2B5EF4-FFF2-40B4-BE49-F238E27FC236}">
              <a16:creationId xmlns:a16="http://schemas.microsoft.com/office/drawing/2014/main" id="{B4182EAF-51A6-47AD-A6F6-96D57A760882}"/>
            </a:ext>
          </a:extLst>
        </xdr:cNvPr>
        <xdr:cNvSpPr txBox="1"/>
      </xdr:nvSpPr>
      <xdr:spPr>
        <a:xfrm>
          <a:off x="12102611" y="162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151955</xdr:rowOff>
    </xdr:from>
    <xdr:to>
      <xdr:col>67</xdr:col>
      <xdr:colOff>101600</xdr:colOff>
      <xdr:row>98</xdr:row>
      <xdr:rowOff>82105</xdr:rowOff>
    </xdr:to>
    <xdr:sp macro="" textlink="">
      <xdr:nvSpPr>
        <xdr:cNvPr id="722" name="楕円 721">
          <a:extLst>
            <a:ext uri="{FF2B5EF4-FFF2-40B4-BE49-F238E27FC236}">
              <a16:creationId xmlns:a16="http://schemas.microsoft.com/office/drawing/2014/main" id="{8EC8F4A0-D11C-4E46-BB24-F40CFB6B0EB6}"/>
            </a:ext>
          </a:extLst>
        </xdr:cNvPr>
        <xdr:cNvSpPr/>
      </xdr:nvSpPr>
      <xdr:spPr>
        <a:xfrm>
          <a:off x="11487150" y="162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73232</xdr:rowOff>
    </xdr:from>
    <xdr:ext cx="534377" cy="259045"/>
    <xdr:sp macro="" textlink="">
      <xdr:nvSpPr>
        <xdr:cNvPr id="723" name="テキスト ボックス 722">
          <a:extLst>
            <a:ext uri="{FF2B5EF4-FFF2-40B4-BE49-F238E27FC236}">
              <a16:creationId xmlns:a16="http://schemas.microsoft.com/office/drawing/2014/main" id="{FFF01114-BC5C-4A6A-A0CC-A7617694013C}"/>
            </a:ext>
          </a:extLst>
        </xdr:cNvPr>
        <xdr:cNvSpPr txBox="1"/>
      </xdr:nvSpPr>
      <xdr:spPr>
        <a:xfrm>
          <a:off x="1130886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27EBEB07-59B2-41C5-B697-333218B898C7}"/>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2E62EED0-F269-4D4B-9D62-4D7CC24F20C6}"/>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82767D44-409F-4DD0-A059-1E70EF1402AB}"/>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C1DB0A0A-F613-4871-AE20-F647F231444B}"/>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DD097C25-F0C5-46D7-8B66-38DED22159D8}"/>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C499C88D-D9B2-43B1-B8C6-9E95C724F4B7}"/>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56E4E370-8468-41F8-BD18-7011DF57B914}"/>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1ACA58A9-0A9A-4685-832C-970CEC3161F3}"/>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29F3EDB8-9949-4D95-8960-09EAB6CB5D1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E008718-478D-4D6E-928D-84A589CFD59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BF7BFC2-F176-4DFB-A1D1-5059F368273F}"/>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4C94E304-7AC9-40E2-ABA1-1EBE0AFECE43}"/>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E150D71E-E897-4D82-A5BE-CDC7E5FD1E56}"/>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32C198BF-CB8E-49F3-AEBE-776CAFBF297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B7AA4E81-C402-429D-BF92-418504B1BBA4}"/>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EBC99365-3AEE-4976-8457-AC6B7DE3BA44}"/>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1BBD102E-2AFE-4F0E-AD96-4DB4D78AF142}"/>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879866D0-0721-4667-BB02-85E8357A97ED}"/>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DA0FBC17-2814-4BAE-AC5F-D3B87DAB7E5C}"/>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7804CF19-236E-4BED-BB22-601553C32F8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D2C88910-DE1B-4A5E-AA5D-6CD4D9037BB4}"/>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DB77638A-52D4-4D61-B15E-CF40AA385BA6}"/>
            </a:ext>
          </a:extLst>
        </xdr:cNvPr>
        <xdr:cNvCxnSpPr/>
      </xdr:nvCxnSpPr>
      <xdr:spPr>
        <a:xfrm flipV="1">
          <a:off x="19949795" y="5150079"/>
          <a:ext cx="1269" cy="1269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BCE4C12C-F922-450D-8049-D8C3F4FECC1E}"/>
            </a:ext>
          </a:extLst>
        </xdr:cNvPr>
        <xdr:cNvSpPr txBox="1"/>
      </xdr:nvSpPr>
      <xdr:spPr>
        <a:xfrm>
          <a:off x="20002500" y="6445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759C7C05-7401-4CFB-B941-7583D0E9B122}"/>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1F059E16-6896-4B20-AD92-DF2C569E4BEA}"/>
            </a:ext>
          </a:extLst>
        </xdr:cNvPr>
        <xdr:cNvSpPr txBox="1"/>
      </xdr:nvSpPr>
      <xdr:spPr>
        <a:xfrm>
          <a:off x="20002500" y="49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448F7EC4-7061-4201-AF01-3A3634E9CFC7}"/>
            </a:ext>
          </a:extLst>
        </xdr:cNvPr>
        <xdr:cNvCxnSpPr/>
      </xdr:nvCxnSpPr>
      <xdr:spPr>
        <a:xfrm>
          <a:off x="19881850" y="515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69629268-3B37-4F86-BE9A-A88E461300B2}"/>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28B9837A-C7C1-4ADC-88C0-14C38FFF2BCF}"/>
            </a:ext>
          </a:extLst>
        </xdr:cNvPr>
        <xdr:cNvSpPr txBox="1"/>
      </xdr:nvSpPr>
      <xdr:spPr>
        <a:xfrm>
          <a:off x="20002500" y="620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3E4C9A48-7413-4D50-829F-3BCAF071BD59}"/>
            </a:ext>
          </a:extLst>
        </xdr:cNvPr>
        <xdr:cNvSpPr/>
      </xdr:nvSpPr>
      <xdr:spPr>
        <a:xfrm>
          <a:off x="19900900" y="63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6EE64B44-69D8-47B6-A07B-A843E36779BA}"/>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B8F0EBF4-7A50-4FDF-AAC7-94F6498F0D8F}"/>
            </a:ext>
          </a:extLst>
        </xdr:cNvPr>
        <xdr:cNvSpPr/>
      </xdr:nvSpPr>
      <xdr:spPr>
        <a:xfrm>
          <a:off x="19157950" y="635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615F479B-3697-4ECF-8B2C-3EB82208D9DE}"/>
            </a:ext>
          </a:extLst>
        </xdr:cNvPr>
        <xdr:cNvSpPr txBox="1"/>
      </xdr:nvSpPr>
      <xdr:spPr>
        <a:xfrm>
          <a:off x="19032167" y="61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FA27816C-9E47-42E2-8A3F-B35EEE456B6A}"/>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87917</xdr:rowOff>
    </xdr:from>
    <xdr:to>
      <xdr:col>107</xdr:col>
      <xdr:colOff>101600</xdr:colOff>
      <xdr:row>39</xdr:row>
      <xdr:rowOff>18067</xdr:rowOff>
    </xdr:to>
    <xdr:sp macro="" textlink="">
      <xdr:nvSpPr>
        <xdr:cNvPr id="757" name="フローチャート: 判断 756">
          <a:extLst>
            <a:ext uri="{FF2B5EF4-FFF2-40B4-BE49-F238E27FC236}">
              <a16:creationId xmlns:a16="http://schemas.microsoft.com/office/drawing/2014/main" id="{E60EF93F-6395-4761-96F2-700096B74B23}"/>
            </a:ext>
          </a:extLst>
        </xdr:cNvPr>
        <xdr:cNvSpPr/>
      </xdr:nvSpPr>
      <xdr:spPr>
        <a:xfrm>
          <a:off x="18345150" y="63680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34594</xdr:rowOff>
    </xdr:from>
    <xdr:ext cx="313932" cy="259045"/>
    <xdr:sp macro="" textlink="">
      <xdr:nvSpPr>
        <xdr:cNvPr id="758" name="テキスト ボックス 757">
          <a:extLst>
            <a:ext uri="{FF2B5EF4-FFF2-40B4-BE49-F238E27FC236}">
              <a16:creationId xmlns:a16="http://schemas.microsoft.com/office/drawing/2014/main" id="{96000EA4-B960-488E-9832-4D807D8CF160}"/>
            </a:ext>
          </a:extLst>
        </xdr:cNvPr>
        <xdr:cNvSpPr txBox="1"/>
      </xdr:nvSpPr>
      <xdr:spPr>
        <a:xfrm>
          <a:off x="18258033" y="61496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FC03F05C-33F4-40B4-8393-A7412A9E266D}"/>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88809</xdr:rowOff>
    </xdr:from>
    <xdr:to>
      <xdr:col>102</xdr:col>
      <xdr:colOff>165100</xdr:colOff>
      <xdr:row>39</xdr:row>
      <xdr:rowOff>18959</xdr:rowOff>
    </xdr:to>
    <xdr:sp macro="" textlink="">
      <xdr:nvSpPr>
        <xdr:cNvPr id="760" name="フローチャート: 判断 759">
          <a:extLst>
            <a:ext uri="{FF2B5EF4-FFF2-40B4-BE49-F238E27FC236}">
              <a16:creationId xmlns:a16="http://schemas.microsoft.com/office/drawing/2014/main" id="{1AF81A23-172D-4370-894A-D65859DB64B4}"/>
            </a:ext>
          </a:extLst>
        </xdr:cNvPr>
        <xdr:cNvSpPr/>
      </xdr:nvSpPr>
      <xdr:spPr>
        <a:xfrm>
          <a:off x="17551400" y="63689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35486</xdr:rowOff>
    </xdr:from>
    <xdr:ext cx="249299" cy="259045"/>
    <xdr:sp macro="" textlink="">
      <xdr:nvSpPr>
        <xdr:cNvPr id="761" name="テキスト ボックス 760">
          <a:extLst>
            <a:ext uri="{FF2B5EF4-FFF2-40B4-BE49-F238E27FC236}">
              <a16:creationId xmlns:a16="http://schemas.microsoft.com/office/drawing/2014/main" id="{55ACDA0C-193B-460E-A465-22040E6313D3}"/>
            </a:ext>
          </a:extLst>
        </xdr:cNvPr>
        <xdr:cNvSpPr txBox="1"/>
      </xdr:nvSpPr>
      <xdr:spPr>
        <a:xfrm>
          <a:off x="17490250" y="6150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88649</xdr:rowOff>
    </xdr:from>
    <xdr:to>
      <xdr:col>98</xdr:col>
      <xdr:colOff>38100</xdr:colOff>
      <xdr:row>39</xdr:row>
      <xdr:rowOff>18799</xdr:rowOff>
    </xdr:to>
    <xdr:sp macro="" textlink="">
      <xdr:nvSpPr>
        <xdr:cNvPr id="762" name="フローチャート: 判断 761">
          <a:extLst>
            <a:ext uri="{FF2B5EF4-FFF2-40B4-BE49-F238E27FC236}">
              <a16:creationId xmlns:a16="http://schemas.microsoft.com/office/drawing/2014/main" id="{C0B7AB0D-D12F-4654-AE4F-BF69FEB3DDA2}"/>
            </a:ext>
          </a:extLst>
        </xdr:cNvPr>
        <xdr:cNvSpPr/>
      </xdr:nvSpPr>
      <xdr:spPr>
        <a:xfrm>
          <a:off x="16757650" y="63687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35325</xdr:rowOff>
    </xdr:from>
    <xdr:ext cx="313932" cy="259045"/>
    <xdr:sp macro="" textlink="">
      <xdr:nvSpPr>
        <xdr:cNvPr id="763" name="テキスト ボックス 762">
          <a:extLst>
            <a:ext uri="{FF2B5EF4-FFF2-40B4-BE49-F238E27FC236}">
              <a16:creationId xmlns:a16="http://schemas.microsoft.com/office/drawing/2014/main" id="{DA98DA59-9E71-452F-AA00-3ABDB2766198}"/>
            </a:ext>
          </a:extLst>
        </xdr:cNvPr>
        <xdr:cNvSpPr txBox="1"/>
      </xdr:nvSpPr>
      <xdr:spPr>
        <a:xfrm>
          <a:off x="16651483" y="615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97224554-034A-4C5D-9CDA-07C48C602F65}"/>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25A4B18B-AB8D-4E2D-AC6B-FBA1DABFEAC1}"/>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4FFD6E4F-3323-453C-9F2E-722363B1096E}"/>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6EA83FC7-57B5-4FDD-B881-6AE3BF5F1903}"/>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30258D05-6AD3-483F-B690-5CE2FF71265C}"/>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63D2DC09-52BD-4E1C-A8F9-D49DED193527}"/>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C35D35E3-0D46-44A1-B85A-F33508BE7C81}"/>
            </a:ext>
          </a:extLst>
        </xdr:cNvPr>
        <xdr:cNvSpPr txBox="1"/>
      </xdr:nvSpPr>
      <xdr:spPr>
        <a:xfrm>
          <a:off x="20002500" y="6324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FC912CDF-CE34-4530-8A54-CEA7C461B977}"/>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2F7AF1DE-C826-4082-B998-4909491010D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5F595DB0-642F-4060-A965-FB53A325B732}"/>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9F524489-8FE9-48AF-BEF5-93EAD7B3B0E2}"/>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AD9979AA-9ECF-4543-AB1C-016EAEBF78AF}"/>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5071BE74-DC9D-4B9E-9300-56C47999B13B}"/>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C1EB01EB-07F5-4314-A8A2-26A14C566468}"/>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1661002-4DBC-4AAD-A0E6-7A8CC79CBA75}"/>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DBF456F8-EC11-40A3-916A-19E0AECBE203}"/>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B762285E-8D66-4C57-901E-C10923A5628D}"/>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444F2392-E33D-4ADF-8477-1D847881E1B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D67A7014-F8A4-48F4-AFB7-7A011587C339}"/>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A65C417B-AC8D-4FE2-9662-D8A17D999CC4}"/>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E37CFAE6-DD15-4EE9-BA1E-73E60F48DA78}"/>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4F336D97-5DEF-41A3-A186-8E55F65325B2}"/>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D68FE313-4212-45D8-8B95-30D9780D5734}"/>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950515B7-D714-487C-B5D8-088EAB567D5E}"/>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DDD74980-3DD2-4E30-BE85-910CD9DFFCE3}"/>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5C8D99C7-FD79-4E89-B958-A1DCBEA162A3}"/>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C4059648-B155-467A-9FC2-BB058258B4B6}"/>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19EC728-3155-4769-B74A-3ED4707A9033}"/>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6EA447FD-B8C2-45CC-9157-2043EBE541C4}"/>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8E16D5CE-3174-4703-A3E9-31AE24EC49A3}"/>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3830A1AE-B6F7-499E-A756-CE4D63D7EEEE}"/>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5FA6981-1748-4EA7-9C71-462A010540EB}"/>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DC784050-ACA1-46A4-ACE9-C841AF82102C}"/>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EDE8AB18-01B8-47BE-9F20-2704D5FD8FF5}"/>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5FD298A9-42FC-4F86-8F4F-BE02E67C7482}"/>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7F109448-6EAE-4A14-B920-FA9B779474FE}"/>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F9C6DE0A-8A96-420D-BA2A-D3FC121DBD5A}"/>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4C61440D-579F-4038-802F-F5FF7BE6AFAE}"/>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B21EF546-4968-4022-A8DC-32E028821813}"/>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8852CA0C-B3CD-42B7-85E7-65FCA2D2CBA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A238E143-ECC8-4070-8CDE-7B95430D40BF}"/>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88771C73-13B8-4D28-8B6E-8D87819CDBD9}"/>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DCAFDCB5-2438-4BD0-97AF-1C4C49BCBC65}"/>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4B40B6D1-673E-4C0F-9E4F-52B218E1499E}"/>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970CA387-E98C-4E9F-A4C0-2930133FEEE5}"/>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BA8728EE-0439-45F8-AC2C-464624099975}"/>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B429A1D9-5167-4253-BBBB-E3E0B33E2FEF}"/>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C7B530A6-4980-4B46-862F-9FEB8A78574E}"/>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A745B97C-21C5-4742-AE20-1EECBA3CB4B1}"/>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DF009E4-66DD-429F-BFAF-84A36CC480C9}"/>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298ABFA1-484A-4E1F-B5F9-E27EC5C60992}"/>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B024B59-8958-49FA-8BA8-97F57A8A5B12}"/>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8925CAD-6146-418E-ADCD-709389D3E6D7}"/>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1F2813D-37EE-4368-883B-DC39E454ACC4}"/>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9FC41294-67F3-4078-BBF9-032588A4E589}"/>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445BCB4A-7C34-4DD3-8126-B37A56D13FAF}"/>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D260B7A7-B888-4B46-AF50-D06BC6EEB36F}"/>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10D90D00-C021-4491-B851-8AC35B2E36BA}"/>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57EE07F8-2764-46A8-B216-27F21A4D730B}"/>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CB72CE34-D793-4786-9FC1-5C1C25044EF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CEF3369D-1DD2-45DC-8A7D-5E44EC0BE858}"/>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A1039CEF-8960-434A-9551-1B8AE6E088A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EEBAED0B-A993-43CB-989E-1CD7087CF705}"/>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8A2FA5CA-AAD5-411D-9B1E-2C521A617964}"/>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78B4622F-FD28-4263-A0F9-CF1A28453E23}"/>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7B6AFD5B-7DEB-4588-BBC6-2656B8341F75}"/>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80C3033B-469C-46A5-927B-836C10B5813E}"/>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「民生費」は、令和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年度実施の非課税世帯等に対する臨時特別給付金給付事業や子育て世帯への臨時特別給付金給付事業の終了により、前年度より大幅に減少した。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「商工費」は、商工会商品券交付事業の実施により、前年度より増加した。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「消防費」は、緊急避難場所整備事業の実施により、前年度より大幅に増加した。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全体的に住民一人当たりの支出が少ない結果となっているが、この分析では財政規模や面積等の歳出の大きさに多大な影響を与える要素については補正されないので、類似団体と安易に比較できないことに注意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と実質収支額の標準財政規模比の合計は、徐々に増加しているが、老朽化した施設も多く、大規模な修繕が見込まれることや一部事務組合や企業団の施設整備に係る元金償還開始に伴う負担金の増加が予想されるため、今後の財政運営上必要な対応をとっていく。</a:t>
          </a:r>
        </a:p>
        <a:p>
          <a:r>
            <a:rPr kumimoji="1" lang="ja-JP" altLang="en-US" sz="1400">
              <a:latin typeface="ＭＳ ゴシック"/>
              <a:ea typeface="ＭＳ ゴシック"/>
            </a:rPr>
            <a:t>　また、実質単年度収支は毎年プラスで推移しており、今後もプラスで推移できるような財政運営を行っていきたい。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すべての会計において実質収支額が黒字または資金不足でない状況が続いている。</a:t>
          </a:r>
        </a:p>
        <a:p>
          <a:r>
            <a:rPr kumimoji="1" lang="ja-JP" altLang="en-US" sz="1400">
              <a:latin typeface="ＭＳ ゴシック"/>
              <a:ea typeface="ＭＳ ゴシック"/>
            </a:rPr>
            <a:t>　国民健康保険特別会計は、繰越金が増加したものの国民健康保険税の減及び国民健康保険事業納付金の増加により標準財政規模比が減少した。平成</a:t>
          </a:r>
          <a:r>
            <a:rPr kumimoji="1" lang="en-US" altLang="ja-JP" sz="1400">
              <a:latin typeface="ＭＳ ゴシック"/>
              <a:ea typeface="ＭＳ ゴシック"/>
            </a:rPr>
            <a:t>29</a:t>
          </a:r>
          <a:r>
            <a:rPr kumimoji="1" lang="ja-JP" altLang="en-US" sz="1400">
              <a:latin typeface="ＭＳ ゴシック"/>
              <a:ea typeface="ＭＳ ゴシック"/>
            </a:rPr>
            <a:t>年度以降は、一般会計からの赤字補填繰入がなくなっており、特別会計としての健全性は増している状況にある。</a:t>
          </a:r>
        </a:p>
        <a:p>
          <a:r>
            <a:rPr kumimoji="1" lang="ja-JP" altLang="en-US" sz="1400">
              <a:latin typeface="ＭＳ ゴシック"/>
              <a:ea typeface="ＭＳ ゴシック"/>
            </a:rPr>
            <a:t>　一方、下水道事業特別会計は、毎年度継続的に一般会計からの基準外繰入が行われている。令和</a:t>
          </a:r>
          <a:r>
            <a:rPr kumimoji="1" lang="en-US" altLang="ja-JP" sz="1400">
              <a:latin typeface="ＭＳ ゴシック"/>
              <a:ea typeface="ＭＳ ゴシック"/>
            </a:rPr>
            <a:t>6</a:t>
          </a:r>
          <a:r>
            <a:rPr kumimoji="1" lang="ja-JP" altLang="en-US" sz="1400">
              <a:latin typeface="ＭＳ ゴシック"/>
              <a:ea typeface="ＭＳ ゴシック"/>
            </a:rPr>
            <a:t>年</a:t>
          </a:r>
          <a:r>
            <a:rPr kumimoji="1" lang="en-US" altLang="ja-JP" sz="1400">
              <a:latin typeface="ＭＳ ゴシック"/>
              <a:ea typeface="ＭＳ ゴシック"/>
            </a:rPr>
            <a:t>4</a:t>
          </a:r>
          <a:r>
            <a:rPr kumimoji="1" lang="ja-JP" altLang="en-US" sz="1400">
              <a:latin typeface="ＭＳ ゴシック"/>
              <a:ea typeface="ＭＳ ゴシック"/>
            </a:rPr>
            <a:t>月</a:t>
          </a:r>
          <a:r>
            <a:rPr kumimoji="1" lang="en-US" altLang="ja-JP" sz="1400">
              <a:latin typeface="ＭＳ ゴシック"/>
              <a:ea typeface="ＭＳ ゴシック"/>
            </a:rPr>
            <a:t>1</a:t>
          </a:r>
          <a:r>
            <a:rPr kumimoji="1" lang="ja-JP" altLang="en-US" sz="1400">
              <a:latin typeface="ＭＳ ゴシック"/>
              <a:ea typeface="ＭＳ ゴシック"/>
            </a:rPr>
            <a:t>日までに公営企業会計を適用することになっており、独立採算にて運営できるよう努めていく必要がある。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元利償還金は、役場新庁舎建設に伴い平成</a:t>
          </a:r>
          <a:r>
            <a:rPr kumimoji="1" lang="en-US" altLang="ja-JP" sz="1400">
              <a:latin typeface="ＭＳ ゴシック"/>
              <a:ea typeface="ＭＳ ゴシック"/>
            </a:rPr>
            <a:t>29</a:t>
          </a:r>
          <a:r>
            <a:rPr kumimoji="1" lang="ja-JP" altLang="en-US" sz="1400">
              <a:latin typeface="ＭＳ ゴシック"/>
              <a:ea typeface="ＭＳ ゴシック"/>
            </a:rPr>
            <a:t>年度から増加傾向に転じたが、令和</a:t>
          </a:r>
          <a:r>
            <a:rPr kumimoji="1" lang="en-US" altLang="ja-JP" sz="1400">
              <a:latin typeface="ＭＳ ゴシック"/>
              <a:ea typeface="ＭＳ ゴシック"/>
            </a:rPr>
            <a:t>3</a:t>
          </a:r>
          <a:r>
            <a:rPr kumimoji="1" lang="ja-JP" altLang="en-US" sz="1400">
              <a:latin typeface="ＭＳ ゴシック"/>
              <a:ea typeface="ＭＳ ゴシック"/>
            </a:rPr>
            <a:t>年度以降は減少傾向にある。また同事業の最終年度である平成</a:t>
          </a:r>
          <a:r>
            <a:rPr kumimoji="1" lang="en-US" altLang="ja-JP" sz="1400">
              <a:latin typeface="ＭＳ ゴシック"/>
              <a:ea typeface="ＭＳ ゴシック"/>
            </a:rPr>
            <a:t>30</a:t>
          </a:r>
          <a:r>
            <a:rPr kumimoji="1" lang="ja-JP" altLang="en-US" sz="1400">
              <a:latin typeface="ＭＳ ゴシック"/>
              <a:ea typeface="ＭＳ ゴシック"/>
            </a:rPr>
            <a:t>年度には、交付税措置のない一般事業債を</a:t>
          </a:r>
          <a:r>
            <a:rPr kumimoji="1" lang="en-US" altLang="ja-JP" sz="1400">
              <a:latin typeface="ＭＳ ゴシック"/>
              <a:ea typeface="ＭＳ ゴシック"/>
            </a:rPr>
            <a:t>4</a:t>
          </a:r>
          <a:r>
            <a:rPr kumimoji="1" lang="ja-JP" altLang="en-US" sz="1400">
              <a:latin typeface="ＭＳ ゴシック"/>
              <a:ea typeface="ＭＳ ゴシック"/>
            </a:rPr>
            <a:t>億</a:t>
          </a:r>
          <a:r>
            <a:rPr kumimoji="1" lang="en-US" altLang="ja-JP" sz="1400">
              <a:latin typeface="ＭＳ ゴシック"/>
              <a:ea typeface="ＭＳ ゴシック"/>
            </a:rPr>
            <a:t>2,000</a:t>
          </a:r>
          <a:r>
            <a:rPr kumimoji="1" lang="ja-JP" altLang="en-US" sz="1400">
              <a:latin typeface="ＭＳ ゴシック"/>
              <a:ea typeface="ＭＳ ゴシック"/>
            </a:rPr>
            <a:t>万円借り入れている。</a:t>
          </a:r>
        </a:p>
        <a:p>
          <a:r>
            <a:rPr kumimoji="1" lang="ja-JP" altLang="en-US" sz="1400">
              <a:latin typeface="ＭＳ ゴシック"/>
              <a:ea typeface="ＭＳ ゴシック"/>
            </a:rPr>
            <a:t>　今後、公債費は一部事務組合及び企業団が借り入れた地方債の元金償還に伴う負担金の増加が予定されているため、引き続き適正な財政運営管理に努める。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将来負担比率の分子について、平成</a:t>
          </a:r>
          <a:r>
            <a:rPr kumimoji="1" lang="en-US" altLang="ja-JP" sz="1400">
              <a:latin typeface="ＭＳ ゴシック"/>
              <a:ea typeface="ＭＳ ゴシック"/>
            </a:rPr>
            <a:t>30</a:t>
          </a:r>
          <a:r>
            <a:rPr kumimoji="1" lang="ja-JP" altLang="en-US" sz="1400">
              <a:latin typeface="ＭＳ ゴシック"/>
              <a:ea typeface="ＭＳ ゴシック"/>
            </a:rPr>
            <a:t>年度はプラスに転じたが、これは役場新庁舎建設に伴うもので、地方債現在高の増加および充当可能基金の減少により将来負担額が充当可能財源等を上回ったことによる。</a:t>
          </a:r>
        </a:p>
        <a:p>
          <a:r>
            <a:rPr kumimoji="1" lang="ja-JP" altLang="en-US" sz="1400">
              <a:latin typeface="ＭＳ ゴシック"/>
              <a:ea typeface="ＭＳ ゴシック"/>
            </a:rPr>
            <a:t>　令和元年度以降は、役場新庁舎建設に係わる借り入れの元金償還開始等による充当可能基金積立の増加により、将来負担比率の分子はマイナスである。令和</a:t>
          </a:r>
          <a:r>
            <a:rPr kumimoji="1" lang="en-US" altLang="ja-JP" sz="1400">
              <a:latin typeface="ＭＳ ゴシック"/>
              <a:ea typeface="ＭＳ ゴシック"/>
            </a:rPr>
            <a:t>4</a:t>
          </a:r>
          <a:r>
            <a:rPr kumimoji="1" lang="ja-JP" altLang="en-US" sz="1400">
              <a:latin typeface="ＭＳ ゴシック"/>
              <a:ea typeface="ＭＳ ゴシック"/>
            </a:rPr>
            <a:t>年度も、財政調整基金の積立額の増加による充当可能基金が増加したため、将来負担比率の分子が減少した。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群馬県板倉町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年度の増減は、以下のとおり。</a:t>
          </a:r>
        </a:p>
        <a:p>
          <a:r>
            <a:rPr kumimoji="1" lang="ja-JP" altLang="en-US" sz="1300">
              <a:solidFill>
                <a:schemeClr val="dk1"/>
              </a:solidFill>
              <a:effectLst/>
              <a:latin typeface="ＭＳ ゴシック"/>
              <a:ea typeface="ＭＳ ゴシック"/>
              <a:cs typeface="+mn-cs"/>
            </a:rPr>
            <a:t>　・財政調整基金は、</a:t>
          </a:r>
          <a:r>
            <a:rPr kumimoji="1" lang="en-US" altLang="ja-JP" sz="1300">
              <a:solidFill>
                <a:schemeClr val="dk1"/>
              </a:solidFill>
              <a:effectLst/>
              <a:latin typeface="ＭＳ ゴシック"/>
              <a:ea typeface="ＭＳ ゴシック"/>
              <a:cs typeface="+mn-cs"/>
            </a:rPr>
            <a:t>499</a:t>
          </a:r>
          <a:r>
            <a:rPr kumimoji="1" lang="ja-JP" altLang="en-US" sz="1300">
              <a:solidFill>
                <a:schemeClr val="dk1"/>
              </a:solidFill>
              <a:effectLst/>
              <a:latin typeface="ＭＳ ゴシック"/>
              <a:ea typeface="ＭＳ ゴシック"/>
              <a:cs typeface="+mn-cs"/>
            </a:rPr>
            <a:t>百万円を積み立てた。</a:t>
          </a:r>
        </a:p>
        <a:p>
          <a:r>
            <a:rPr kumimoji="1" lang="ja-JP" altLang="en-US" sz="1300">
              <a:solidFill>
                <a:schemeClr val="dk1"/>
              </a:solidFill>
              <a:effectLst/>
              <a:latin typeface="ＭＳ ゴシック"/>
              <a:ea typeface="ＭＳ ゴシック"/>
              <a:cs typeface="+mn-cs"/>
            </a:rPr>
            <a:t>　・減債基金及びその他特定目的基金は前年度と比較すると微増となった。</a:t>
          </a:r>
        </a:p>
        <a:p>
          <a:r>
            <a:rPr kumimoji="1" lang="ja-JP" altLang="en-US" sz="1300">
              <a:solidFill>
                <a:schemeClr val="dk1"/>
              </a:solidFill>
              <a:effectLst/>
              <a:latin typeface="ＭＳ ゴシック"/>
              <a:ea typeface="ＭＳ ゴシック"/>
              <a:cs typeface="+mn-cs"/>
            </a:rPr>
            <a:t>　その結果、全体で</a:t>
          </a:r>
          <a:r>
            <a:rPr kumimoji="1" lang="en-US" altLang="ja-JP" sz="1300">
              <a:solidFill>
                <a:schemeClr val="dk1"/>
              </a:solidFill>
              <a:effectLst/>
              <a:latin typeface="ＭＳ ゴシック"/>
              <a:ea typeface="ＭＳ ゴシック"/>
              <a:cs typeface="+mn-cs"/>
            </a:rPr>
            <a:t>501</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税収減や災害等の不測の事態への対応に加え公共施設の施設維持管理等、今後の財政需要の増大にも適切に対応できるよう、決算剰余金の適正な積立てに努める。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・公共施設等整備維持基金：道路整備や施設整備等に関する基金。</a:t>
          </a:r>
        </a:p>
        <a:p>
          <a:r>
            <a:rPr kumimoji="1" lang="ja-JP" altLang="en-US" sz="1300">
              <a:solidFill>
                <a:schemeClr val="dk1"/>
              </a:solidFill>
              <a:effectLst/>
              <a:latin typeface="ＭＳ ゴシック"/>
              <a:ea typeface="ＭＳ ゴシック"/>
              <a:cs typeface="+mn-cs"/>
            </a:rPr>
            <a:t>　・罹災救助基金：災害時の被災者保護と社会秩序の保全を図る目的の基金。</a:t>
          </a:r>
        </a:p>
        <a:p>
          <a:r>
            <a:rPr kumimoji="1" lang="ja-JP" altLang="en-US" sz="1300">
              <a:solidFill>
                <a:schemeClr val="dk1"/>
              </a:solidFill>
              <a:effectLst/>
              <a:latin typeface="ＭＳ ゴシック"/>
              <a:ea typeface="ＭＳ ゴシック"/>
              <a:cs typeface="+mn-cs"/>
            </a:rPr>
            <a:t>　・福祉基金：高齢者の社会福祉並びに保健福祉費に関する基金。</a:t>
          </a:r>
        </a:p>
        <a:p>
          <a:r>
            <a:rPr kumimoji="1" lang="ja-JP" altLang="en-US" sz="1300">
              <a:solidFill>
                <a:schemeClr val="dk1"/>
              </a:solidFill>
              <a:effectLst/>
              <a:latin typeface="ＭＳ ゴシック"/>
              <a:ea typeface="ＭＳ ゴシック"/>
              <a:cs typeface="+mn-cs"/>
            </a:rPr>
            <a:t>　・森林環境譲与税基金：森林利用促進等に関する基金。</a:t>
          </a:r>
        </a:p>
        <a:p>
          <a:r>
            <a:rPr kumimoji="1" lang="ja-JP" altLang="en-US" sz="1300">
              <a:solidFill>
                <a:schemeClr val="dk1"/>
              </a:solidFill>
              <a:effectLst/>
              <a:latin typeface="ＭＳ ゴシック"/>
              <a:ea typeface="ＭＳ ゴシック"/>
              <a:cs typeface="+mn-cs"/>
            </a:rPr>
            <a:t>　・庁舎等建設基金：庁舎等の建替え等に関する基金。</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年度末のその他特定目的基金の残高は、前年度と同程度である。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a:t>
          </a:r>
        </a:p>
        <a:p>
          <a:r>
            <a:rPr kumimoji="1" lang="ja-JP" altLang="en-US" sz="1300">
              <a:solidFill>
                <a:schemeClr val="dk1"/>
              </a:solidFill>
              <a:effectLst/>
              <a:latin typeface="ＭＳ ゴシック"/>
              <a:ea typeface="ＭＳ ゴシック"/>
              <a:cs typeface="+mn-cs"/>
            </a:rPr>
            <a:t>　今後、保育園の建替えを検討しているため、公共施設等整備維持基金への積立てを増加させる予定である。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・新型コロナウイルス感染症対応地方創生臨時交付金の歳入増及び感染症拡大に伴う事業縮小により積立額が増加した。</a:t>
          </a:r>
        </a:p>
        <a:p>
          <a:r>
            <a:rPr kumimoji="1" lang="ja-JP" altLang="en-US" sz="1300">
              <a:solidFill>
                <a:schemeClr val="dk1"/>
              </a:solidFill>
              <a:effectLst/>
              <a:latin typeface="ＭＳ ゴシック"/>
              <a:ea typeface="ＭＳ ゴシック"/>
              <a:cs typeface="+mn-cs"/>
            </a:rPr>
            <a:t>結果、令和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年度末の財政調整基金は、</a:t>
          </a:r>
          <a:r>
            <a:rPr kumimoji="1" lang="en-US" altLang="ja-JP" sz="1300">
              <a:solidFill>
                <a:schemeClr val="dk1"/>
              </a:solidFill>
              <a:effectLst/>
              <a:latin typeface="ＭＳ ゴシック"/>
              <a:ea typeface="ＭＳ ゴシック"/>
              <a:cs typeface="+mn-cs"/>
            </a:rPr>
            <a:t>499</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3,338</a:t>
          </a:r>
          <a:r>
            <a:rPr kumimoji="1" lang="ja-JP" altLang="en-US" sz="1300">
              <a:solidFill>
                <a:schemeClr val="dk1"/>
              </a:solidFill>
              <a:effectLst/>
              <a:latin typeface="ＭＳ ゴシック"/>
              <a:ea typeface="ＭＳ ゴシック"/>
              <a:cs typeface="+mn-cs"/>
            </a:rPr>
            <a:t>百万円となった。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決算剰余金の適正な積立てにより、災害等不測の事態に備えていく。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年度末の減債基金の残高は、</a:t>
          </a:r>
          <a:r>
            <a:rPr kumimoji="1" lang="en-US" altLang="ja-JP" sz="1300">
              <a:solidFill>
                <a:schemeClr val="dk1"/>
              </a:solidFill>
              <a:effectLst/>
              <a:latin typeface="ＭＳ ゴシック"/>
              <a:ea typeface="ＭＳ ゴシック"/>
              <a:cs typeface="+mn-cs"/>
            </a:rPr>
            <a:t>69</a:t>
          </a:r>
          <a:r>
            <a:rPr kumimoji="1" lang="ja-JP" altLang="en-US" sz="1300">
              <a:solidFill>
                <a:schemeClr val="dk1"/>
              </a:solidFill>
              <a:effectLst/>
              <a:latin typeface="ＭＳ ゴシック"/>
              <a:ea typeface="ＭＳ ゴシック"/>
              <a:cs typeface="+mn-cs"/>
            </a:rPr>
            <a:t>百万円となっており、前年度と同程度である。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財政調整的な役割は、財政調整基金で対応することとし、町債の元金償還に備える基金として活用していく予定である。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388388-6FAB-415D-9F35-82C8489B3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CFD2E6-1026-4FC7-B3F5-6414F1E52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345F8BB-6798-4D28-A423-5726A317F3B8}"/>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A9031F6-CCE2-40F5-9458-9D9D4B35EA98}"/>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4687C74-C031-4B22-BFBC-EEFD5B326375}"/>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169A249-D91D-4D73-9B08-C6577C590AAA}"/>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EE54E66-CDCA-460A-B3B7-285CD4AE1730}"/>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2E5A9F6-73F9-4811-9C0E-CEDF784633FB}"/>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2A829DDE-D126-438A-9C43-1520D7EB3F53}"/>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2E44ACC-DB5E-43C6-98F8-B9600C28C618}"/>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9EC1833-4DCA-4FDE-AEF3-493C2A2B0FA9}"/>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7753EEC-1650-4CCF-A458-E74154B6FCA1}"/>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D83B54E-B808-4363-AF67-737592BF2CED}"/>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2125587-7DB4-4EEA-964B-150635F1C671}"/>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8C9228D-9BB8-4E16-932F-4DE078774C2B}"/>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4D8948D-EE5B-4977-ADBD-37F8EFAAFD15}"/>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5A970BC-6447-4D91-BBB0-5A9C43EF2CEE}"/>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DA28021-32FE-4159-8239-573920A77C22}"/>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B582667-603A-42AE-9FA9-3C8FAF93010F}"/>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5F8FF22-8377-4C20-A0CE-75728DE950C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13,880
13,374
41.86
7,053,689
6,374,204
651,516
4,193,188
4,208,330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58CFBE2-DC5F-428C-BA17-709D4C6E12C3}"/>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BD33F02-F067-44B3-838E-0F1183D02302}"/>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5A4773E-50D5-4FA2-B58B-9D624E2D15C7}"/>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8E689F5-1C09-4202-93FE-55BB8B886327}"/>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460BB95-3BAB-46CA-A915-4711CFE8F7B3}"/>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75A7635-E0B3-4494-982E-FA64CE360D8D}"/>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D2D8A3A-15FB-433A-8ED5-0E2C0D0BA6D4}"/>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762CEC4-7AE2-4E59-B64F-BD4AF6C96E29}"/>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56213EE-85CC-4242-B48E-68257A1E45CA}"/>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5B2BC1C-5978-4004-9433-0C207CC026A5}"/>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1FCB1B5-09D4-40D0-BE61-332841F1A6CD}"/>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3F12301-CAF6-47A9-BE64-7699146C694D}"/>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96059D9-7000-4063-A9D7-E6402CC476AD}"/>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5C828442-842C-41BB-877C-D6418F1DE80D}"/>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6B34DC4-8FF6-479D-A893-3E6C6A6DD27C}"/>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56F0D11-F6E3-498E-A471-224F43894485}"/>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3F2936D-A1C2-4BB3-B07B-E88215AC52EF}"/>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D9349C1E-EFC7-4FDD-BA6A-BFA41DD79519}"/>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CA996428-DACE-4ADC-9610-1DDFAD0CC129}"/>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13D2FB6-74B2-4726-BD06-130D012BEDA8}"/>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F2F98AE4-7D52-4901-A7E4-831B0CFE8FEE}"/>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B51AE7E-E677-488E-B7F0-3069AE8FE17F}"/>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FF1A27F-1927-409A-AC31-4736A996F6CA}"/>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A794EEA-CB95-40E2-BD90-25EE2F9975D3}"/>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7C1D064-BA95-4F91-858C-71D70C69316B}"/>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7138352-83ED-40C6-BDCE-027B25FFABA9}"/>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55344176-109D-45CB-8E3E-C2420FCC8E7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9459155-70EF-4886-90C9-DA2BB772FA3D}"/>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6D6CEE-4A72-4F6A-B3D4-256317B7C1F6}"/>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879BA76-0108-4C5D-81FF-1E3345F62DA2}"/>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B681693-AF95-4DE0-9140-8C3D9096E45B}"/>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77A2287-2A3F-43DF-A2BE-3B18804CD70E}"/>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B40D8B2-2B62-4236-A9EE-E8102DC8A59F}"/>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CB4E0D5-4EB9-4489-B293-4B90B5DC3C6C}"/>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8DD2FB7-8B09-4345-8201-5F089D60DB5F}"/>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有形固定資産総額のうち、</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が道路である。道路は取得時期が不明な路線が大部分を占めているため、耐用年数の半分が経過したものとして固定資産台帳を整備している。また、建物は耐用年数の半分以上の年数を経過しているものが大半であり、当該比率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％以上となっている。</a:t>
          </a:r>
        </a:p>
        <a:p>
          <a:r>
            <a:rPr kumimoji="1" lang="ja-JP" altLang="en-US" sz="1100">
              <a:latin typeface="ＭＳ Ｐゴシック" panose="020B0600070205080204" pitchFamily="50" charset="-128"/>
              <a:ea typeface="ＭＳ Ｐゴシック" panose="020B0600070205080204" pitchFamily="50" charset="-128"/>
            </a:rPr>
            <a:t>　各施設ごとの状況を把握して適切に管理していくことが重要である。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E34F4B9-1454-4528-98E0-301828CAF92E}"/>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F8D5A4D-7E1F-4CB4-A78E-F4D0130EDFAB}"/>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4D8EBA46-F75F-4A29-84AF-7960FD02A234}"/>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F68CEDF2-92E6-490C-9286-607D66CBEFD2}"/>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9BAD7DB-CFA1-43AD-9FCB-2F6BF15CD2C6}"/>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1DBA581-1E87-4F2B-8F14-564C2AE81328}"/>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98822E35-63E6-4B5D-B29B-B8636F1651E4}"/>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46C43E8-D68D-46D3-B617-E7D636A861D4}"/>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8357C1AC-9709-4F4A-9928-F5F4214A3A17}"/>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A1F73F1C-4E28-4E05-A62E-351E0C0AD80E}"/>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14A46412-5AEB-4BD6-9D39-1149A4194360}"/>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7E878B27-F1A9-41A8-B30D-70167EC57DC7}"/>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72486E08-ECBD-4631-9310-3137030FECB7}"/>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D0EDA1F9-320F-4680-899F-5ACFE9967F4F}"/>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741840BC-2DC6-4B04-B7FD-E745283A344F}"/>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EAA23-86B5-42C3-A589-C0E344B16063}"/>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E3A224B-9F0D-4489-AA35-ADCF3E576FA5}"/>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4D355A8-F5D7-4846-B38F-E267BE2045F8}"/>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5" name="直線コネクタ 74">
          <a:extLst>
            <a:ext uri="{FF2B5EF4-FFF2-40B4-BE49-F238E27FC236}">
              <a16:creationId xmlns:a16="http://schemas.microsoft.com/office/drawing/2014/main" id="{21734B11-218F-4D0D-A9B0-E061A7A31506}"/>
            </a:ext>
          </a:extLst>
        </xdr:cNvPr>
        <xdr:cNvCxnSpPr/>
      </xdr:nvCxnSpPr>
      <xdr:spPr>
        <a:xfrm flipV="1">
          <a:off x="4300220" y="4423501"/>
          <a:ext cx="1270" cy="139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6" name="有形固定資産減価償却率最小値テキスト">
          <a:extLst>
            <a:ext uri="{FF2B5EF4-FFF2-40B4-BE49-F238E27FC236}">
              <a16:creationId xmlns:a16="http://schemas.microsoft.com/office/drawing/2014/main" id="{4C4DC360-793A-4A70-AA68-F0A978ADE054}"/>
            </a:ext>
          </a:extLst>
        </xdr:cNvPr>
        <xdr:cNvSpPr txBox="1"/>
      </xdr:nvSpPr>
      <xdr:spPr>
        <a:xfrm>
          <a:off x="4352925" y="582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7" name="直線コネクタ 76">
          <a:extLst>
            <a:ext uri="{FF2B5EF4-FFF2-40B4-BE49-F238E27FC236}">
              <a16:creationId xmlns:a16="http://schemas.microsoft.com/office/drawing/2014/main" id="{76D2CBC4-382E-4529-86F7-03F99D10191D}"/>
            </a:ext>
          </a:extLst>
        </xdr:cNvPr>
        <xdr:cNvCxnSpPr/>
      </xdr:nvCxnSpPr>
      <xdr:spPr>
        <a:xfrm>
          <a:off x="4213225" y="58190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8" name="有形固定資産減価償却率最大値テキスト">
          <a:extLst>
            <a:ext uri="{FF2B5EF4-FFF2-40B4-BE49-F238E27FC236}">
              <a16:creationId xmlns:a16="http://schemas.microsoft.com/office/drawing/2014/main" id="{80117F43-00B5-4C93-8C68-2665E462EEB1}"/>
            </a:ext>
          </a:extLst>
        </xdr:cNvPr>
        <xdr:cNvSpPr txBox="1"/>
      </xdr:nvSpPr>
      <xdr:spPr>
        <a:xfrm>
          <a:off x="4352925" y="420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9" name="直線コネクタ 78">
          <a:extLst>
            <a:ext uri="{FF2B5EF4-FFF2-40B4-BE49-F238E27FC236}">
              <a16:creationId xmlns:a16="http://schemas.microsoft.com/office/drawing/2014/main" id="{31BB3333-B5F0-44A5-B95E-D02D68C8EF7A}"/>
            </a:ext>
          </a:extLst>
        </xdr:cNvPr>
        <xdr:cNvCxnSpPr/>
      </xdr:nvCxnSpPr>
      <xdr:spPr>
        <a:xfrm>
          <a:off x="4213225" y="44235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80" name="有形固定資産減価償却率平均値テキスト">
          <a:extLst>
            <a:ext uri="{FF2B5EF4-FFF2-40B4-BE49-F238E27FC236}">
              <a16:creationId xmlns:a16="http://schemas.microsoft.com/office/drawing/2014/main" id="{1C2CB229-4FFB-43DA-86D2-9392A3463919}"/>
            </a:ext>
          </a:extLst>
        </xdr:cNvPr>
        <xdr:cNvSpPr txBox="1"/>
      </xdr:nvSpPr>
      <xdr:spPr>
        <a:xfrm>
          <a:off x="4352925" y="512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1" name="フローチャート: 判断 80">
          <a:extLst>
            <a:ext uri="{FF2B5EF4-FFF2-40B4-BE49-F238E27FC236}">
              <a16:creationId xmlns:a16="http://schemas.microsoft.com/office/drawing/2014/main" id="{721D8538-2C97-4D90-B643-7BB8106BF84F}"/>
            </a:ext>
          </a:extLst>
        </xdr:cNvPr>
        <xdr:cNvSpPr/>
      </xdr:nvSpPr>
      <xdr:spPr>
        <a:xfrm>
          <a:off x="4251325" y="5263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2" name="フローチャート: 判断 81">
          <a:extLst>
            <a:ext uri="{FF2B5EF4-FFF2-40B4-BE49-F238E27FC236}">
              <a16:creationId xmlns:a16="http://schemas.microsoft.com/office/drawing/2014/main" id="{E6777B85-1F22-441E-9C8E-62008A556C92}"/>
            </a:ext>
          </a:extLst>
        </xdr:cNvPr>
        <xdr:cNvSpPr/>
      </xdr:nvSpPr>
      <xdr:spPr>
        <a:xfrm>
          <a:off x="36163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7529</xdr:rowOff>
    </xdr:from>
    <xdr:to>
      <xdr:col>15</xdr:col>
      <xdr:colOff>187325</xdr:colOff>
      <xdr:row>32</xdr:row>
      <xdr:rowOff>109129</xdr:rowOff>
    </xdr:to>
    <xdr:sp macro="" textlink="">
      <xdr:nvSpPr>
        <xdr:cNvPr id="83" name="フローチャート: 判断 82">
          <a:extLst>
            <a:ext uri="{FF2B5EF4-FFF2-40B4-BE49-F238E27FC236}">
              <a16:creationId xmlns:a16="http://schemas.microsoft.com/office/drawing/2014/main" id="{178A070B-AF5C-48E3-9033-0354397CA54D}"/>
            </a:ext>
          </a:extLst>
        </xdr:cNvPr>
        <xdr:cNvSpPr/>
      </xdr:nvSpPr>
      <xdr:spPr>
        <a:xfrm>
          <a:off x="2930525" y="52907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71029</xdr:rowOff>
    </xdr:from>
    <xdr:to>
      <xdr:col>11</xdr:col>
      <xdr:colOff>187325</xdr:colOff>
      <xdr:row>32</xdr:row>
      <xdr:rowOff>1179</xdr:rowOff>
    </xdr:to>
    <xdr:sp macro="" textlink="">
      <xdr:nvSpPr>
        <xdr:cNvPr id="84" name="フローチャート: 判断 83">
          <a:extLst>
            <a:ext uri="{FF2B5EF4-FFF2-40B4-BE49-F238E27FC236}">
              <a16:creationId xmlns:a16="http://schemas.microsoft.com/office/drawing/2014/main" id="{AF352F7A-2635-49E6-B2B9-622566051545}"/>
            </a:ext>
          </a:extLst>
        </xdr:cNvPr>
        <xdr:cNvSpPr/>
      </xdr:nvSpPr>
      <xdr:spPr>
        <a:xfrm>
          <a:off x="2244725" y="51891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40186</xdr:rowOff>
    </xdr:from>
    <xdr:to>
      <xdr:col>7</xdr:col>
      <xdr:colOff>187325</xdr:colOff>
      <xdr:row>31</xdr:row>
      <xdr:rowOff>141786</xdr:rowOff>
    </xdr:to>
    <xdr:sp macro="" textlink="">
      <xdr:nvSpPr>
        <xdr:cNvPr id="85" name="フローチャート: 判断 84">
          <a:extLst>
            <a:ext uri="{FF2B5EF4-FFF2-40B4-BE49-F238E27FC236}">
              <a16:creationId xmlns:a16="http://schemas.microsoft.com/office/drawing/2014/main" id="{14468E33-69F3-4129-BE1C-625ADFCB7B85}"/>
            </a:ext>
          </a:extLst>
        </xdr:cNvPr>
        <xdr:cNvSpPr/>
      </xdr:nvSpPr>
      <xdr:spPr>
        <a:xfrm>
          <a:off x="1558925" y="5158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5247E8-24FA-4CA7-A016-94A84C1319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708DEF-74A1-4A12-AF36-E608D384302A}"/>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6EF6DF2-AC29-48B2-B95F-5FC2080616EE}"/>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7714A41-CCDD-4F6F-94FE-09448BBB669A}"/>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3FDBFAF-FB8C-42F5-81C1-B54D4B6E72CE}"/>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91" name="楕円 90">
          <a:extLst>
            <a:ext uri="{FF2B5EF4-FFF2-40B4-BE49-F238E27FC236}">
              <a16:creationId xmlns:a16="http://schemas.microsoft.com/office/drawing/2014/main" id="{74F40D53-E9FB-4F1C-A4DC-ED99BC18C31A}"/>
            </a:ext>
          </a:extLst>
        </xdr:cNvPr>
        <xdr:cNvSpPr/>
      </xdr:nvSpPr>
      <xdr:spPr>
        <a:xfrm>
          <a:off x="4251325" y="5281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92" name="有形固定資産減価償却率該当値テキスト">
          <a:extLst>
            <a:ext uri="{FF2B5EF4-FFF2-40B4-BE49-F238E27FC236}">
              <a16:creationId xmlns:a16="http://schemas.microsoft.com/office/drawing/2014/main" id="{4D7DE335-F179-4239-B549-4949CE842477}"/>
            </a:ext>
          </a:extLst>
        </xdr:cNvPr>
        <xdr:cNvSpPr txBox="1"/>
      </xdr:nvSpPr>
      <xdr:spPr>
        <a:xfrm>
          <a:off x="4352925" y="5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3" name="楕円 92">
          <a:extLst>
            <a:ext uri="{FF2B5EF4-FFF2-40B4-BE49-F238E27FC236}">
              <a16:creationId xmlns:a16="http://schemas.microsoft.com/office/drawing/2014/main" id="{8D583239-11CB-4B7A-9EE0-A2EE777A9319}"/>
            </a:ext>
          </a:extLst>
        </xdr:cNvPr>
        <xdr:cNvSpPr/>
      </xdr:nvSpPr>
      <xdr:spPr>
        <a:xfrm>
          <a:off x="3616325" y="5238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42908</xdr:rowOff>
    </xdr:to>
    <xdr:cxnSp macro="">
      <xdr:nvCxnSpPr>
        <xdr:cNvPr id="94" name="直線コネクタ 93">
          <a:extLst>
            <a:ext uri="{FF2B5EF4-FFF2-40B4-BE49-F238E27FC236}">
              <a16:creationId xmlns:a16="http://schemas.microsoft.com/office/drawing/2014/main" id="{6D2E9977-B278-409B-A100-F642CB314DA2}"/>
            </a:ext>
          </a:extLst>
        </xdr:cNvPr>
        <xdr:cNvCxnSpPr/>
      </xdr:nvCxnSpPr>
      <xdr:spPr>
        <a:xfrm>
          <a:off x="3667125" y="5282928"/>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95" name="楕円 94">
          <a:extLst>
            <a:ext uri="{FF2B5EF4-FFF2-40B4-BE49-F238E27FC236}">
              <a16:creationId xmlns:a16="http://schemas.microsoft.com/office/drawing/2014/main" id="{F0D4BAF9-6624-4CB3-AD86-3C8494CE29DC}"/>
            </a:ext>
          </a:extLst>
        </xdr:cNvPr>
        <xdr:cNvSpPr/>
      </xdr:nvSpPr>
      <xdr:spPr>
        <a:xfrm>
          <a:off x="2930525" y="5179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171178</xdr:rowOff>
    </xdr:to>
    <xdr:cxnSp macro="">
      <xdr:nvCxnSpPr>
        <xdr:cNvPr id="96" name="直線コネクタ 95">
          <a:extLst>
            <a:ext uri="{FF2B5EF4-FFF2-40B4-BE49-F238E27FC236}">
              <a16:creationId xmlns:a16="http://schemas.microsoft.com/office/drawing/2014/main" id="{1C6AA0BE-C9D2-4191-BBBC-0322EC500049}"/>
            </a:ext>
          </a:extLst>
        </xdr:cNvPr>
        <xdr:cNvCxnSpPr/>
      </xdr:nvCxnSpPr>
      <xdr:spPr>
        <a:xfrm>
          <a:off x="2981325" y="5230676"/>
          <a:ext cx="6858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97" name="楕円 96">
          <a:extLst>
            <a:ext uri="{FF2B5EF4-FFF2-40B4-BE49-F238E27FC236}">
              <a16:creationId xmlns:a16="http://schemas.microsoft.com/office/drawing/2014/main" id="{E10F8F9C-4572-44B5-B00D-C7E34C9D75F5}"/>
            </a:ext>
          </a:extLst>
        </xdr:cNvPr>
        <xdr:cNvSpPr/>
      </xdr:nvSpPr>
      <xdr:spPr>
        <a:xfrm>
          <a:off x="2244725" y="5136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31</xdr:row>
      <xdr:rowOff>112576</xdr:rowOff>
    </xdr:to>
    <xdr:cxnSp macro="">
      <xdr:nvCxnSpPr>
        <xdr:cNvPr id="98" name="直線コネクタ 97">
          <a:extLst>
            <a:ext uri="{FF2B5EF4-FFF2-40B4-BE49-F238E27FC236}">
              <a16:creationId xmlns:a16="http://schemas.microsoft.com/office/drawing/2014/main" id="{C6AECA95-9DB6-4655-BE72-F58D369B2345}"/>
            </a:ext>
          </a:extLst>
        </xdr:cNvPr>
        <xdr:cNvCxnSpPr/>
      </xdr:nvCxnSpPr>
      <xdr:spPr>
        <a:xfrm>
          <a:off x="2295525" y="5187497"/>
          <a:ext cx="6858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9" name="楕円 98">
          <a:extLst>
            <a:ext uri="{FF2B5EF4-FFF2-40B4-BE49-F238E27FC236}">
              <a16:creationId xmlns:a16="http://schemas.microsoft.com/office/drawing/2014/main" id="{56FBA1C7-942F-4FED-AEE7-24E2FB6AF8C9}"/>
            </a:ext>
          </a:extLst>
        </xdr:cNvPr>
        <xdr:cNvSpPr/>
      </xdr:nvSpPr>
      <xdr:spPr>
        <a:xfrm>
          <a:off x="1558925" y="5090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69397</xdr:rowOff>
    </xdr:to>
    <xdr:cxnSp macro="">
      <xdr:nvCxnSpPr>
        <xdr:cNvPr id="100" name="直線コネクタ 99">
          <a:extLst>
            <a:ext uri="{FF2B5EF4-FFF2-40B4-BE49-F238E27FC236}">
              <a16:creationId xmlns:a16="http://schemas.microsoft.com/office/drawing/2014/main" id="{BC901A6B-180D-4DA4-9B1D-0D0A7D86E8FB}"/>
            </a:ext>
          </a:extLst>
        </xdr:cNvPr>
        <xdr:cNvCxnSpPr/>
      </xdr:nvCxnSpPr>
      <xdr:spPr>
        <a:xfrm>
          <a:off x="1609725" y="5135064"/>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101" name="n_1aveValue有形固定資産減価償却率">
          <a:extLst>
            <a:ext uri="{FF2B5EF4-FFF2-40B4-BE49-F238E27FC236}">
              <a16:creationId xmlns:a16="http://schemas.microsoft.com/office/drawing/2014/main" id="{976F3DA7-306D-4E58-9A5D-7FCB47986A1A}"/>
            </a:ext>
          </a:extLst>
        </xdr:cNvPr>
        <xdr:cNvSpPr txBox="1"/>
      </xdr:nvSpPr>
      <xdr:spPr>
        <a:xfrm>
          <a:off x="3470919" y="50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102" name="n_2aveValue有形固定資産減価償却率">
          <a:extLst>
            <a:ext uri="{FF2B5EF4-FFF2-40B4-BE49-F238E27FC236}">
              <a16:creationId xmlns:a16="http://schemas.microsoft.com/office/drawing/2014/main" id="{86AA18B9-55D8-44C7-966C-211E3A3584F5}"/>
            </a:ext>
          </a:extLst>
        </xdr:cNvPr>
        <xdr:cNvSpPr txBox="1"/>
      </xdr:nvSpPr>
      <xdr:spPr>
        <a:xfrm>
          <a:off x="2797819" y="538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103" name="n_3aveValue有形固定資産減価償却率">
          <a:extLst>
            <a:ext uri="{FF2B5EF4-FFF2-40B4-BE49-F238E27FC236}">
              <a16:creationId xmlns:a16="http://schemas.microsoft.com/office/drawing/2014/main" id="{A6AD9627-CBF3-4443-9BB1-7EAB307CAAC9}"/>
            </a:ext>
          </a:extLst>
        </xdr:cNvPr>
        <xdr:cNvSpPr txBox="1"/>
      </xdr:nvSpPr>
      <xdr:spPr>
        <a:xfrm>
          <a:off x="2112019" y="528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104" name="n_4aveValue有形固定資産減価償却率">
          <a:extLst>
            <a:ext uri="{FF2B5EF4-FFF2-40B4-BE49-F238E27FC236}">
              <a16:creationId xmlns:a16="http://schemas.microsoft.com/office/drawing/2014/main" id="{92CC2349-11E8-47C7-8113-2D4F86611F87}"/>
            </a:ext>
          </a:extLst>
        </xdr:cNvPr>
        <xdr:cNvSpPr txBox="1"/>
      </xdr:nvSpPr>
      <xdr:spPr>
        <a:xfrm>
          <a:off x="1426219" y="52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5" name="n_1mainValue有形固定資産減価償却率">
          <a:extLst>
            <a:ext uri="{FF2B5EF4-FFF2-40B4-BE49-F238E27FC236}">
              <a16:creationId xmlns:a16="http://schemas.microsoft.com/office/drawing/2014/main" id="{5247AE20-9AB8-4C26-89ED-4E87036612FE}"/>
            </a:ext>
          </a:extLst>
        </xdr:cNvPr>
        <xdr:cNvSpPr txBox="1"/>
      </xdr:nvSpPr>
      <xdr:spPr>
        <a:xfrm>
          <a:off x="3470919" y="532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6" name="n_2mainValue有形固定資産減価償却率">
          <a:extLst>
            <a:ext uri="{FF2B5EF4-FFF2-40B4-BE49-F238E27FC236}">
              <a16:creationId xmlns:a16="http://schemas.microsoft.com/office/drawing/2014/main" id="{A7BD74D1-2AB2-4563-A9D2-541A57C74C03}"/>
            </a:ext>
          </a:extLst>
        </xdr:cNvPr>
        <xdr:cNvSpPr txBox="1"/>
      </xdr:nvSpPr>
      <xdr:spPr>
        <a:xfrm>
          <a:off x="2797819" y="4961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136724</xdr:rowOff>
    </xdr:from>
    <xdr:ext cx="405111" cy="259045"/>
    <xdr:sp macro="" textlink="">
      <xdr:nvSpPr>
        <xdr:cNvPr id="107" name="n_3mainValue有形固定資産減価償却率">
          <a:extLst>
            <a:ext uri="{FF2B5EF4-FFF2-40B4-BE49-F238E27FC236}">
              <a16:creationId xmlns:a16="http://schemas.microsoft.com/office/drawing/2014/main" id="{6A92472F-3D2A-4F92-B1D4-E98C820DFF9F}"/>
            </a:ext>
          </a:extLst>
        </xdr:cNvPr>
        <xdr:cNvSpPr txBox="1"/>
      </xdr:nvSpPr>
      <xdr:spPr>
        <a:xfrm>
          <a:off x="2112019" y="492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84291</xdr:rowOff>
    </xdr:from>
    <xdr:ext cx="405111" cy="259045"/>
    <xdr:sp macro="" textlink="">
      <xdr:nvSpPr>
        <xdr:cNvPr id="108" name="n_4mainValue有形固定資産減価償却率">
          <a:extLst>
            <a:ext uri="{FF2B5EF4-FFF2-40B4-BE49-F238E27FC236}">
              <a16:creationId xmlns:a16="http://schemas.microsoft.com/office/drawing/2014/main" id="{FAFB36C2-5878-4667-9F26-4A1FD0CBD556}"/>
            </a:ext>
          </a:extLst>
        </xdr:cNvPr>
        <xdr:cNvSpPr txBox="1"/>
      </xdr:nvSpPr>
      <xdr:spPr>
        <a:xfrm>
          <a:off x="1426219" y="487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73CBEDB-B7B8-41C1-A680-34F4205955A2}"/>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AB62DF2-FC00-401A-9B38-39317C1E636D}"/>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12036C9-E4BC-4D89-81A9-D0ACF5553873}"/>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ED64BA2-FFC6-4335-9E9D-FB13F3E1986F}"/>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E8E1757-935F-42BA-9197-2A95AB7FB5E1}"/>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36B3929-7ADA-4680-9AC2-6A5ED59E5818}"/>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ABA32AE-4A0B-4B6B-9570-E7D66040CB7D}"/>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ED2A7EB-75A3-4751-BDB1-C1E3A3880FEA}"/>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8128AA9-668A-4235-9A93-225BBFDEB556}"/>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808EF3B-F2EB-4AD1-B65B-520FF5DDF53E}"/>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45E6B48-D00E-429C-8A83-44126850AF84}"/>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1159A75-9CBA-46AA-990E-376036564A4C}"/>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1B0CC20-F725-41AB-969F-9D717F23959D}"/>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償還が終了した地方債の額が新規返済額より大きいためである。一部事務組合及び企業団の起債に伴う負担金が増加しているため、引き続き抑制し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35B660E-2E1F-4D20-BC8A-5EB6A2EDC802}"/>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2A87C1F-36B0-4681-AE4E-F9AE9638ED23}"/>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13EA0E2-6628-4933-B016-E643B15B8BE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578C8FA-902C-47FB-B0FF-659FABA0A390}"/>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749DB7BD-026D-4055-AFFD-47C832B7EC04}"/>
            </a:ext>
          </a:extLst>
        </xdr:cNvPr>
        <xdr:cNvSpPr txBox="1"/>
      </xdr:nvSpPr>
      <xdr:spPr>
        <a:xfrm>
          <a:off x="975883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125874D-6566-4EB6-A6A2-5074BE5CF654}"/>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F85A9FBF-A7AB-4642-BC4B-0CD2783635C7}"/>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4A0EC78-3408-4D37-9163-731AFD9FF829}"/>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E4A3907-3B3A-4EDF-AA12-3177F798729F}"/>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4D2E4F8-6F21-49B0-9F0F-CB93F5423DEA}"/>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FF86A84-E356-46F5-A8CD-614B1F30BD28}"/>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A8F88E5A-D06F-4132-846E-ADA7703B6863}"/>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30FFA79-BF13-4D87-B90C-E2DACCC8F5D4}"/>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D538FA0-C3CC-434A-9CD9-00FDE6180195}"/>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303E795-FD58-4B23-8F1F-E1266C73759D}"/>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7" name="直線コネクタ 136">
          <a:extLst>
            <a:ext uri="{FF2B5EF4-FFF2-40B4-BE49-F238E27FC236}">
              <a16:creationId xmlns:a16="http://schemas.microsoft.com/office/drawing/2014/main" id="{12328918-AB75-46E5-AA8F-B1A579AED865}"/>
            </a:ext>
          </a:extLst>
        </xdr:cNvPr>
        <xdr:cNvCxnSpPr/>
      </xdr:nvCxnSpPr>
      <xdr:spPr>
        <a:xfrm flipV="1">
          <a:off x="13323570" y="4376208"/>
          <a:ext cx="1269" cy="144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8" name="債務償還比率最小値テキスト">
          <a:extLst>
            <a:ext uri="{FF2B5EF4-FFF2-40B4-BE49-F238E27FC236}">
              <a16:creationId xmlns:a16="http://schemas.microsoft.com/office/drawing/2014/main" id="{44F14238-A118-46B0-8F49-D49F91DA5B8F}"/>
            </a:ext>
          </a:extLst>
        </xdr:cNvPr>
        <xdr:cNvSpPr txBox="1"/>
      </xdr:nvSpPr>
      <xdr:spPr>
        <a:xfrm>
          <a:off x="13376275" y="5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9" name="直線コネクタ 138">
          <a:extLst>
            <a:ext uri="{FF2B5EF4-FFF2-40B4-BE49-F238E27FC236}">
              <a16:creationId xmlns:a16="http://schemas.microsoft.com/office/drawing/2014/main" id="{C64A0FE6-E383-4C9A-B6EF-D3B57F413711}"/>
            </a:ext>
          </a:extLst>
        </xdr:cNvPr>
        <xdr:cNvCxnSpPr/>
      </xdr:nvCxnSpPr>
      <xdr:spPr>
        <a:xfrm>
          <a:off x="13255625" y="5824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EF9CE29-0584-4D4A-8F62-686806FE7A26}"/>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436CF0C9-7092-4831-8739-231D8BEDE271}"/>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2" name="債務償還比率平均値テキスト">
          <a:extLst>
            <a:ext uri="{FF2B5EF4-FFF2-40B4-BE49-F238E27FC236}">
              <a16:creationId xmlns:a16="http://schemas.microsoft.com/office/drawing/2014/main" id="{8838CC08-D275-4B4A-A0D9-C2AF4BE68D00}"/>
            </a:ext>
          </a:extLst>
        </xdr:cNvPr>
        <xdr:cNvSpPr txBox="1"/>
      </xdr:nvSpPr>
      <xdr:spPr>
        <a:xfrm>
          <a:off x="13376275" y="5000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3" name="フローチャート: 判断 142">
          <a:extLst>
            <a:ext uri="{FF2B5EF4-FFF2-40B4-BE49-F238E27FC236}">
              <a16:creationId xmlns:a16="http://schemas.microsoft.com/office/drawing/2014/main" id="{BD80B8F3-6F60-4B0E-BD19-DFAD9123A46D}"/>
            </a:ext>
          </a:extLst>
        </xdr:cNvPr>
        <xdr:cNvSpPr/>
      </xdr:nvSpPr>
      <xdr:spPr>
        <a:xfrm>
          <a:off x="13293725" y="5022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4" name="フローチャート: 判断 143">
          <a:extLst>
            <a:ext uri="{FF2B5EF4-FFF2-40B4-BE49-F238E27FC236}">
              <a16:creationId xmlns:a16="http://schemas.microsoft.com/office/drawing/2014/main" id="{647037AB-18BA-4A6B-83A9-DF032FA3615D}"/>
            </a:ext>
          </a:extLst>
        </xdr:cNvPr>
        <xdr:cNvSpPr/>
      </xdr:nvSpPr>
      <xdr:spPr>
        <a:xfrm>
          <a:off x="12639675" y="50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143690</xdr:rowOff>
    </xdr:from>
    <xdr:to>
      <xdr:col>68</xdr:col>
      <xdr:colOff>123825</xdr:colOff>
      <xdr:row>32</xdr:row>
      <xdr:rowOff>73840</xdr:rowOff>
    </xdr:to>
    <xdr:sp macro="" textlink="">
      <xdr:nvSpPr>
        <xdr:cNvPr id="145" name="フローチャート: 判断 144">
          <a:extLst>
            <a:ext uri="{FF2B5EF4-FFF2-40B4-BE49-F238E27FC236}">
              <a16:creationId xmlns:a16="http://schemas.microsoft.com/office/drawing/2014/main" id="{17AA150B-014B-4924-A39E-1A2BFC5210EC}"/>
            </a:ext>
          </a:extLst>
        </xdr:cNvPr>
        <xdr:cNvSpPr/>
      </xdr:nvSpPr>
      <xdr:spPr>
        <a:xfrm>
          <a:off x="11953875" y="5261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46" name="フローチャート: 判断 145">
          <a:extLst>
            <a:ext uri="{FF2B5EF4-FFF2-40B4-BE49-F238E27FC236}">
              <a16:creationId xmlns:a16="http://schemas.microsoft.com/office/drawing/2014/main" id="{A6922654-FA8F-4565-889F-B97F8DA212E0}"/>
            </a:ext>
          </a:extLst>
        </xdr:cNvPr>
        <xdr:cNvSpPr/>
      </xdr:nvSpPr>
      <xdr:spPr>
        <a:xfrm>
          <a:off x="11268075" y="5252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47" name="フローチャート: 判断 146">
          <a:extLst>
            <a:ext uri="{FF2B5EF4-FFF2-40B4-BE49-F238E27FC236}">
              <a16:creationId xmlns:a16="http://schemas.microsoft.com/office/drawing/2014/main" id="{F6A79265-3614-45BF-84F4-9E367EDACEC0}"/>
            </a:ext>
          </a:extLst>
        </xdr:cNvPr>
        <xdr:cNvSpPr/>
      </xdr:nvSpPr>
      <xdr:spPr>
        <a:xfrm>
          <a:off x="10582275" y="5263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853BB94-AF79-4B95-9825-89DFDEF58EAB}"/>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71A5906-FB08-46EE-8C2E-F7373FF035D3}"/>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960CEC0-6536-4EDC-80F4-5507BAB45B6C}"/>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75A00E4-2198-496F-9D58-7D0519722AB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8836C0-B32E-4F3B-9D86-984B577072F8}"/>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10530</xdr:rowOff>
    </xdr:from>
    <xdr:to>
      <xdr:col>76</xdr:col>
      <xdr:colOff>73025</xdr:colOff>
      <xdr:row>29</xdr:row>
      <xdr:rowOff>112130</xdr:rowOff>
    </xdr:to>
    <xdr:sp macro="" textlink="">
      <xdr:nvSpPr>
        <xdr:cNvPr id="153" name="楕円 152">
          <a:extLst>
            <a:ext uri="{FF2B5EF4-FFF2-40B4-BE49-F238E27FC236}">
              <a16:creationId xmlns:a16="http://schemas.microsoft.com/office/drawing/2014/main" id="{DD6DE989-7CC0-496F-9AA4-08BA4C5C79B5}"/>
            </a:ext>
          </a:extLst>
        </xdr:cNvPr>
        <xdr:cNvSpPr/>
      </xdr:nvSpPr>
      <xdr:spPr>
        <a:xfrm>
          <a:off x="13293725" y="4798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33407</xdr:rowOff>
    </xdr:from>
    <xdr:ext cx="469744" cy="259045"/>
    <xdr:sp macro="" textlink="">
      <xdr:nvSpPr>
        <xdr:cNvPr id="154" name="債務償還比率該当値テキスト">
          <a:extLst>
            <a:ext uri="{FF2B5EF4-FFF2-40B4-BE49-F238E27FC236}">
              <a16:creationId xmlns:a16="http://schemas.microsoft.com/office/drawing/2014/main" id="{53A4FB02-0D53-4A54-857E-89F57439206C}"/>
            </a:ext>
          </a:extLst>
        </xdr:cNvPr>
        <xdr:cNvSpPr txBox="1"/>
      </xdr:nvSpPr>
      <xdr:spPr>
        <a:xfrm>
          <a:off x="13376275" y="46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125666</xdr:rowOff>
    </xdr:from>
    <xdr:to>
      <xdr:col>72</xdr:col>
      <xdr:colOff>123825</xdr:colOff>
      <xdr:row>29</xdr:row>
      <xdr:rowOff>55816</xdr:rowOff>
    </xdr:to>
    <xdr:sp macro="" textlink="">
      <xdr:nvSpPr>
        <xdr:cNvPr id="155" name="楕円 154">
          <a:extLst>
            <a:ext uri="{FF2B5EF4-FFF2-40B4-BE49-F238E27FC236}">
              <a16:creationId xmlns:a16="http://schemas.microsoft.com/office/drawing/2014/main" id="{D1BA510B-DDB0-4F8C-BA0A-BAB8129676C5}"/>
            </a:ext>
          </a:extLst>
        </xdr:cNvPr>
        <xdr:cNvSpPr/>
      </xdr:nvSpPr>
      <xdr:spPr>
        <a:xfrm>
          <a:off x="12639675" y="4748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5016</xdr:rowOff>
    </xdr:from>
    <xdr:to>
      <xdr:col>76</xdr:col>
      <xdr:colOff>22225</xdr:colOff>
      <xdr:row>29</xdr:row>
      <xdr:rowOff>61330</xdr:rowOff>
    </xdr:to>
    <xdr:cxnSp macro="">
      <xdr:nvCxnSpPr>
        <xdr:cNvPr id="156" name="直線コネクタ 155">
          <a:extLst>
            <a:ext uri="{FF2B5EF4-FFF2-40B4-BE49-F238E27FC236}">
              <a16:creationId xmlns:a16="http://schemas.microsoft.com/office/drawing/2014/main" id="{A10DE4DB-3CDF-4DA8-80E2-5EDA23D8835B}"/>
            </a:ext>
          </a:extLst>
        </xdr:cNvPr>
        <xdr:cNvCxnSpPr/>
      </xdr:nvCxnSpPr>
      <xdr:spPr>
        <a:xfrm>
          <a:off x="12690475" y="4792916"/>
          <a:ext cx="635000" cy="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115792</xdr:rowOff>
    </xdr:from>
    <xdr:to>
      <xdr:col>68</xdr:col>
      <xdr:colOff>123825</xdr:colOff>
      <xdr:row>31</xdr:row>
      <xdr:rowOff>45942</xdr:rowOff>
    </xdr:to>
    <xdr:sp macro="" textlink="">
      <xdr:nvSpPr>
        <xdr:cNvPr id="157" name="楕円 156">
          <a:extLst>
            <a:ext uri="{FF2B5EF4-FFF2-40B4-BE49-F238E27FC236}">
              <a16:creationId xmlns:a16="http://schemas.microsoft.com/office/drawing/2014/main" id="{BD549961-8494-4BB2-A16D-2061A82FFA5D}"/>
            </a:ext>
          </a:extLst>
        </xdr:cNvPr>
        <xdr:cNvSpPr/>
      </xdr:nvSpPr>
      <xdr:spPr>
        <a:xfrm>
          <a:off x="11953875" y="5068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5016</xdr:rowOff>
    </xdr:from>
    <xdr:to>
      <xdr:col>72</xdr:col>
      <xdr:colOff>73025</xdr:colOff>
      <xdr:row>30</xdr:row>
      <xdr:rowOff>166592</xdr:rowOff>
    </xdr:to>
    <xdr:cxnSp macro="">
      <xdr:nvCxnSpPr>
        <xdr:cNvPr id="158" name="直線コネクタ 157">
          <a:extLst>
            <a:ext uri="{FF2B5EF4-FFF2-40B4-BE49-F238E27FC236}">
              <a16:creationId xmlns:a16="http://schemas.microsoft.com/office/drawing/2014/main" id="{0684CD7B-CF91-4052-9076-6708F4A45706}"/>
            </a:ext>
          </a:extLst>
        </xdr:cNvPr>
        <xdr:cNvCxnSpPr/>
      </xdr:nvCxnSpPr>
      <xdr:spPr>
        <a:xfrm flipV="1">
          <a:off x="12004675" y="4792916"/>
          <a:ext cx="685800" cy="32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154125</xdr:rowOff>
    </xdr:from>
    <xdr:to>
      <xdr:col>64</xdr:col>
      <xdr:colOff>123825</xdr:colOff>
      <xdr:row>32</xdr:row>
      <xdr:rowOff>84275</xdr:rowOff>
    </xdr:to>
    <xdr:sp macro="" textlink="">
      <xdr:nvSpPr>
        <xdr:cNvPr id="159" name="楕円 158">
          <a:extLst>
            <a:ext uri="{FF2B5EF4-FFF2-40B4-BE49-F238E27FC236}">
              <a16:creationId xmlns:a16="http://schemas.microsoft.com/office/drawing/2014/main" id="{D86EFD2D-6AF1-47F0-8EC2-3F3B69A7319F}"/>
            </a:ext>
          </a:extLst>
        </xdr:cNvPr>
        <xdr:cNvSpPr/>
      </xdr:nvSpPr>
      <xdr:spPr>
        <a:xfrm>
          <a:off x="11268075" y="5272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166592</xdr:rowOff>
    </xdr:from>
    <xdr:to>
      <xdr:col>68</xdr:col>
      <xdr:colOff>73025</xdr:colOff>
      <xdr:row>32</xdr:row>
      <xdr:rowOff>33475</xdr:rowOff>
    </xdr:to>
    <xdr:cxnSp macro="">
      <xdr:nvCxnSpPr>
        <xdr:cNvPr id="160" name="直線コネクタ 159">
          <a:extLst>
            <a:ext uri="{FF2B5EF4-FFF2-40B4-BE49-F238E27FC236}">
              <a16:creationId xmlns:a16="http://schemas.microsoft.com/office/drawing/2014/main" id="{6A7FB765-4C20-4C74-87C6-2AE8512CADE6}"/>
            </a:ext>
          </a:extLst>
        </xdr:cNvPr>
        <xdr:cNvCxnSpPr/>
      </xdr:nvCxnSpPr>
      <xdr:spPr>
        <a:xfrm flipV="1">
          <a:off x="11318875" y="5119592"/>
          <a:ext cx="685800" cy="19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23156</xdr:rowOff>
    </xdr:from>
    <xdr:to>
      <xdr:col>60</xdr:col>
      <xdr:colOff>123825</xdr:colOff>
      <xdr:row>32</xdr:row>
      <xdr:rowOff>124756</xdr:rowOff>
    </xdr:to>
    <xdr:sp macro="" textlink="">
      <xdr:nvSpPr>
        <xdr:cNvPr id="161" name="楕円 160">
          <a:extLst>
            <a:ext uri="{FF2B5EF4-FFF2-40B4-BE49-F238E27FC236}">
              <a16:creationId xmlns:a16="http://schemas.microsoft.com/office/drawing/2014/main" id="{0C2CD478-EF2C-4C81-AE15-ECE552E83005}"/>
            </a:ext>
          </a:extLst>
        </xdr:cNvPr>
        <xdr:cNvSpPr/>
      </xdr:nvSpPr>
      <xdr:spPr>
        <a:xfrm>
          <a:off x="10582275" y="53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33475</xdr:rowOff>
    </xdr:from>
    <xdr:to>
      <xdr:col>64</xdr:col>
      <xdr:colOff>73025</xdr:colOff>
      <xdr:row>32</xdr:row>
      <xdr:rowOff>73956</xdr:rowOff>
    </xdr:to>
    <xdr:cxnSp macro="">
      <xdr:nvCxnSpPr>
        <xdr:cNvPr id="162" name="直線コネクタ 161">
          <a:extLst>
            <a:ext uri="{FF2B5EF4-FFF2-40B4-BE49-F238E27FC236}">
              <a16:creationId xmlns:a16="http://schemas.microsoft.com/office/drawing/2014/main" id="{69364CB2-909E-49BA-8820-5039C8F23DC5}"/>
            </a:ext>
          </a:extLst>
        </xdr:cNvPr>
        <xdr:cNvCxnSpPr/>
      </xdr:nvCxnSpPr>
      <xdr:spPr>
        <a:xfrm flipV="1">
          <a:off x="10633075" y="5316675"/>
          <a:ext cx="6858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3" name="n_1aveValue債務償還比率">
          <a:extLst>
            <a:ext uri="{FF2B5EF4-FFF2-40B4-BE49-F238E27FC236}">
              <a16:creationId xmlns:a16="http://schemas.microsoft.com/office/drawing/2014/main" id="{95F5236E-61BB-4D59-8D4C-1330A148F117}"/>
            </a:ext>
          </a:extLst>
        </xdr:cNvPr>
        <xdr:cNvSpPr txBox="1"/>
      </xdr:nvSpPr>
      <xdr:spPr>
        <a:xfrm>
          <a:off x="12461952" y="51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64967</xdr:rowOff>
    </xdr:from>
    <xdr:ext cx="469744" cy="259045"/>
    <xdr:sp macro="" textlink="">
      <xdr:nvSpPr>
        <xdr:cNvPr id="164" name="n_2aveValue債務償還比率">
          <a:extLst>
            <a:ext uri="{FF2B5EF4-FFF2-40B4-BE49-F238E27FC236}">
              <a16:creationId xmlns:a16="http://schemas.microsoft.com/office/drawing/2014/main" id="{38741CB2-E868-4DF6-8106-F23310964CD2}"/>
            </a:ext>
          </a:extLst>
        </xdr:cNvPr>
        <xdr:cNvSpPr txBox="1"/>
      </xdr:nvSpPr>
      <xdr:spPr>
        <a:xfrm>
          <a:off x="11788852" y="534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81551</xdr:rowOff>
    </xdr:from>
    <xdr:ext cx="469744" cy="259045"/>
    <xdr:sp macro="" textlink="">
      <xdr:nvSpPr>
        <xdr:cNvPr id="165" name="n_3aveValue債務償還比率">
          <a:extLst>
            <a:ext uri="{FF2B5EF4-FFF2-40B4-BE49-F238E27FC236}">
              <a16:creationId xmlns:a16="http://schemas.microsoft.com/office/drawing/2014/main" id="{710E0BCF-B620-4012-B1A0-B79A9CF98CC6}"/>
            </a:ext>
          </a:extLst>
        </xdr:cNvPr>
        <xdr:cNvSpPr txBox="1"/>
      </xdr:nvSpPr>
      <xdr:spPr>
        <a:xfrm>
          <a:off x="11103052" y="503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92166</xdr:rowOff>
    </xdr:from>
    <xdr:ext cx="469744" cy="259045"/>
    <xdr:sp macro="" textlink="">
      <xdr:nvSpPr>
        <xdr:cNvPr id="166" name="n_4aveValue債務償還比率">
          <a:extLst>
            <a:ext uri="{FF2B5EF4-FFF2-40B4-BE49-F238E27FC236}">
              <a16:creationId xmlns:a16="http://schemas.microsoft.com/office/drawing/2014/main" id="{4EB34C5A-ED69-44EB-84AB-521E0D341B9F}"/>
            </a:ext>
          </a:extLst>
        </xdr:cNvPr>
        <xdr:cNvSpPr txBox="1"/>
      </xdr:nvSpPr>
      <xdr:spPr>
        <a:xfrm>
          <a:off x="10417252" y="50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72343</xdr:rowOff>
    </xdr:from>
    <xdr:ext cx="469744" cy="259045"/>
    <xdr:sp macro="" textlink="">
      <xdr:nvSpPr>
        <xdr:cNvPr id="167" name="n_1mainValue債務償還比率">
          <a:extLst>
            <a:ext uri="{FF2B5EF4-FFF2-40B4-BE49-F238E27FC236}">
              <a16:creationId xmlns:a16="http://schemas.microsoft.com/office/drawing/2014/main" id="{1B082A9F-015B-49B6-8CF5-2EEACF840D04}"/>
            </a:ext>
          </a:extLst>
        </xdr:cNvPr>
        <xdr:cNvSpPr txBox="1"/>
      </xdr:nvSpPr>
      <xdr:spPr>
        <a:xfrm>
          <a:off x="12461952" y="453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62469</xdr:rowOff>
    </xdr:from>
    <xdr:ext cx="469744" cy="259045"/>
    <xdr:sp macro="" textlink="">
      <xdr:nvSpPr>
        <xdr:cNvPr id="168" name="n_2mainValue債務償還比率">
          <a:extLst>
            <a:ext uri="{FF2B5EF4-FFF2-40B4-BE49-F238E27FC236}">
              <a16:creationId xmlns:a16="http://schemas.microsoft.com/office/drawing/2014/main" id="{E39A8DD2-565D-4014-81D6-2E95777946F1}"/>
            </a:ext>
          </a:extLst>
        </xdr:cNvPr>
        <xdr:cNvSpPr txBox="1"/>
      </xdr:nvSpPr>
      <xdr:spPr>
        <a:xfrm>
          <a:off x="11788852" y="48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75402</xdr:rowOff>
    </xdr:from>
    <xdr:ext cx="469744" cy="259045"/>
    <xdr:sp macro="" textlink="">
      <xdr:nvSpPr>
        <xdr:cNvPr id="169" name="n_3mainValue債務償還比率">
          <a:extLst>
            <a:ext uri="{FF2B5EF4-FFF2-40B4-BE49-F238E27FC236}">
              <a16:creationId xmlns:a16="http://schemas.microsoft.com/office/drawing/2014/main" id="{50C49918-3172-4D48-B8A5-590D483D5688}"/>
            </a:ext>
          </a:extLst>
        </xdr:cNvPr>
        <xdr:cNvSpPr txBox="1"/>
      </xdr:nvSpPr>
      <xdr:spPr>
        <a:xfrm>
          <a:off x="11103052" y="53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115883</xdr:rowOff>
    </xdr:from>
    <xdr:ext cx="469744" cy="259045"/>
    <xdr:sp macro="" textlink="">
      <xdr:nvSpPr>
        <xdr:cNvPr id="170" name="n_4mainValue債務償還比率">
          <a:extLst>
            <a:ext uri="{FF2B5EF4-FFF2-40B4-BE49-F238E27FC236}">
              <a16:creationId xmlns:a16="http://schemas.microsoft.com/office/drawing/2014/main" id="{32A241BB-4D35-497F-B1FF-3FC588FB0BF0}"/>
            </a:ext>
          </a:extLst>
        </xdr:cNvPr>
        <xdr:cNvSpPr txBox="1"/>
      </xdr:nvSpPr>
      <xdr:spPr>
        <a:xfrm>
          <a:off x="10417252" y="53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9CA5330-251D-4F65-AD33-285714A47384}"/>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AB07179-12A1-4253-B16F-3996541B9912}"/>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D01244D-9D90-4AF7-9B27-840137B546F7}"/>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BB73629-1361-442B-B8A5-0AECA55A7EEB}"/>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9B882F6-0CBD-42CE-A493-7CD359A96ACC}"/>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3F2677E-84FD-4141-AB3E-1E7B21A4BBFF}"/>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4A5493-AD5C-4431-AD0E-A6DCB5D8B2A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EEC460-5357-448D-85E6-24F17652E5A2}"/>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04E30F-1BF4-490A-AFB1-34EEE50C9B4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318733-3DDC-4D65-8388-DBAD474640BB}"/>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38F893-975A-4E5D-98EF-8C06EB9C328F}"/>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406B3D-83AB-4837-BBAD-62615224016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E8BBDE-AD11-4DDA-A513-94204901B654}"/>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9CE1BA-9855-4DA9-916F-0C0C8CC6849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9F8F08-4435-4464-972E-A097D454563A}"/>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0AFBCF-DAA4-4346-A677-B5E56901E09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13,880
13,374
41.86
7,053,689
6,374,204
651,516
4,193,188
4,208,330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C8DB45-716D-420A-A5B5-E1778BE592B1}"/>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997E9-D943-4E29-AB51-D294D698B85B}"/>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094D34-02E3-489F-8822-303D13E38CD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47E2BF-1BEB-4430-81E6-FC4177A904E7}"/>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F600AA-3C0D-409F-B9C4-30079F362E7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0AF067-6733-4D5E-81F1-CADE23F6C297}"/>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9FA90A-CEE1-4A9C-ADE2-A03B748DB1A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B43903-49F4-41CE-BA07-EDD59C220A7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211E5B-AF96-419A-9FBD-50FF3A138B25}"/>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E51B7A-B14A-400F-B496-270C076D303F}"/>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8266C7-7F4F-4A57-8016-D27FA2F49E0F}"/>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C6E528-2BFF-437E-8F83-86E13559AB9D}"/>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964057-6AE4-4A7D-9D4E-AC53D450589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1FB0AE-63C9-4B73-BB89-ADF2B134126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607C81-C02A-4DD5-A654-853F0F66376B}"/>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1CEE85-E40C-4C3B-A6EC-C113604B20AD}"/>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67D2BF-7A42-4F38-816D-5B1D30F17DE3}"/>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CE6717-8635-463D-9D30-4DA116603C25}"/>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820A7A-4613-436C-9C57-84824A8A9827}"/>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445238-2839-437F-B538-9681FFCF347F}"/>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B2A617-36C6-49C5-96D4-A16C9A25F77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1A958F-1663-4155-8F2C-E659FD182B84}"/>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BF78AB-8398-4C18-806E-C57BC33A396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4AD360-C506-4A0A-85F2-B85B9AF2CD0E}"/>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F3300C-3D4B-4BB4-8BA0-0509DBDB682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560353-A7D1-47E8-813B-DF36ED68316D}"/>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20778B-B772-4EF5-8018-F460B129900C}"/>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F3F130-CD2C-44AB-A820-BCCD4A6EDC7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6CACBD-46E1-4447-A93D-6F4684259356}"/>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2B8B82-D48D-46D0-B49B-F05A0CB84883}"/>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D1D00F-0005-410C-AE21-F138A4DDF44C}"/>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22679B-C681-4483-A766-595E07F76E54}"/>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DA312B-C48E-4501-BC75-EE6D8F1BA9D7}"/>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0A1941-2D7C-4F83-AAB8-27E07215A281}"/>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A1D2497-EF94-42B6-AFFC-2DFF94A509BF}"/>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3FCAF4D-917E-4EFC-A64E-4512D0F1D834}"/>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18B4A0C-82FD-4D79-AE0C-CB0594889B44}"/>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4C5590-D00A-4D41-A2D2-A13BEB38A74D}"/>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AB51760-84B1-4475-9159-CC431F2F1E29}"/>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045B36-EF37-416B-A3B4-066D6CC85E9F}"/>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351CDE9-EE70-4300-8B6E-7CD115B44131}"/>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4AF50C5-8F89-4C52-B930-8037FCF174B3}"/>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9F9AB5-E5A3-48CA-95E3-0C4D52C998BE}"/>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4FA9337-6315-4D56-AE8B-1C150AC46F7D}"/>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473CD3-85B3-49C7-BDAD-DAABCB27BCB4}"/>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F9E0695C-C2C1-4650-B03C-8C212676A73E}"/>
            </a:ext>
          </a:extLst>
        </xdr:cNvPr>
        <xdr:cNvCxnSpPr/>
      </xdr:nvCxnSpPr>
      <xdr:spPr>
        <a:xfrm flipV="1">
          <a:off x="4177665" y="5636260"/>
          <a:ext cx="0" cy="1299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10E1289A-EDC7-4309-BB93-2F6C10A1077C}"/>
            </a:ext>
          </a:extLst>
        </xdr:cNvPr>
        <xdr:cNvSpPr txBox="1"/>
      </xdr:nvSpPr>
      <xdr:spPr>
        <a:xfrm>
          <a:off x="421640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BB75DC5B-E601-4357-9F17-2AF214E627FB}"/>
            </a:ext>
          </a:extLst>
        </xdr:cNvPr>
        <xdr:cNvCxnSpPr/>
      </xdr:nvCxnSpPr>
      <xdr:spPr>
        <a:xfrm>
          <a:off x="4108450" y="6936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ADCA4968-76D0-4216-BA3F-71909D9D6DF2}"/>
            </a:ext>
          </a:extLst>
        </xdr:cNvPr>
        <xdr:cNvSpPr txBox="1"/>
      </xdr:nvSpPr>
      <xdr:spPr>
        <a:xfrm>
          <a:off x="4216400"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AB52F0E2-6167-472F-8F71-202885378E54}"/>
            </a:ext>
          </a:extLst>
        </xdr:cNvPr>
        <xdr:cNvCxnSpPr/>
      </xdr:nvCxnSpPr>
      <xdr:spPr>
        <a:xfrm>
          <a:off x="4108450" y="5636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207CB653-E286-4758-8B24-59CD42AD543D}"/>
            </a:ext>
          </a:extLst>
        </xdr:cNvPr>
        <xdr:cNvSpPr txBox="1"/>
      </xdr:nvSpPr>
      <xdr:spPr>
        <a:xfrm>
          <a:off x="4216400" y="6268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1D966C4-96BE-4222-B031-95A159F72212}"/>
            </a:ext>
          </a:extLst>
        </xdr:cNvPr>
        <xdr:cNvSpPr/>
      </xdr:nvSpPr>
      <xdr:spPr>
        <a:xfrm>
          <a:off x="412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4193C79F-B7D4-40D7-9F43-B096927134DD}"/>
            </a:ext>
          </a:extLst>
        </xdr:cNvPr>
        <xdr:cNvSpPr/>
      </xdr:nvSpPr>
      <xdr:spPr>
        <a:xfrm>
          <a:off x="3384550" y="6257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63B74E83-1511-48DC-9B87-B4198B86448B}"/>
            </a:ext>
          </a:extLst>
        </xdr:cNvPr>
        <xdr:cNvSpPr/>
      </xdr:nvSpPr>
      <xdr:spPr>
        <a:xfrm>
          <a:off x="2571750" y="628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C2B9986-A6E5-4BC9-8974-7C7588E54497}"/>
            </a:ext>
          </a:extLst>
        </xdr:cNvPr>
        <xdr:cNvSpPr/>
      </xdr:nvSpPr>
      <xdr:spPr>
        <a:xfrm>
          <a:off x="17780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19685</xdr:rowOff>
    </xdr:from>
    <xdr:to>
      <xdr:col>6</xdr:col>
      <xdr:colOff>38100</xdr:colOff>
      <xdr:row>37</xdr:row>
      <xdr:rowOff>121285</xdr:rowOff>
    </xdr:to>
    <xdr:sp macro="" textlink="">
      <xdr:nvSpPr>
        <xdr:cNvPr id="67" name="フローチャート: 判断 66">
          <a:extLst>
            <a:ext uri="{FF2B5EF4-FFF2-40B4-BE49-F238E27FC236}">
              <a16:creationId xmlns:a16="http://schemas.microsoft.com/office/drawing/2014/main" id="{ECF75FA4-86CE-49F1-A4C4-9F1A6BECC433}"/>
            </a:ext>
          </a:extLst>
        </xdr:cNvPr>
        <xdr:cNvSpPr/>
      </xdr:nvSpPr>
      <xdr:spPr>
        <a:xfrm>
          <a:off x="984250" y="612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8C94B1-8671-4330-9929-2456D00BB5C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744B93-86B0-4858-AD1B-E1553853BDC6}"/>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843429-5E96-4F23-93DF-E75868972B89}"/>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5F44AC-A9C0-49BF-BD4F-25945A47E858}"/>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1B35AF-C593-48B8-81E7-425D46EDBFE1}"/>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88033C42-5124-4946-82D8-B48778A664E5}"/>
            </a:ext>
          </a:extLst>
        </xdr:cNvPr>
        <xdr:cNvSpPr/>
      </xdr:nvSpPr>
      <xdr:spPr>
        <a:xfrm>
          <a:off x="4127500" y="6231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CF17A60F-3742-4002-9D80-07A9CE563FC2}"/>
            </a:ext>
          </a:extLst>
        </xdr:cNvPr>
        <xdr:cNvSpPr txBox="1"/>
      </xdr:nvSpPr>
      <xdr:spPr>
        <a:xfrm>
          <a:off x="42164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99DD2F81-17A9-4E8F-AB36-CFBF37250FEC}"/>
            </a:ext>
          </a:extLst>
        </xdr:cNvPr>
        <xdr:cNvSpPr/>
      </xdr:nvSpPr>
      <xdr:spPr>
        <a:xfrm>
          <a:off x="3384550" y="6196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F8D35C87-76B0-413C-B2F2-06572A691FD6}"/>
            </a:ext>
          </a:extLst>
        </xdr:cNvPr>
        <xdr:cNvCxnSpPr/>
      </xdr:nvCxnSpPr>
      <xdr:spPr>
        <a:xfrm>
          <a:off x="3429000" y="6247765"/>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A2C42013-46D3-4166-B2DE-C1F9F3D4FA99}"/>
            </a:ext>
          </a:extLst>
        </xdr:cNvPr>
        <xdr:cNvSpPr/>
      </xdr:nvSpPr>
      <xdr:spPr>
        <a:xfrm>
          <a:off x="257175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07428F7B-4949-4FC5-A709-3EE491966D4D}"/>
            </a:ext>
          </a:extLst>
        </xdr:cNvPr>
        <xdr:cNvCxnSpPr/>
      </xdr:nvCxnSpPr>
      <xdr:spPr>
        <a:xfrm>
          <a:off x="2622550" y="6213475"/>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id="{3A69E843-30EC-4079-9328-A4D9911A0FF9}"/>
            </a:ext>
          </a:extLst>
        </xdr:cNvPr>
        <xdr:cNvSpPr/>
      </xdr:nvSpPr>
      <xdr:spPr>
        <a:xfrm>
          <a:off x="177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5DA1E9E4-A7E4-46EA-B3CF-7D4D0EF6ACC9}"/>
            </a:ext>
          </a:extLst>
        </xdr:cNvPr>
        <xdr:cNvCxnSpPr/>
      </xdr:nvCxnSpPr>
      <xdr:spPr>
        <a:xfrm>
          <a:off x="1828800" y="618109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a:extLst>
            <a:ext uri="{FF2B5EF4-FFF2-40B4-BE49-F238E27FC236}">
              <a16:creationId xmlns:a16="http://schemas.microsoft.com/office/drawing/2014/main" id="{B996C8E0-7CBF-4C8D-8B0F-557626FF4B17}"/>
            </a:ext>
          </a:extLst>
        </xdr:cNvPr>
        <xdr:cNvSpPr/>
      </xdr:nvSpPr>
      <xdr:spPr>
        <a:xfrm>
          <a:off x="984250" y="6102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72390</xdr:rowOff>
    </xdr:to>
    <xdr:cxnSp macro="">
      <xdr:nvCxnSpPr>
        <xdr:cNvPr id="82" name="直線コネクタ 81">
          <a:extLst>
            <a:ext uri="{FF2B5EF4-FFF2-40B4-BE49-F238E27FC236}">
              <a16:creationId xmlns:a16="http://schemas.microsoft.com/office/drawing/2014/main" id="{2A407799-2060-4D43-A7D0-2EA89C37CF40}"/>
            </a:ext>
          </a:extLst>
        </xdr:cNvPr>
        <xdr:cNvCxnSpPr/>
      </xdr:nvCxnSpPr>
      <xdr:spPr>
        <a:xfrm>
          <a:off x="1028700" y="614680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949A56C4-49E3-46D2-B47E-8ED35F868B1D}"/>
            </a:ext>
          </a:extLst>
        </xdr:cNvPr>
        <xdr:cNvSpPr txBox="1"/>
      </xdr:nvSpPr>
      <xdr:spPr>
        <a:xfrm>
          <a:off x="32391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9C0C7ECE-16EE-43C8-A8D2-0A0D92D11A16}"/>
            </a:ext>
          </a:extLst>
        </xdr:cNvPr>
        <xdr:cNvSpPr txBox="1"/>
      </xdr:nvSpPr>
      <xdr:spPr>
        <a:xfrm>
          <a:off x="24390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D4B426E6-6758-4A3E-9E3B-400D9A08AD09}"/>
            </a:ext>
          </a:extLst>
        </xdr:cNvPr>
        <xdr:cNvSpPr txBox="1"/>
      </xdr:nvSpPr>
      <xdr:spPr>
        <a:xfrm>
          <a:off x="1645294" y="626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86" name="n_4aveValue【道路】&#10;有形固定資産減価償却率">
          <a:extLst>
            <a:ext uri="{FF2B5EF4-FFF2-40B4-BE49-F238E27FC236}">
              <a16:creationId xmlns:a16="http://schemas.microsoft.com/office/drawing/2014/main" id="{887A5E2E-D66B-4295-9CF4-26AEB81A16A7}"/>
            </a:ext>
          </a:extLst>
        </xdr:cNvPr>
        <xdr:cNvSpPr txBox="1"/>
      </xdr:nvSpPr>
      <xdr:spPr>
        <a:xfrm>
          <a:off x="851544"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60E12565-D356-4AE3-9DFF-F8084399E5C2}"/>
            </a:ext>
          </a:extLst>
        </xdr:cNvPr>
        <xdr:cNvSpPr txBox="1"/>
      </xdr:nvSpPr>
      <xdr:spPr>
        <a:xfrm>
          <a:off x="32391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EAADC10B-E782-41D7-9DC7-DFA4C52D790B}"/>
            </a:ext>
          </a:extLst>
        </xdr:cNvPr>
        <xdr:cNvSpPr txBox="1"/>
      </xdr:nvSpPr>
      <xdr:spPr>
        <a:xfrm>
          <a:off x="2439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3EBE54CF-57FA-4EF6-9BCD-B0FD82094397}"/>
            </a:ext>
          </a:extLst>
        </xdr:cNvPr>
        <xdr:cNvSpPr txBox="1"/>
      </xdr:nvSpPr>
      <xdr:spPr>
        <a:xfrm>
          <a:off x="164529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F662DA67-C795-4D53-8C0F-B2AF2813E628}"/>
            </a:ext>
          </a:extLst>
        </xdr:cNvPr>
        <xdr:cNvSpPr txBox="1"/>
      </xdr:nvSpPr>
      <xdr:spPr>
        <a:xfrm>
          <a:off x="851544"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4614F00-8ABE-4183-BCAF-A5E8A99AAFB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4E42712-2522-476F-B708-8B92900E61D9}"/>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1FF3F21-CD99-4EE2-9724-038F69E38DB2}"/>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576DCDD-9BA9-44D0-9A6B-E07F66A0717D}"/>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1C2F1A8-9674-4D5F-A641-185B07DC12B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2593FE3-D2AE-461B-AA7D-7482B3C82207}"/>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37631C-3A68-42B6-A2D2-3E2E47658B22}"/>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D9FB77E-5804-43F6-A244-DE39B29A06E5}"/>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1BE2D27-0871-486D-B6B5-F4F8DF163E92}"/>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D437DB6-7B42-401D-A3DF-4A6BE3221AAA}"/>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60FEA3D-D073-4831-AC4D-1B012EAE84CE}"/>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CF88066-1B58-4984-8B06-D675A96F0BBE}"/>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431C8DC-FA48-4120-A9F9-24D3A84C6338}"/>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ABCB377-AD48-481A-AD89-F233296BD244}"/>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5BF9AC5-EE5F-466B-9A1F-EFBA8966ED61}"/>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94DF0D1-F155-4B5A-8D2E-A5C5857F2BCF}"/>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B901629-0BDB-451C-A40C-07C81CD80CEC}"/>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463C6F9-A575-4E68-BEEB-82BE48F9FF05}"/>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FBEDD5F-745A-49B8-A6EC-42789325F25C}"/>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BB50F06-085A-4E24-A361-1A46E84EE275}"/>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2AD2882-18A1-45C8-BAEB-5E57FEFC32FA}"/>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0962960-289C-4253-96E3-8A78BD6072D6}"/>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19BE555-3165-4FDB-818B-9B10A4B7511D}"/>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67F062E3-38DD-45A2-8A37-72758953F6BA}"/>
            </a:ext>
          </a:extLst>
        </xdr:cNvPr>
        <xdr:cNvCxnSpPr/>
      </xdr:nvCxnSpPr>
      <xdr:spPr>
        <a:xfrm flipV="1">
          <a:off x="9429115" y="5437105"/>
          <a:ext cx="0" cy="134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F92EFB68-EEBC-4D7D-96A4-233D430ACD59}"/>
            </a:ext>
          </a:extLst>
        </xdr:cNvPr>
        <xdr:cNvSpPr txBox="1"/>
      </xdr:nvSpPr>
      <xdr:spPr>
        <a:xfrm>
          <a:off x="9467850" y="67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FC7D6C0C-5941-4BE6-9F65-E1522F96E3B8}"/>
            </a:ext>
          </a:extLst>
        </xdr:cNvPr>
        <xdr:cNvCxnSpPr/>
      </xdr:nvCxnSpPr>
      <xdr:spPr>
        <a:xfrm>
          <a:off x="9359900" y="678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D919AC94-A737-4BEB-ACB6-5935FDCD150D}"/>
            </a:ext>
          </a:extLst>
        </xdr:cNvPr>
        <xdr:cNvSpPr txBox="1"/>
      </xdr:nvSpPr>
      <xdr:spPr>
        <a:xfrm>
          <a:off x="9467850" y="52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C15ACF32-88B7-44A7-ACD6-C9ECC4FF872B}"/>
            </a:ext>
          </a:extLst>
        </xdr:cNvPr>
        <xdr:cNvCxnSpPr/>
      </xdr:nvCxnSpPr>
      <xdr:spPr>
        <a:xfrm>
          <a:off x="9359900" y="5437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7E907FFB-7B36-480D-9FD6-7DF0CAC270F7}"/>
            </a:ext>
          </a:extLst>
        </xdr:cNvPr>
        <xdr:cNvSpPr txBox="1"/>
      </xdr:nvSpPr>
      <xdr:spPr>
        <a:xfrm>
          <a:off x="9467850" y="631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B72EFCE9-5479-44F8-A8DF-E92607136A21}"/>
            </a:ext>
          </a:extLst>
        </xdr:cNvPr>
        <xdr:cNvSpPr/>
      </xdr:nvSpPr>
      <xdr:spPr>
        <a:xfrm>
          <a:off x="9398000" y="63406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EF0C92BF-9121-45E3-9EDA-D48955C5C30C}"/>
            </a:ext>
          </a:extLst>
        </xdr:cNvPr>
        <xdr:cNvSpPr/>
      </xdr:nvSpPr>
      <xdr:spPr>
        <a:xfrm>
          <a:off x="8636000" y="636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132633</xdr:rowOff>
    </xdr:from>
    <xdr:to>
      <xdr:col>46</xdr:col>
      <xdr:colOff>38100</xdr:colOff>
      <xdr:row>38</xdr:row>
      <xdr:rowOff>62782</xdr:rowOff>
    </xdr:to>
    <xdr:sp macro="" textlink="">
      <xdr:nvSpPr>
        <xdr:cNvPr id="122" name="フローチャート: 判断 121">
          <a:extLst>
            <a:ext uri="{FF2B5EF4-FFF2-40B4-BE49-F238E27FC236}">
              <a16:creationId xmlns:a16="http://schemas.microsoft.com/office/drawing/2014/main" id="{16B52099-ACFE-43DA-8143-BDC385811822}"/>
            </a:ext>
          </a:extLst>
        </xdr:cNvPr>
        <xdr:cNvSpPr/>
      </xdr:nvSpPr>
      <xdr:spPr>
        <a:xfrm>
          <a:off x="7842250" y="6241333"/>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155873</xdr:rowOff>
    </xdr:from>
    <xdr:to>
      <xdr:col>41</xdr:col>
      <xdr:colOff>101600</xdr:colOff>
      <xdr:row>38</xdr:row>
      <xdr:rowOff>86023</xdr:rowOff>
    </xdr:to>
    <xdr:sp macro="" textlink="">
      <xdr:nvSpPr>
        <xdr:cNvPr id="123" name="フローチャート: 判断 122">
          <a:extLst>
            <a:ext uri="{FF2B5EF4-FFF2-40B4-BE49-F238E27FC236}">
              <a16:creationId xmlns:a16="http://schemas.microsoft.com/office/drawing/2014/main" id="{1EAC29B3-AC63-465B-965F-FBDEF5950984}"/>
            </a:ext>
          </a:extLst>
        </xdr:cNvPr>
        <xdr:cNvSpPr/>
      </xdr:nvSpPr>
      <xdr:spPr>
        <a:xfrm>
          <a:off x="7029450" y="62645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159512</xdr:rowOff>
    </xdr:from>
    <xdr:to>
      <xdr:col>36</xdr:col>
      <xdr:colOff>165100</xdr:colOff>
      <xdr:row>38</xdr:row>
      <xdr:rowOff>89662</xdr:rowOff>
    </xdr:to>
    <xdr:sp macro="" textlink="">
      <xdr:nvSpPr>
        <xdr:cNvPr id="124" name="フローチャート: 判断 123">
          <a:extLst>
            <a:ext uri="{FF2B5EF4-FFF2-40B4-BE49-F238E27FC236}">
              <a16:creationId xmlns:a16="http://schemas.microsoft.com/office/drawing/2014/main" id="{1020997D-14D4-4512-9B69-F5B5E3F1E930}"/>
            </a:ext>
          </a:extLst>
        </xdr:cNvPr>
        <xdr:cNvSpPr/>
      </xdr:nvSpPr>
      <xdr:spPr>
        <a:xfrm>
          <a:off x="6235700" y="6268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1482FD-442B-4452-94A6-BDC4867421A9}"/>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47CC6F-0221-40C9-9B14-61B052C02282}"/>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214C80-002B-4505-9CE1-ECC6DABA60DC}"/>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B599BC-7C46-4189-A050-7C4869FF244D}"/>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4A45989-01C4-424C-A5CB-DDA6CDD041B6}"/>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101962</xdr:rowOff>
    </xdr:from>
    <xdr:to>
      <xdr:col>55</xdr:col>
      <xdr:colOff>50800</xdr:colOff>
      <xdr:row>38</xdr:row>
      <xdr:rowOff>32112</xdr:rowOff>
    </xdr:to>
    <xdr:sp macro="" textlink="">
      <xdr:nvSpPr>
        <xdr:cNvPr id="130" name="楕円 129">
          <a:extLst>
            <a:ext uri="{FF2B5EF4-FFF2-40B4-BE49-F238E27FC236}">
              <a16:creationId xmlns:a16="http://schemas.microsoft.com/office/drawing/2014/main" id="{F257DC10-5DA5-4CEA-BD12-D229B0EF387A}"/>
            </a:ext>
          </a:extLst>
        </xdr:cNvPr>
        <xdr:cNvSpPr/>
      </xdr:nvSpPr>
      <xdr:spPr>
        <a:xfrm>
          <a:off x="9398000" y="6210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124839</xdr:rowOff>
    </xdr:from>
    <xdr:ext cx="534377" cy="259045"/>
    <xdr:sp macro="" textlink="">
      <xdr:nvSpPr>
        <xdr:cNvPr id="131" name="【道路】&#10;一人当たり延長該当値テキスト">
          <a:extLst>
            <a:ext uri="{FF2B5EF4-FFF2-40B4-BE49-F238E27FC236}">
              <a16:creationId xmlns:a16="http://schemas.microsoft.com/office/drawing/2014/main" id="{A3DB12B4-CD04-4D83-988D-A3834D452FDA}"/>
            </a:ext>
          </a:extLst>
        </xdr:cNvPr>
        <xdr:cNvSpPr txBox="1"/>
      </xdr:nvSpPr>
      <xdr:spPr>
        <a:xfrm>
          <a:off x="9467850" y="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111525</xdr:rowOff>
    </xdr:from>
    <xdr:to>
      <xdr:col>50</xdr:col>
      <xdr:colOff>165100</xdr:colOff>
      <xdr:row>38</xdr:row>
      <xdr:rowOff>41675</xdr:rowOff>
    </xdr:to>
    <xdr:sp macro="" textlink="">
      <xdr:nvSpPr>
        <xdr:cNvPr id="132" name="楕円 131">
          <a:extLst>
            <a:ext uri="{FF2B5EF4-FFF2-40B4-BE49-F238E27FC236}">
              <a16:creationId xmlns:a16="http://schemas.microsoft.com/office/drawing/2014/main" id="{B85D392C-A113-493F-8448-F1F4D00738C8}"/>
            </a:ext>
          </a:extLst>
        </xdr:cNvPr>
        <xdr:cNvSpPr/>
      </xdr:nvSpPr>
      <xdr:spPr>
        <a:xfrm>
          <a:off x="8636000" y="6220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152762</xdr:rowOff>
    </xdr:from>
    <xdr:to>
      <xdr:col>55</xdr:col>
      <xdr:colOff>0</xdr:colOff>
      <xdr:row>37</xdr:row>
      <xdr:rowOff>162325</xdr:rowOff>
    </xdr:to>
    <xdr:cxnSp macro="">
      <xdr:nvCxnSpPr>
        <xdr:cNvPr id="133" name="直線コネクタ 132">
          <a:extLst>
            <a:ext uri="{FF2B5EF4-FFF2-40B4-BE49-F238E27FC236}">
              <a16:creationId xmlns:a16="http://schemas.microsoft.com/office/drawing/2014/main" id="{4309A8FF-2FB6-436E-9B15-68B6D30F47C3}"/>
            </a:ext>
          </a:extLst>
        </xdr:cNvPr>
        <xdr:cNvCxnSpPr/>
      </xdr:nvCxnSpPr>
      <xdr:spPr>
        <a:xfrm flipV="1">
          <a:off x="8686800" y="6261462"/>
          <a:ext cx="74295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127127</xdr:rowOff>
    </xdr:from>
    <xdr:to>
      <xdr:col>46</xdr:col>
      <xdr:colOff>38100</xdr:colOff>
      <xdr:row>38</xdr:row>
      <xdr:rowOff>57277</xdr:rowOff>
    </xdr:to>
    <xdr:sp macro="" textlink="">
      <xdr:nvSpPr>
        <xdr:cNvPr id="134" name="楕円 133">
          <a:extLst>
            <a:ext uri="{FF2B5EF4-FFF2-40B4-BE49-F238E27FC236}">
              <a16:creationId xmlns:a16="http://schemas.microsoft.com/office/drawing/2014/main" id="{2F49FEDF-DE4F-45F1-B9D0-7D2850151EDC}"/>
            </a:ext>
          </a:extLst>
        </xdr:cNvPr>
        <xdr:cNvSpPr/>
      </xdr:nvSpPr>
      <xdr:spPr>
        <a:xfrm>
          <a:off x="7842250" y="6235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162325</xdr:rowOff>
    </xdr:from>
    <xdr:to>
      <xdr:col>50</xdr:col>
      <xdr:colOff>114300</xdr:colOff>
      <xdr:row>38</xdr:row>
      <xdr:rowOff>6477</xdr:rowOff>
    </xdr:to>
    <xdr:cxnSp macro="">
      <xdr:nvCxnSpPr>
        <xdr:cNvPr id="135" name="直線コネクタ 134">
          <a:extLst>
            <a:ext uri="{FF2B5EF4-FFF2-40B4-BE49-F238E27FC236}">
              <a16:creationId xmlns:a16="http://schemas.microsoft.com/office/drawing/2014/main" id="{D0432F78-FFE6-47D9-9B6B-9D38AAD85C1E}"/>
            </a:ext>
          </a:extLst>
        </xdr:cNvPr>
        <xdr:cNvCxnSpPr/>
      </xdr:nvCxnSpPr>
      <xdr:spPr>
        <a:xfrm flipV="1">
          <a:off x="7886700" y="6271025"/>
          <a:ext cx="8001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139833</xdr:rowOff>
    </xdr:from>
    <xdr:to>
      <xdr:col>41</xdr:col>
      <xdr:colOff>101600</xdr:colOff>
      <xdr:row>38</xdr:row>
      <xdr:rowOff>69983</xdr:rowOff>
    </xdr:to>
    <xdr:sp macro="" textlink="">
      <xdr:nvSpPr>
        <xdr:cNvPr id="136" name="楕円 135">
          <a:extLst>
            <a:ext uri="{FF2B5EF4-FFF2-40B4-BE49-F238E27FC236}">
              <a16:creationId xmlns:a16="http://schemas.microsoft.com/office/drawing/2014/main" id="{5C288AE9-9619-4F86-85A4-11AAD0BA8041}"/>
            </a:ext>
          </a:extLst>
        </xdr:cNvPr>
        <xdr:cNvSpPr/>
      </xdr:nvSpPr>
      <xdr:spPr>
        <a:xfrm>
          <a:off x="7029450" y="6248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6477</xdr:rowOff>
    </xdr:from>
    <xdr:to>
      <xdr:col>45</xdr:col>
      <xdr:colOff>177800</xdr:colOff>
      <xdr:row>38</xdr:row>
      <xdr:rowOff>19183</xdr:rowOff>
    </xdr:to>
    <xdr:cxnSp macro="">
      <xdr:nvCxnSpPr>
        <xdr:cNvPr id="137" name="直線コネクタ 136">
          <a:extLst>
            <a:ext uri="{FF2B5EF4-FFF2-40B4-BE49-F238E27FC236}">
              <a16:creationId xmlns:a16="http://schemas.microsoft.com/office/drawing/2014/main" id="{75F0B4B5-2DC1-4321-925F-A05CABC71B0F}"/>
            </a:ext>
          </a:extLst>
        </xdr:cNvPr>
        <xdr:cNvCxnSpPr/>
      </xdr:nvCxnSpPr>
      <xdr:spPr>
        <a:xfrm flipV="1">
          <a:off x="7080250" y="6280277"/>
          <a:ext cx="80645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145453</xdr:rowOff>
    </xdr:from>
    <xdr:to>
      <xdr:col>36</xdr:col>
      <xdr:colOff>165100</xdr:colOff>
      <xdr:row>38</xdr:row>
      <xdr:rowOff>75603</xdr:rowOff>
    </xdr:to>
    <xdr:sp macro="" textlink="">
      <xdr:nvSpPr>
        <xdr:cNvPr id="138" name="楕円 137">
          <a:extLst>
            <a:ext uri="{FF2B5EF4-FFF2-40B4-BE49-F238E27FC236}">
              <a16:creationId xmlns:a16="http://schemas.microsoft.com/office/drawing/2014/main" id="{2BDAC2DB-F0B1-4216-9E53-30A95D4646F1}"/>
            </a:ext>
          </a:extLst>
        </xdr:cNvPr>
        <xdr:cNvSpPr/>
      </xdr:nvSpPr>
      <xdr:spPr>
        <a:xfrm>
          <a:off x="6235700" y="6254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19183</xdr:rowOff>
    </xdr:from>
    <xdr:to>
      <xdr:col>41</xdr:col>
      <xdr:colOff>50800</xdr:colOff>
      <xdr:row>38</xdr:row>
      <xdr:rowOff>24803</xdr:rowOff>
    </xdr:to>
    <xdr:cxnSp macro="">
      <xdr:nvCxnSpPr>
        <xdr:cNvPr id="139" name="直線コネクタ 138">
          <a:extLst>
            <a:ext uri="{FF2B5EF4-FFF2-40B4-BE49-F238E27FC236}">
              <a16:creationId xmlns:a16="http://schemas.microsoft.com/office/drawing/2014/main" id="{AD890BD8-9E9A-409D-A3A3-AE0CB6F93F22}"/>
            </a:ext>
          </a:extLst>
        </xdr:cNvPr>
        <xdr:cNvCxnSpPr/>
      </xdr:nvCxnSpPr>
      <xdr:spPr>
        <a:xfrm flipV="1">
          <a:off x="6286500" y="6292983"/>
          <a:ext cx="79375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B80307FA-41AB-4920-BFE5-2ADA4B96807B}"/>
            </a:ext>
          </a:extLst>
        </xdr:cNvPr>
        <xdr:cNvSpPr txBox="1"/>
      </xdr:nvSpPr>
      <xdr:spPr>
        <a:xfrm>
          <a:off x="8425961" y="6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53909</xdr:rowOff>
    </xdr:from>
    <xdr:ext cx="534377" cy="259045"/>
    <xdr:sp macro="" textlink="">
      <xdr:nvSpPr>
        <xdr:cNvPr id="141" name="n_2aveValue【道路】&#10;一人当たり延長">
          <a:extLst>
            <a:ext uri="{FF2B5EF4-FFF2-40B4-BE49-F238E27FC236}">
              <a16:creationId xmlns:a16="http://schemas.microsoft.com/office/drawing/2014/main" id="{4695F977-F4DB-4B7B-93FB-3C0CE30F2396}"/>
            </a:ext>
          </a:extLst>
        </xdr:cNvPr>
        <xdr:cNvSpPr txBox="1"/>
      </xdr:nvSpPr>
      <xdr:spPr>
        <a:xfrm>
          <a:off x="7644911" y="63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77150</xdr:rowOff>
    </xdr:from>
    <xdr:ext cx="534377" cy="259045"/>
    <xdr:sp macro="" textlink="">
      <xdr:nvSpPr>
        <xdr:cNvPr id="142" name="n_3aveValue【道路】&#10;一人当たり延長">
          <a:extLst>
            <a:ext uri="{FF2B5EF4-FFF2-40B4-BE49-F238E27FC236}">
              <a16:creationId xmlns:a16="http://schemas.microsoft.com/office/drawing/2014/main" id="{7810BE98-790C-4FDA-A754-2B7124FD9408}"/>
            </a:ext>
          </a:extLst>
        </xdr:cNvPr>
        <xdr:cNvSpPr txBox="1"/>
      </xdr:nvSpPr>
      <xdr:spPr>
        <a:xfrm>
          <a:off x="6851161" y="63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80789</xdr:rowOff>
    </xdr:from>
    <xdr:ext cx="534377" cy="259045"/>
    <xdr:sp macro="" textlink="">
      <xdr:nvSpPr>
        <xdr:cNvPr id="143" name="n_4aveValue【道路】&#10;一人当たり延長">
          <a:extLst>
            <a:ext uri="{FF2B5EF4-FFF2-40B4-BE49-F238E27FC236}">
              <a16:creationId xmlns:a16="http://schemas.microsoft.com/office/drawing/2014/main" id="{3651F7FD-A471-4999-BC61-A5BE630A980C}"/>
            </a:ext>
          </a:extLst>
        </xdr:cNvPr>
        <xdr:cNvSpPr txBox="1"/>
      </xdr:nvSpPr>
      <xdr:spPr>
        <a:xfrm>
          <a:off x="6038361" y="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58202</xdr:rowOff>
    </xdr:from>
    <xdr:ext cx="534377" cy="259045"/>
    <xdr:sp macro="" textlink="">
      <xdr:nvSpPr>
        <xdr:cNvPr id="144" name="n_1mainValue【道路】&#10;一人当たり延長">
          <a:extLst>
            <a:ext uri="{FF2B5EF4-FFF2-40B4-BE49-F238E27FC236}">
              <a16:creationId xmlns:a16="http://schemas.microsoft.com/office/drawing/2014/main" id="{F0DCD9CE-85AD-4C93-B7D2-2DFD3E095067}"/>
            </a:ext>
          </a:extLst>
        </xdr:cNvPr>
        <xdr:cNvSpPr txBox="1"/>
      </xdr:nvSpPr>
      <xdr:spPr>
        <a:xfrm>
          <a:off x="8425961" y="60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73804</xdr:rowOff>
    </xdr:from>
    <xdr:ext cx="534377" cy="259045"/>
    <xdr:sp macro="" textlink="">
      <xdr:nvSpPr>
        <xdr:cNvPr id="145" name="n_2mainValue【道路】&#10;一人当たり延長">
          <a:extLst>
            <a:ext uri="{FF2B5EF4-FFF2-40B4-BE49-F238E27FC236}">
              <a16:creationId xmlns:a16="http://schemas.microsoft.com/office/drawing/2014/main" id="{5AAB2C33-E83D-4EA4-8413-69013290C93D}"/>
            </a:ext>
          </a:extLst>
        </xdr:cNvPr>
        <xdr:cNvSpPr txBox="1"/>
      </xdr:nvSpPr>
      <xdr:spPr>
        <a:xfrm>
          <a:off x="7644911" y="60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86510</xdr:rowOff>
    </xdr:from>
    <xdr:ext cx="534377" cy="259045"/>
    <xdr:sp macro="" textlink="">
      <xdr:nvSpPr>
        <xdr:cNvPr id="146" name="n_3mainValue【道路】&#10;一人当たり延長">
          <a:extLst>
            <a:ext uri="{FF2B5EF4-FFF2-40B4-BE49-F238E27FC236}">
              <a16:creationId xmlns:a16="http://schemas.microsoft.com/office/drawing/2014/main" id="{7C46F4E9-7177-4BB0-9B39-870FE1BD5ECC}"/>
            </a:ext>
          </a:extLst>
        </xdr:cNvPr>
        <xdr:cNvSpPr txBox="1"/>
      </xdr:nvSpPr>
      <xdr:spPr>
        <a:xfrm>
          <a:off x="6851161" y="60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92130</xdr:rowOff>
    </xdr:from>
    <xdr:ext cx="534377" cy="259045"/>
    <xdr:sp macro="" textlink="">
      <xdr:nvSpPr>
        <xdr:cNvPr id="147" name="n_4mainValue【道路】&#10;一人当たり延長">
          <a:extLst>
            <a:ext uri="{FF2B5EF4-FFF2-40B4-BE49-F238E27FC236}">
              <a16:creationId xmlns:a16="http://schemas.microsoft.com/office/drawing/2014/main" id="{258AD55C-8C38-40E4-A584-C55A22A8DC2E}"/>
            </a:ext>
          </a:extLst>
        </xdr:cNvPr>
        <xdr:cNvSpPr txBox="1"/>
      </xdr:nvSpPr>
      <xdr:spPr>
        <a:xfrm>
          <a:off x="6038361" y="60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3CA1B33-7672-4D3A-8307-26E96050414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A455E73-56E5-4845-8DBE-ACB482BD5E3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C20C605-EEA8-4F2C-A01A-840E622AE0B9}"/>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2A75013-6F79-4D22-AD28-519B3645DFEF}"/>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ADC46B-B57D-43F7-A3DD-524B802B7E61}"/>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808563C-5082-480D-88C4-F8A2E62FA2D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DE09FA4-93CB-4D85-B657-B5BC229447C6}"/>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371C3FA-8BB4-493A-9A5B-DE135C247CEC}"/>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669CB5D-74F5-418F-B00D-77A25179E38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2ECF43F-6CED-4347-988E-86E798832263}"/>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8446C34-7302-4C9F-A548-AFED3911104A}"/>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140DBA2-A645-4750-877F-C6528EC579A8}"/>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B36332E-ABA6-4718-8368-508DC87506A0}"/>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CEE56B2-608C-4F03-843E-B7D4A1D12A2B}"/>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DF9C611-C8A0-411B-B050-14EC240EB37B}"/>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E655723-9B7E-46B6-A99D-F2A208AAD119}"/>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2CB9EE8-BC35-4DC1-8AA2-790560593AE2}"/>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3A3EBB6-0877-49FB-AC10-1AC5DF950F45}"/>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875A028-F812-47EC-A411-6BEB83CFB3C4}"/>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5145BEE-C4FE-429C-87E0-8BF15B724303}"/>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8D9149A-1EA4-49CC-8652-728DFDB51C92}"/>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4FF242A-3E9B-4B16-8DFD-B7D1E32458A4}"/>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EA4B2A0-DFC5-40A4-B8AE-181A024E69FA}"/>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A997FB8-D5BC-4715-BD55-61EF11B90326}"/>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7660A81-9B1E-4AD8-A2A3-C2F8FE0394C7}"/>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8BFF88AB-0903-4DDD-9645-E7CAC90CCAC2}"/>
            </a:ext>
          </a:extLst>
        </xdr:cNvPr>
        <xdr:cNvCxnSpPr/>
      </xdr:nvCxnSpPr>
      <xdr:spPr>
        <a:xfrm flipV="1">
          <a:off x="4177665" y="92111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2275C296-A291-458E-881D-83F705686C43}"/>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E805B72-9C04-45E9-82CF-3D515DD42FFF}"/>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25FEADD-A11D-40FB-9E19-A8ABF83C1F02}"/>
            </a:ext>
          </a:extLst>
        </xdr:cNvPr>
        <xdr:cNvSpPr txBox="1"/>
      </xdr:nvSpPr>
      <xdr:spPr>
        <a:xfrm>
          <a:off x="4216400" y="89927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60C8354E-96B0-4B4F-B93F-A292A07E7983}"/>
            </a:ext>
          </a:extLst>
        </xdr:cNvPr>
        <xdr:cNvCxnSpPr/>
      </xdr:nvCxnSpPr>
      <xdr:spPr>
        <a:xfrm>
          <a:off x="4108450" y="9211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C03070-953A-49B3-B488-DF2655466772}"/>
            </a:ext>
          </a:extLst>
        </xdr:cNvPr>
        <xdr:cNvSpPr txBox="1"/>
      </xdr:nvSpPr>
      <xdr:spPr>
        <a:xfrm>
          <a:off x="4216400" y="1005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FF6636B8-EFF3-4B61-87E6-2FE7688CEF2A}"/>
            </a:ext>
          </a:extLst>
        </xdr:cNvPr>
        <xdr:cNvSpPr/>
      </xdr:nvSpPr>
      <xdr:spPr>
        <a:xfrm>
          <a:off x="4127500" y="10074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DD890F76-3F93-4839-98F9-8806E4E541C9}"/>
            </a:ext>
          </a:extLst>
        </xdr:cNvPr>
        <xdr:cNvSpPr/>
      </xdr:nvSpPr>
      <xdr:spPr>
        <a:xfrm>
          <a:off x="3384550" y="10038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5742422B-7C7C-4876-AF47-D6A2FC35A424}"/>
            </a:ext>
          </a:extLst>
        </xdr:cNvPr>
        <xdr:cNvSpPr/>
      </xdr:nvSpPr>
      <xdr:spPr>
        <a:xfrm>
          <a:off x="2571750" y="10010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2" name="フローチャート: 判断 181">
          <a:extLst>
            <a:ext uri="{FF2B5EF4-FFF2-40B4-BE49-F238E27FC236}">
              <a16:creationId xmlns:a16="http://schemas.microsoft.com/office/drawing/2014/main" id="{EC97E430-8C8B-49D1-86B8-D89FB4971155}"/>
            </a:ext>
          </a:extLst>
        </xdr:cNvPr>
        <xdr:cNvSpPr/>
      </xdr:nvSpPr>
      <xdr:spPr>
        <a:xfrm>
          <a:off x="1778000" y="10023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1F5F0076-B9D8-40F6-BEBC-DA1599B8649F}"/>
            </a:ext>
          </a:extLst>
        </xdr:cNvPr>
        <xdr:cNvSpPr/>
      </xdr:nvSpPr>
      <xdr:spPr>
        <a:xfrm>
          <a:off x="984250" y="100054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5C51C2-2A22-425E-B113-4528500D69A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2D6D79-B746-411F-8458-D6917C14242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609680-BFDC-48CF-895A-7E85C5EF7E6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0D6943A-259E-4C81-A82A-66C621138027}"/>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286965-5DA4-4F2B-9ADA-72C25D2E9AD6}"/>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9" name="楕円 188">
          <a:extLst>
            <a:ext uri="{FF2B5EF4-FFF2-40B4-BE49-F238E27FC236}">
              <a16:creationId xmlns:a16="http://schemas.microsoft.com/office/drawing/2014/main" id="{3C6AAA3D-580F-47DF-8CF0-C924FA4EBDE9}"/>
            </a:ext>
          </a:extLst>
        </xdr:cNvPr>
        <xdr:cNvSpPr/>
      </xdr:nvSpPr>
      <xdr:spPr>
        <a:xfrm>
          <a:off x="4127500" y="10011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62D1FDA-9ACE-47F2-90B0-40CB52EDE4BC}"/>
            </a:ext>
          </a:extLst>
        </xdr:cNvPr>
        <xdr:cNvSpPr txBox="1"/>
      </xdr:nvSpPr>
      <xdr:spPr>
        <a:xfrm>
          <a:off x="4216400" y="9869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1" name="楕円 190">
          <a:extLst>
            <a:ext uri="{FF2B5EF4-FFF2-40B4-BE49-F238E27FC236}">
              <a16:creationId xmlns:a16="http://schemas.microsoft.com/office/drawing/2014/main" id="{CFBCAB01-A7AB-44E8-9FD5-0A8AFB567912}"/>
            </a:ext>
          </a:extLst>
        </xdr:cNvPr>
        <xdr:cNvSpPr/>
      </xdr:nvSpPr>
      <xdr:spPr>
        <a:xfrm>
          <a:off x="3384550" y="99874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156754</xdr:rowOff>
    </xdr:to>
    <xdr:cxnSp macro="">
      <xdr:nvCxnSpPr>
        <xdr:cNvPr id="192" name="直線コネクタ 191">
          <a:extLst>
            <a:ext uri="{FF2B5EF4-FFF2-40B4-BE49-F238E27FC236}">
              <a16:creationId xmlns:a16="http://schemas.microsoft.com/office/drawing/2014/main" id="{74DA8A04-221B-47D6-BE0F-1CD2C42CA145}"/>
            </a:ext>
          </a:extLst>
        </xdr:cNvPr>
        <xdr:cNvCxnSpPr/>
      </xdr:nvCxnSpPr>
      <xdr:spPr>
        <a:xfrm>
          <a:off x="3429000" y="10038262"/>
          <a:ext cx="7493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8414B4F6-78E3-4C96-AB67-D80F2EB3ED54}"/>
            </a:ext>
          </a:extLst>
        </xdr:cNvPr>
        <xdr:cNvSpPr/>
      </xdr:nvSpPr>
      <xdr:spPr>
        <a:xfrm>
          <a:off x="257175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132262</xdr:rowOff>
    </xdr:to>
    <xdr:cxnSp macro="">
      <xdr:nvCxnSpPr>
        <xdr:cNvPr id="194" name="直線コネクタ 193">
          <a:extLst>
            <a:ext uri="{FF2B5EF4-FFF2-40B4-BE49-F238E27FC236}">
              <a16:creationId xmlns:a16="http://schemas.microsoft.com/office/drawing/2014/main" id="{D78D74CB-62E7-4EAA-9049-F670EDF66EC8}"/>
            </a:ext>
          </a:extLst>
        </xdr:cNvPr>
        <xdr:cNvCxnSpPr/>
      </xdr:nvCxnSpPr>
      <xdr:spPr>
        <a:xfrm>
          <a:off x="2622550" y="10010503"/>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5" name="楕円 194">
          <a:extLst>
            <a:ext uri="{FF2B5EF4-FFF2-40B4-BE49-F238E27FC236}">
              <a16:creationId xmlns:a16="http://schemas.microsoft.com/office/drawing/2014/main" id="{6813DA68-2A36-41CB-B426-FB00E5FCF6CC}"/>
            </a:ext>
          </a:extLst>
        </xdr:cNvPr>
        <xdr:cNvSpPr/>
      </xdr:nvSpPr>
      <xdr:spPr>
        <a:xfrm>
          <a:off x="17780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255265EA-DCC8-4F65-A394-777375759D44}"/>
            </a:ext>
          </a:extLst>
        </xdr:cNvPr>
        <xdr:cNvCxnSpPr/>
      </xdr:nvCxnSpPr>
      <xdr:spPr>
        <a:xfrm>
          <a:off x="1828800" y="9986010"/>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7" name="楕円 196">
          <a:extLst>
            <a:ext uri="{FF2B5EF4-FFF2-40B4-BE49-F238E27FC236}">
              <a16:creationId xmlns:a16="http://schemas.microsoft.com/office/drawing/2014/main" id="{D6E75445-C8F9-4B14-9564-BB328D086AE6}"/>
            </a:ext>
          </a:extLst>
        </xdr:cNvPr>
        <xdr:cNvSpPr/>
      </xdr:nvSpPr>
      <xdr:spPr>
        <a:xfrm>
          <a:off x="984250" y="9912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80010</xdr:rowOff>
    </xdr:to>
    <xdr:cxnSp macro="">
      <xdr:nvCxnSpPr>
        <xdr:cNvPr id="198" name="直線コネクタ 197">
          <a:extLst>
            <a:ext uri="{FF2B5EF4-FFF2-40B4-BE49-F238E27FC236}">
              <a16:creationId xmlns:a16="http://schemas.microsoft.com/office/drawing/2014/main" id="{BC47CAC5-5395-4330-9D1E-65DCA23ED6B6}"/>
            </a:ext>
          </a:extLst>
        </xdr:cNvPr>
        <xdr:cNvCxnSpPr/>
      </xdr:nvCxnSpPr>
      <xdr:spPr>
        <a:xfrm>
          <a:off x="1028700" y="996315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9090C3B-A814-4042-AC95-4DDFE87A7B60}"/>
            </a:ext>
          </a:extLst>
        </xdr:cNvPr>
        <xdr:cNvSpPr txBox="1"/>
      </xdr:nvSpPr>
      <xdr:spPr>
        <a:xfrm>
          <a:off x="3239144" y="1012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51D2D0C-93C4-43DE-8B44-483A3F842A50}"/>
            </a:ext>
          </a:extLst>
        </xdr:cNvPr>
        <xdr:cNvSpPr txBox="1"/>
      </xdr:nvSpPr>
      <xdr:spPr>
        <a:xfrm>
          <a:off x="2439044" y="1009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918ADA9-9BA2-42D1-A479-093B273F4FFA}"/>
            </a:ext>
          </a:extLst>
        </xdr:cNvPr>
        <xdr:cNvSpPr txBox="1"/>
      </xdr:nvSpPr>
      <xdr:spPr>
        <a:xfrm>
          <a:off x="1645294" y="1010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03028E5-D5F2-4B18-AD9D-9412B379236B}"/>
            </a:ext>
          </a:extLst>
        </xdr:cNvPr>
        <xdr:cNvSpPr txBox="1"/>
      </xdr:nvSpPr>
      <xdr:spPr>
        <a:xfrm>
          <a:off x="851544" y="100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7E9484D-BA6E-4429-A59F-338553731E7C}"/>
            </a:ext>
          </a:extLst>
        </xdr:cNvPr>
        <xdr:cNvSpPr txBox="1"/>
      </xdr:nvSpPr>
      <xdr:spPr>
        <a:xfrm>
          <a:off x="3239144" y="976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41A8A26-30F4-4236-BEE3-4D0CC2C3BD41}"/>
            </a:ext>
          </a:extLst>
        </xdr:cNvPr>
        <xdr:cNvSpPr txBox="1"/>
      </xdr:nvSpPr>
      <xdr:spPr>
        <a:xfrm>
          <a:off x="2439044" y="97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69D4B32-73AE-47EB-8E46-6148A37B6DC4}"/>
            </a:ext>
          </a:extLst>
        </xdr:cNvPr>
        <xdr:cNvSpPr txBox="1"/>
      </xdr:nvSpPr>
      <xdr:spPr>
        <a:xfrm>
          <a:off x="164529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90D7CBB-04EA-44BC-A1C4-4ED1FEE24ED4}"/>
            </a:ext>
          </a:extLst>
        </xdr:cNvPr>
        <xdr:cNvSpPr txBox="1"/>
      </xdr:nvSpPr>
      <xdr:spPr>
        <a:xfrm>
          <a:off x="851544"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B21D116-CC72-4610-9DD5-260C525BDB4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C709EC1-8BF0-439B-8836-73E19DA56F4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3B31463-97FB-4F48-AACE-EA197CAC904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E59F0D6-0FAE-45C8-9B9E-8DEF7ED3DD9E}"/>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77D4EA7-031D-4F89-BE43-A217218228E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FAB739F-0CD6-45F1-A720-5A2C614CF912}"/>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CD5631D-B8F8-4B8F-B643-28037C5C45E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FCEF235-D1F9-4764-9CEF-52CF7901D076}"/>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5BF9910-B8E8-4DC1-B144-B5297034204A}"/>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079645E-EAC9-4E43-9D82-EAF0FDC9A87E}"/>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99120D6-C83B-48AB-97B2-0ACC84016F9A}"/>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F7768CB6-3FAF-4E8F-824E-017115BD9D0E}"/>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41ABAA6-DCD5-4329-A122-8DE714177459}"/>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1EC353A2-E5F7-4C99-825E-0E20317B1BBB}"/>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CF185EE-6EE8-474A-BEC1-5AC0B2CBC6AD}"/>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16C5EB3-563E-4912-9645-8F84AF2CDE4A}"/>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99C2CC6-6090-445E-9198-2B66112DC3B0}"/>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AB79E30-3634-4673-A389-90C2D205071C}"/>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990180A-FEBA-43E1-BB23-979848C37DD7}"/>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9B190D44-7FA1-4E75-BE8B-6CDB85573A16}"/>
            </a:ext>
          </a:extLst>
        </xdr:cNvPr>
        <xdr:cNvSpPr txBox="1"/>
      </xdr:nvSpPr>
      <xdr:spPr>
        <a:xfrm>
          <a:off x="5327878" y="92993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9EA2BC8-9BA6-4D5A-AC7B-9B670B0CE51B}"/>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D43F844-E81A-413D-B52B-0C5B41FAA049}"/>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9C96CCF-6874-4A5A-9270-7C8FE5296ABA}"/>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083B8E1-82AA-44EA-8694-42036211EB4A}"/>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752AD88-7FE2-4542-87A1-735CA98088F5}"/>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DD349EA7-682F-4D2E-8CD9-E9C19EC1BCD4}"/>
            </a:ext>
          </a:extLst>
        </xdr:cNvPr>
        <xdr:cNvCxnSpPr/>
      </xdr:nvCxnSpPr>
      <xdr:spPr>
        <a:xfrm flipV="1">
          <a:off x="9429115" y="9234827"/>
          <a:ext cx="0" cy="145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39A77B0-955F-43A9-8F23-923725F1B212}"/>
            </a:ext>
          </a:extLst>
        </xdr:cNvPr>
        <xdr:cNvSpPr txBox="1"/>
      </xdr:nvSpPr>
      <xdr:spPr>
        <a:xfrm>
          <a:off x="9467850" y="106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F65AAB0-7076-484B-B7C4-37ED0CCD8305}"/>
            </a:ext>
          </a:extLst>
        </xdr:cNvPr>
        <xdr:cNvCxnSpPr/>
      </xdr:nvCxnSpPr>
      <xdr:spPr>
        <a:xfrm>
          <a:off x="9359900" y="1069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3FA9F441-A041-4F44-9B04-B14D16890D75}"/>
            </a:ext>
          </a:extLst>
        </xdr:cNvPr>
        <xdr:cNvSpPr txBox="1"/>
      </xdr:nvSpPr>
      <xdr:spPr>
        <a:xfrm>
          <a:off x="9467850" y="901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B45AE23A-CC83-494B-88DA-71BC4424B824}"/>
            </a:ext>
          </a:extLst>
        </xdr:cNvPr>
        <xdr:cNvCxnSpPr/>
      </xdr:nvCxnSpPr>
      <xdr:spPr>
        <a:xfrm>
          <a:off x="9359900" y="9234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59F5598-7279-4ACA-B503-42441D5080DC}"/>
            </a:ext>
          </a:extLst>
        </xdr:cNvPr>
        <xdr:cNvSpPr txBox="1"/>
      </xdr:nvSpPr>
      <xdr:spPr>
        <a:xfrm>
          <a:off x="9467850" y="10216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4F87A038-B655-4C00-8C8B-B8FBE0B0E669}"/>
            </a:ext>
          </a:extLst>
        </xdr:cNvPr>
        <xdr:cNvSpPr/>
      </xdr:nvSpPr>
      <xdr:spPr>
        <a:xfrm>
          <a:off x="9398000" y="10237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4802F2A7-150F-4894-B045-A9D702A3A006}"/>
            </a:ext>
          </a:extLst>
        </xdr:cNvPr>
        <xdr:cNvSpPr/>
      </xdr:nvSpPr>
      <xdr:spPr>
        <a:xfrm>
          <a:off x="8636000" y="1025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0F0D3E01-6BE1-4228-AF80-98178AF50437}"/>
            </a:ext>
          </a:extLst>
        </xdr:cNvPr>
        <xdr:cNvSpPr/>
      </xdr:nvSpPr>
      <xdr:spPr>
        <a:xfrm>
          <a:off x="7842250" y="10138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a:extLst>
            <a:ext uri="{FF2B5EF4-FFF2-40B4-BE49-F238E27FC236}">
              <a16:creationId xmlns:a16="http://schemas.microsoft.com/office/drawing/2014/main" id="{AC74089E-C265-43DC-9AE6-AB2ED1B411F9}"/>
            </a:ext>
          </a:extLst>
        </xdr:cNvPr>
        <xdr:cNvSpPr/>
      </xdr:nvSpPr>
      <xdr:spPr>
        <a:xfrm>
          <a:off x="7029450" y="10212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a:extLst>
            <a:ext uri="{FF2B5EF4-FFF2-40B4-BE49-F238E27FC236}">
              <a16:creationId xmlns:a16="http://schemas.microsoft.com/office/drawing/2014/main" id="{1ADDBB70-7750-4748-BAAB-BE6A93247A73}"/>
            </a:ext>
          </a:extLst>
        </xdr:cNvPr>
        <xdr:cNvSpPr/>
      </xdr:nvSpPr>
      <xdr:spPr>
        <a:xfrm>
          <a:off x="6235700" y="1028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FE7938-3936-4A91-835A-2B7935BB6B6D}"/>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E50E14-85F2-4EE6-B6B1-49A9E54B43E2}"/>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0693ACC-1B30-4FC6-AAF4-8CCB4EBAC49E}"/>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66055F-0B78-4748-9437-48C53D74AE9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E359337-9E74-4875-9D15-806DAEC60B43}"/>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125606</xdr:rowOff>
    </xdr:from>
    <xdr:to>
      <xdr:col>55</xdr:col>
      <xdr:colOff>50800</xdr:colOff>
      <xdr:row>62</xdr:row>
      <xdr:rowOff>55756</xdr:rowOff>
    </xdr:to>
    <xdr:sp macro="" textlink="">
      <xdr:nvSpPr>
        <xdr:cNvPr id="248" name="楕円 247">
          <a:extLst>
            <a:ext uri="{FF2B5EF4-FFF2-40B4-BE49-F238E27FC236}">
              <a16:creationId xmlns:a16="http://schemas.microsoft.com/office/drawing/2014/main" id="{538CB8D8-C9B6-4F9D-AE1F-D9AA42CF07F5}"/>
            </a:ext>
          </a:extLst>
        </xdr:cNvPr>
        <xdr:cNvSpPr/>
      </xdr:nvSpPr>
      <xdr:spPr>
        <a:xfrm>
          <a:off x="9398000" y="10196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148483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00F92C6-1D8C-4F1F-B133-EBC85C8F1201}"/>
            </a:ext>
          </a:extLst>
        </xdr:cNvPr>
        <xdr:cNvSpPr txBox="1"/>
      </xdr:nvSpPr>
      <xdr:spPr>
        <a:xfrm>
          <a:off x="9467850" y="1005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133166</xdr:rowOff>
    </xdr:from>
    <xdr:to>
      <xdr:col>50</xdr:col>
      <xdr:colOff>165100</xdr:colOff>
      <xdr:row>62</xdr:row>
      <xdr:rowOff>63316</xdr:rowOff>
    </xdr:to>
    <xdr:sp macro="" textlink="">
      <xdr:nvSpPr>
        <xdr:cNvPr id="250" name="楕円 249">
          <a:extLst>
            <a:ext uri="{FF2B5EF4-FFF2-40B4-BE49-F238E27FC236}">
              <a16:creationId xmlns:a16="http://schemas.microsoft.com/office/drawing/2014/main" id="{68935C6B-73B7-4D19-B9C1-0D18E44292ED}"/>
            </a:ext>
          </a:extLst>
        </xdr:cNvPr>
        <xdr:cNvSpPr/>
      </xdr:nvSpPr>
      <xdr:spPr>
        <a:xfrm>
          <a:off x="8636000" y="10204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4956</xdr:rowOff>
    </xdr:from>
    <xdr:to>
      <xdr:col>55</xdr:col>
      <xdr:colOff>0</xdr:colOff>
      <xdr:row>62</xdr:row>
      <xdr:rowOff>12516</xdr:rowOff>
    </xdr:to>
    <xdr:cxnSp macro="">
      <xdr:nvCxnSpPr>
        <xdr:cNvPr id="251" name="直線コネクタ 250">
          <a:extLst>
            <a:ext uri="{FF2B5EF4-FFF2-40B4-BE49-F238E27FC236}">
              <a16:creationId xmlns:a16="http://schemas.microsoft.com/office/drawing/2014/main" id="{CC3C37ED-4884-4A85-80A6-60F85672F71C}"/>
            </a:ext>
          </a:extLst>
        </xdr:cNvPr>
        <xdr:cNvCxnSpPr/>
      </xdr:nvCxnSpPr>
      <xdr:spPr>
        <a:xfrm flipV="1">
          <a:off x="8686800" y="10241156"/>
          <a:ext cx="74295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141470</xdr:rowOff>
    </xdr:from>
    <xdr:to>
      <xdr:col>46</xdr:col>
      <xdr:colOff>38100</xdr:colOff>
      <xdr:row>62</xdr:row>
      <xdr:rowOff>71620</xdr:rowOff>
    </xdr:to>
    <xdr:sp macro="" textlink="">
      <xdr:nvSpPr>
        <xdr:cNvPr id="252" name="楕円 251">
          <a:extLst>
            <a:ext uri="{FF2B5EF4-FFF2-40B4-BE49-F238E27FC236}">
              <a16:creationId xmlns:a16="http://schemas.microsoft.com/office/drawing/2014/main" id="{4FB88D40-00AB-4B46-8D39-248B8B19F50E}"/>
            </a:ext>
          </a:extLst>
        </xdr:cNvPr>
        <xdr:cNvSpPr/>
      </xdr:nvSpPr>
      <xdr:spPr>
        <a:xfrm>
          <a:off x="7842250" y="10212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12516</xdr:rowOff>
    </xdr:from>
    <xdr:to>
      <xdr:col>50</xdr:col>
      <xdr:colOff>114300</xdr:colOff>
      <xdr:row>62</xdr:row>
      <xdr:rowOff>20820</xdr:rowOff>
    </xdr:to>
    <xdr:cxnSp macro="">
      <xdr:nvCxnSpPr>
        <xdr:cNvPr id="253" name="直線コネクタ 252">
          <a:extLst>
            <a:ext uri="{FF2B5EF4-FFF2-40B4-BE49-F238E27FC236}">
              <a16:creationId xmlns:a16="http://schemas.microsoft.com/office/drawing/2014/main" id="{18420DE8-E96E-4319-AA6E-C399D25F6A39}"/>
            </a:ext>
          </a:extLst>
        </xdr:cNvPr>
        <xdr:cNvCxnSpPr/>
      </xdr:nvCxnSpPr>
      <xdr:spPr>
        <a:xfrm flipV="1">
          <a:off x="7886700" y="10248716"/>
          <a:ext cx="8001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148224</xdr:rowOff>
    </xdr:from>
    <xdr:to>
      <xdr:col>41</xdr:col>
      <xdr:colOff>101600</xdr:colOff>
      <xdr:row>62</xdr:row>
      <xdr:rowOff>78374</xdr:rowOff>
    </xdr:to>
    <xdr:sp macro="" textlink="">
      <xdr:nvSpPr>
        <xdr:cNvPr id="254" name="楕円 253">
          <a:extLst>
            <a:ext uri="{FF2B5EF4-FFF2-40B4-BE49-F238E27FC236}">
              <a16:creationId xmlns:a16="http://schemas.microsoft.com/office/drawing/2014/main" id="{157DAD76-E22F-4E15-BC08-3724E4E1C97E}"/>
            </a:ext>
          </a:extLst>
        </xdr:cNvPr>
        <xdr:cNvSpPr/>
      </xdr:nvSpPr>
      <xdr:spPr>
        <a:xfrm>
          <a:off x="7029450" y="10219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20820</xdr:rowOff>
    </xdr:from>
    <xdr:to>
      <xdr:col>45</xdr:col>
      <xdr:colOff>177800</xdr:colOff>
      <xdr:row>62</xdr:row>
      <xdr:rowOff>27574</xdr:rowOff>
    </xdr:to>
    <xdr:cxnSp macro="">
      <xdr:nvCxnSpPr>
        <xdr:cNvPr id="255" name="直線コネクタ 254">
          <a:extLst>
            <a:ext uri="{FF2B5EF4-FFF2-40B4-BE49-F238E27FC236}">
              <a16:creationId xmlns:a16="http://schemas.microsoft.com/office/drawing/2014/main" id="{6C4CFEE9-B26A-461A-B94F-D327DAA32C2B}"/>
            </a:ext>
          </a:extLst>
        </xdr:cNvPr>
        <xdr:cNvCxnSpPr/>
      </xdr:nvCxnSpPr>
      <xdr:spPr>
        <a:xfrm flipV="1">
          <a:off x="7080250" y="10257020"/>
          <a:ext cx="80645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155279</xdr:rowOff>
    </xdr:from>
    <xdr:to>
      <xdr:col>36</xdr:col>
      <xdr:colOff>165100</xdr:colOff>
      <xdr:row>62</xdr:row>
      <xdr:rowOff>85429</xdr:rowOff>
    </xdr:to>
    <xdr:sp macro="" textlink="">
      <xdr:nvSpPr>
        <xdr:cNvPr id="256" name="楕円 255">
          <a:extLst>
            <a:ext uri="{FF2B5EF4-FFF2-40B4-BE49-F238E27FC236}">
              <a16:creationId xmlns:a16="http://schemas.microsoft.com/office/drawing/2014/main" id="{19FB114D-9083-41D8-9468-570B984FA3D6}"/>
            </a:ext>
          </a:extLst>
        </xdr:cNvPr>
        <xdr:cNvSpPr/>
      </xdr:nvSpPr>
      <xdr:spPr>
        <a:xfrm>
          <a:off x="6235700" y="10226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27574</xdr:rowOff>
    </xdr:from>
    <xdr:to>
      <xdr:col>41</xdr:col>
      <xdr:colOff>50800</xdr:colOff>
      <xdr:row>62</xdr:row>
      <xdr:rowOff>34629</xdr:rowOff>
    </xdr:to>
    <xdr:cxnSp macro="">
      <xdr:nvCxnSpPr>
        <xdr:cNvPr id="257" name="直線コネクタ 256">
          <a:extLst>
            <a:ext uri="{FF2B5EF4-FFF2-40B4-BE49-F238E27FC236}">
              <a16:creationId xmlns:a16="http://schemas.microsoft.com/office/drawing/2014/main" id="{EBECE007-2611-4650-A9BE-8AB57C6A5056}"/>
            </a:ext>
          </a:extLst>
        </xdr:cNvPr>
        <xdr:cNvCxnSpPr/>
      </xdr:nvCxnSpPr>
      <xdr:spPr>
        <a:xfrm flipV="1">
          <a:off x="6286500" y="10263774"/>
          <a:ext cx="79375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54AEFAD-9410-4A57-871B-A4C0E620DE12}"/>
            </a:ext>
          </a:extLst>
        </xdr:cNvPr>
        <xdr:cNvSpPr txBox="1"/>
      </xdr:nvSpPr>
      <xdr:spPr>
        <a:xfrm>
          <a:off x="8399995" y="1034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1DB0798-ADBC-4F59-9CF0-D8CA29A0914E}"/>
            </a:ext>
          </a:extLst>
        </xdr:cNvPr>
        <xdr:cNvSpPr txBox="1"/>
      </xdr:nvSpPr>
      <xdr:spPr>
        <a:xfrm>
          <a:off x="7612595" y="991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8C1E7795-56CC-4933-8A12-202F114EF34D}"/>
            </a:ext>
          </a:extLst>
        </xdr:cNvPr>
        <xdr:cNvSpPr txBox="1"/>
      </xdr:nvSpPr>
      <xdr:spPr>
        <a:xfrm>
          <a:off x="6818845" y="999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137804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4150AD6-341F-43F4-90A3-AB41317254F5}"/>
            </a:ext>
          </a:extLst>
        </xdr:cNvPr>
        <xdr:cNvSpPr txBox="1"/>
      </xdr:nvSpPr>
      <xdr:spPr>
        <a:xfrm>
          <a:off x="6006045" y="1037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79843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6097213-F8E0-4B70-B80D-A9A1B3FBE3CA}"/>
            </a:ext>
          </a:extLst>
        </xdr:cNvPr>
        <xdr:cNvSpPr txBox="1"/>
      </xdr:nvSpPr>
      <xdr:spPr>
        <a:xfrm>
          <a:off x="8399995" y="998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62747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E7D8FCC-AE85-4EF7-ADA6-4646ED6B71F3}"/>
            </a:ext>
          </a:extLst>
        </xdr:cNvPr>
        <xdr:cNvSpPr txBox="1"/>
      </xdr:nvSpPr>
      <xdr:spPr>
        <a:xfrm>
          <a:off x="7612595" y="102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69501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73E18CB-018D-43D0-8A77-A349C75FE0D0}"/>
            </a:ext>
          </a:extLst>
        </xdr:cNvPr>
        <xdr:cNvSpPr txBox="1"/>
      </xdr:nvSpPr>
      <xdr:spPr>
        <a:xfrm>
          <a:off x="6818845" y="1030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101956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B66A1CD5-D3B1-4F3C-B942-7EFD5884C33B}"/>
            </a:ext>
          </a:extLst>
        </xdr:cNvPr>
        <xdr:cNvSpPr txBox="1"/>
      </xdr:nvSpPr>
      <xdr:spPr>
        <a:xfrm>
          <a:off x="6006045" y="1000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8110310-ABE5-4F96-B47A-DB9B98F94C4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D81458B-B05B-4342-87FB-4425A1238503}"/>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E1321F1-30A3-4925-8888-33829B2AED4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278F9A3-FCF8-4497-94C9-49EF6FF1BD76}"/>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E640AD-D384-4D3E-919F-B4A089DA5F4D}"/>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1E94B62-ACCA-466E-B861-B16770AEBAAE}"/>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DCB4558-9076-494F-BFD7-70102269B86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D4396B3-F5EB-4A94-8508-BCC8D3EDDECB}"/>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01CA238-70B8-4911-B057-15C04CBAA1AF}"/>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1BF93EF-3CCE-447B-8C6D-F1A8E9C774A3}"/>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1069B56-9CAF-4ECE-A6A1-8634B382F765}"/>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C77E8E5-3591-4AB3-A4D7-7835A1033EBB}"/>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A1E18EC-EC64-469E-8ABF-EA42E5FBC54C}"/>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6274844-4723-4E39-991C-58934C49B36A}"/>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931D629-C274-4789-B8FC-EE476CEA749E}"/>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4BE0536-5AC9-46C9-9FFE-9C883340DDAD}"/>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51A0D17-9315-4370-B697-6E14C9F9CB9B}"/>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1651CEF-CE59-44FC-BC12-CD98813CB9A1}"/>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A662600-1756-4D82-9126-B72F176B41C7}"/>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4423108-4795-495D-BE07-EA13A327F191}"/>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BD6B1DE-3151-4C1A-9D15-6058F8E2ABF4}"/>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A302E61-0F89-4F97-A0F4-5AC812A04F65}"/>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2187ACC7-BCAA-41EA-9A3A-BCF24B75199B}"/>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7912A4B-04B2-499C-BF27-ED5D7062A72D}"/>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682F6B3-FFCF-46B0-A978-A1972C3CEE17}"/>
            </a:ext>
          </a:extLst>
        </xdr:cNvPr>
        <xdr:cNvCxnSpPr/>
      </xdr:nvCxnSpPr>
      <xdr:spPr>
        <a:xfrm flipV="1">
          <a:off x="4177665" y="12902564"/>
          <a:ext cx="0" cy="141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3345AC9A-B4BA-4F68-9C90-040555D969B8}"/>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B3E23A7-1B80-4E99-8BC4-7959FB96657D}"/>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29A5C72-4780-4D90-BA71-28D110A72A0D}"/>
            </a:ext>
          </a:extLst>
        </xdr:cNvPr>
        <xdr:cNvSpPr txBox="1"/>
      </xdr:nvSpPr>
      <xdr:spPr>
        <a:xfrm>
          <a:off x="4216400" y="126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9E4A4253-A843-467A-BA92-B9EAC2366F1D}"/>
            </a:ext>
          </a:extLst>
        </xdr:cNvPr>
        <xdr:cNvCxnSpPr/>
      </xdr:nvCxnSpPr>
      <xdr:spPr>
        <a:xfrm>
          <a:off x="4108450" y="12902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2FF3CE7-AB3E-4414-9F89-6E9DE725F23C}"/>
            </a:ext>
          </a:extLst>
        </xdr:cNvPr>
        <xdr:cNvSpPr txBox="1"/>
      </xdr:nvSpPr>
      <xdr:spPr>
        <a:xfrm>
          <a:off x="4216400" y="13417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2E0965CC-FF91-410E-8D28-772A6B47A0E6}"/>
            </a:ext>
          </a:extLst>
        </xdr:cNvPr>
        <xdr:cNvSpPr/>
      </xdr:nvSpPr>
      <xdr:spPr>
        <a:xfrm>
          <a:off x="41275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19AE651E-9D77-4858-8D9E-01890D8A2128}"/>
            </a:ext>
          </a:extLst>
        </xdr:cNvPr>
        <xdr:cNvSpPr/>
      </xdr:nvSpPr>
      <xdr:spPr>
        <a:xfrm>
          <a:off x="3384550" y="1353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4EEC0E93-296A-490E-99CD-69C54A8D15D6}"/>
            </a:ext>
          </a:extLst>
        </xdr:cNvPr>
        <xdr:cNvSpPr/>
      </xdr:nvSpPr>
      <xdr:spPr>
        <a:xfrm>
          <a:off x="2571750" y="13616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34479184-2428-4989-BFFC-EC0F1FAA1AA6}"/>
            </a:ext>
          </a:extLst>
        </xdr:cNvPr>
        <xdr:cNvSpPr/>
      </xdr:nvSpPr>
      <xdr:spPr>
        <a:xfrm>
          <a:off x="1778000" y="1370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a:extLst>
            <a:ext uri="{FF2B5EF4-FFF2-40B4-BE49-F238E27FC236}">
              <a16:creationId xmlns:a16="http://schemas.microsoft.com/office/drawing/2014/main" id="{370E0714-E376-4A13-828B-AC78ACCEB571}"/>
            </a:ext>
          </a:extLst>
        </xdr:cNvPr>
        <xdr:cNvSpPr/>
      </xdr:nvSpPr>
      <xdr:spPr>
        <a:xfrm>
          <a:off x="984250" y="13705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79CD84-A153-47B2-A94F-14A1D4988A3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CBB359-2B37-4522-B6DB-5209BA15DCFA}"/>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ED7B48-5557-4606-88DF-2D882D28853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8E833B4-88B7-4916-97C0-F4F0163634C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EA8AB0C-DB11-4ABE-87DA-5516EC9B3BC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12064</xdr:rowOff>
    </xdr:from>
    <xdr:to>
      <xdr:col>24</xdr:col>
      <xdr:colOff>114300</xdr:colOff>
      <xdr:row>86</xdr:row>
      <xdr:rowOff>113664</xdr:rowOff>
    </xdr:to>
    <xdr:sp macro="" textlink="">
      <xdr:nvSpPr>
        <xdr:cNvPr id="306" name="楕円 305">
          <a:extLst>
            <a:ext uri="{FF2B5EF4-FFF2-40B4-BE49-F238E27FC236}">
              <a16:creationId xmlns:a16="http://schemas.microsoft.com/office/drawing/2014/main" id="{7B1F5810-4D71-418D-BCD9-2AE1332FEFE9}"/>
            </a:ext>
          </a:extLst>
        </xdr:cNvPr>
        <xdr:cNvSpPr/>
      </xdr:nvSpPr>
      <xdr:spPr>
        <a:xfrm>
          <a:off x="4127500" y="142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98441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3DE4D71-2F23-4B63-A7D4-E0B94391592F}"/>
            </a:ext>
          </a:extLst>
        </xdr:cNvPr>
        <xdr:cNvSpPr txBox="1"/>
      </xdr:nvSpPr>
      <xdr:spPr>
        <a:xfrm>
          <a:off x="4216400" y="1413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308" name="楕円 307">
          <a:extLst>
            <a:ext uri="{FF2B5EF4-FFF2-40B4-BE49-F238E27FC236}">
              <a16:creationId xmlns:a16="http://schemas.microsoft.com/office/drawing/2014/main" id="{17EEA2FC-15F4-4ABF-8015-32DEE8F5D037}"/>
            </a:ext>
          </a:extLst>
        </xdr:cNvPr>
        <xdr:cNvSpPr/>
      </xdr:nvSpPr>
      <xdr:spPr>
        <a:xfrm>
          <a:off x="3384550" y="14227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62864</xdr:rowOff>
    </xdr:from>
    <xdr:to>
      <xdr:col>24</xdr:col>
      <xdr:colOff>63500</xdr:colOff>
      <xdr:row>86</xdr:row>
      <xdr:rowOff>80011</xdr:rowOff>
    </xdr:to>
    <xdr:cxnSp macro="">
      <xdr:nvCxnSpPr>
        <xdr:cNvPr id="309" name="直線コネクタ 308">
          <a:extLst>
            <a:ext uri="{FF2B5EF4-FFF2-40B4-BE49-F238E27FC236}">
              <a16:creationId xmlns:a16="http://schemas.microsoft.com/office/drawing/2014/main" id="{E518E53C-66AE-4F80-9C22-A3FDC8CD3F73}"/>
            </a:ext>
          </a:extLst>
        </xdr:cNvPr>
        <xdr:cNvCxnSpPr/>
      </xdr:nvCxnSpPr>
      <xdr:spPr>
        <a:xfrm flipV="1">
          <a:off x="3429000" y="14261464"/>
          <a:ext cx="7493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50164</xdr:rowOff>
    </xdr:from>
    <xdr:to>
      <xdr:col>15</xdr:col>
      <xdr:colOff>101600</xdr:colOff>
      <xdr:row>86</xdr:row>
      <xdr:rowOff>151764</xdr:rowOff>
    </xdr:to>
    <xdr:sp macro="" textlink="">
      <xdr:nvSpPr>
        <xdr:cNvPr id="310" name="楕円 309">
          <a:extLst>
            <a:ext uri="{FF2B5EF4-FFF2-40B4-BE49-F238E27FC236}">
              <a16:creationId xmlns:a16="http://schemas.microsoft.com/office/drawing/2014/main" id="{0D86E0C9-749B-44F1-96DD-7D7BDCB9D6BD}"/>
            </a:ext>
          </a:extLst>
        </xdr:cNvPr>
        <xdr:cNvSpPr/>
      </xdr:nvSpPr>
      <xdr:spPr>
        <a:xfrm>
          <a:off x="2571750" y="142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100964</xdr:rowOff>
    </xdr:to>
    <xdr:cxnSp macro="">
      <xdr:nvCxnSpPr>
        <xdr:cNvPr id="311" name="直線コネクタ 310">
          <a:extLst>
            <a:ext uri="{FF2B5EF4-FFF2-40B4-BE49-F238E27FC236}">
              <a16:creationId xmlns:a16="http://schemas.microsoft.com/office/drawing/2014/main" id="{1CD84E05-5E97-48D7-9B2E-CAA3E7D0AAEF}"/>
            </a:ext>
          </a:extLst>
        </xdr:cNvPr>
        <xdr:cNvCxnSpPr/>
      </xdr:nvCxnSpPr>
      <xdr:spPr>
        <a:xfrm flipV="1">
          <a:off x="2622550" y="14278611"/>
          <a:ext cx="80645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D1345F4F-6A40-4D07-869E-B34A524973A6}"/>
            </a:ext>
          </a:extLst>
        </xdr:cNvPr>
        <xdr:cNvSpPr/>
      </xdr:nvSpPr>
      <xdr:spPr>
        <a:xfrm>
          <a:off x="17780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100964</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00FD095A-CAF4-4DEA-9235-202B662EE6FB}"/>
            </a:ext>
          </a:extLst>
        </xdr:cNvPr>
        <xdr:cNvCxnSpPr/>
      </xdr:nvCxnSpPr>
      <xdr:spPr>
        <a:xfrm flipV="1">
          <a:off x="1828800" y="14299564"/>
          <a:ext cx="7937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972A21BF-28C6-4C6B-9BF4-946AC1D3D745}"/>
            </a:ext>
          </a:extLst>
        </xdr:cNvPr>
        <xdr:cNvSpPr/>
      </xdr:nvSpPr>
      <xdr:spPr>
        <a:xfrm>
          <a:off x="984250" y="1426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BFB7D8C8-6D8C-402B-A486-7D5D855104E8}"/>
            </a:ext>
          </a:extLst>
        </xdr:cNvPr>
        <xdr:cNvCxnSpPr/>
      </xdr:nvCxnSpPr>
      <xdr:spPr>
        <a:xfrm>
          <a:off x="1028700" y="14312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8B73B87F-5048-4814-A49A-9E3B86430CE2}"/>
            </a:ext>
          </a:extLst>
        </xdr:cNvPr>
        <xdr:cNvSpPr txBox="1"/>
      </xdr:nvSpPr>
      <xdr:spPr>
        <a:xfrm>
          <a:off x="3239144"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F82B5B97-FFBC-4152-BBA7-9FF36C40D643}"/>
            </a:ext>
          </a:extLst>
        </xdr:cNvPr>
        <xdr:cNvSpPr txBox="1"/>
      </xdr:nvSpPr>
      <xdr:spPr>
        <a:xfrm>
          <a:off x="2439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8" name="n_3aveValue【公営住宅】&#10;有形固定資産減価償却率">
          <a:extLst>
            <a:ext uri="{FF2B5EF4-FFF2-40B4-BE49-F238E27FC236}">
              <a16:creationId xmlns:a16="http://schemas.microsoft.com/office/drawing/2014/main" id="{71960802-4CF4-4782-A68F-1BE5C9A96A78}"/>
            </a:ext>
          </a:extLst>
        </xdr:cNvPr>
        <xdr:cNvSpPr txBox="1"/>
      </xdr:nvSpPr>
      <xdr:spPr>
        <a:xfrm>
          <a:off x="164529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9" name="n_4aveValue【公営住宅】&#10;有形固定資産減価償却率">
          <a:extLst>
            <a:ext uri="{FF2B5EF4-FFF2-40B4-BE49-F238E27FC236}">
              <a16:creationId xmlns:a16="http://schemas.microsoft.com/office/drawing/2014/main" id="{0312BE53-BD5B-4BF8-A7EB-6FB276A1AA36}"/>
            </a:ext>
          </a:extLst>
        </xdr:cNvPr>
        <xdr:cNvSpPr txBox="1"/>
      </xdr:nvSpPr>
      <xdr:spPr>
        <a:xfrm>
          <a:off x="8515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320" name="n_1mainValue【公営住宅】&#10;有形固定資産減価償却率">
          <a:extLst>
            <a:ext uri="{FF2B5EF4-FFF2-40B4-BE49-F238E27FC236}">
              <a16:creationId xmlns:a16="http://schemas.microsoft.com/office/drawing/2014/main" id="{76A1B271-35DD-4566-BE16-A14C0DB82679}"/>
            </a:ext>
          </a:extLst>
        </xdr:cNvPr>
        <xdr:cNvSpPr txBox="1"/>
      </xdr:nvSpPr>
      <xdr:spPr>
        <a:xfrm>
          <a:off x="32391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142891</xdr:rowOff>
    </xdr:from>
    <xdr:ext cx="405111" cy="259045"/>
    <xdr:sp macro="" textlink="">
      <xdr:nvSpPr>
        <xdr:cNvPr id="321" name="n_2mainValue【公営住宅】&#10;有形固定資産減価償却率">
          <a:extLst>
            <a:ext uri="{FF2B5EF4-FFF2-40B4-BE49-F238E27FC236}">
              <a16:creationId xmlns:a16="http://schemas.microsoft.com/office/drawing/2014/main" id="{549C9DF1-AAA7-49FB-BB91-CC4CD320EB05}"/>
            </a:ext>
          </a:extLst>
        </xdr:cNvPr>
        <xdr:cNvSpPr txBox="1"/>
      </xdr:nvSpPr>
      <xdr:spPr>
        <a:xfrm>
          <a:off x="2439044" y="1434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8AC85B25-9C1B-47B6-8CE8-41936B396DFA}"/>
            </a:ext>
          </a:extLst>
        </xdr:cNvPr>
        <xdr:cNvSpPr txBox="1"/>
      </xdr:nvSpPr>
      <xdr:spPr>
        <a:xfrm>
          <a:off x="161297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6F2C361B-CC92-4038-AB7D-C33C1350E2BB}"/>
            </a:ext>
          </a:extLst>
        </xdr:cNvPr>
        <xdr:cNvSpPr txBox="1"/>
      </xdr:nvSpPr>
      <xdr:spPr>
        <a:xfrm>
          <a:off x="8192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B1B9EE5-D142-42F1-9AB3-EF051F51770D}"/>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090748C-4972-4375-B22B-10B0BB55D33E}"/>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70E04F9-B32F-4054-BDC1-EF329FD39FA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3D1354B-D2FC-4D7A-810A-5E40929D1C96}"/>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2DC5A3F-ADD1-4227-B5D8-614141CAB0E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5C8500E-6A6C-4D59-B1E2-44AE079DC985}"/>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AB435A2-0A86-46D4-B3BF-F98368AE6F16}"/>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2812981-044A-4E09-9AB1-93395AD33276}"/>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2FF2BEE-9A58-46EB-BCAF-1EC7AFF43558}"/>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40C8025-65B0-4742-B460-20BE413E5F4E}"/>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F731171-9AEB-4157-BF0B-D2F83DFA24B6}"/>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2587A9B-C974-4414-A09C-A00ACAE3C9AB}"/>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5A1D55A-E963-40AE-83F1-B0FA801EF8E0}"/>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8293C1C8-637B-421B-BA73-F97DB5F3A98C}"/>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B9D8F2B-3013-48AD-9ABE-3711D046F0A4}"/>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716ABF6-F1B7-4B75-9B3C-CFAFC6804696}"/>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1F5F70D-27D7-46EB-ACD9-2C1CC50FFF2E}"/>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5850487-82B5-4EBF-B54F-F93C21250A6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5397543-EBDA-4140-B96D-A73E0A784701}"/>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B714BA3-E824-4D52-9B92-0DBDC0550689}"/>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62EDAAD-3D6A-4F99-8A54-FD007B8FAC8D}"/>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FB4F7BD3-C038-4303-86F8-B8792C2E2F9A}"/>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8C986A-350C-4D8F-9CFC-DBB1C39081FD}"/>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5051B6A-BBAA-4D35-B972-9EB26B901D53}"/>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B2B76ED-3629-409F-868A-1E7CDA8A8C4E}"/>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14BDD03F-DEEA-4633-9476-03264096C48A}"/>
            </a:ext>
          </a:extLst>
        </xdr:cNvPr>
        <xdr:cNvCxnSpPr/>
      </xdr:nvCxnSpPr>
      <xdr:spPr>
        <a:xfrm flipV="1">
          <a:off x="9429115" y="12935167"/>
          <a:ext cx="0" cy="141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408AFC75-C112-4B29-97BD-7885A8C3F6AC}"/>
            </a:ext>
          </a:extLst>
        </xdr:cNvPr>
        <xdr:cNvSpPr txBox="1"/>
      </xdr:nvSpPr>
      <xdr:spPr>
        <a:xfrm>
          <a:off x="9467850" y="143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37CC2757-91E7-434F-96E5-E390BB1ABD94}"/>
            </a:ext>
          </a:extLst>
        </xdr:cNvPr>
        <xdr:cNvCxnSpPr/>
      </xdr:nvCxnSpPr>
      <xdr:spPr>
        <a:xfrm>
          <a:off x="9359900" y="14352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5AA121B5-FC95-4185-9574-C826C1524668}"/>
            </a:ext>
          </a:extLst>
        </xdr:cNvPr>
        <xdr:cNvSpPr txBox="1"/>
      </xdr:nvSpPr>
      <xdr:spPr>
        <a:xfrm>
          <a:off x="9467850" y="127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6798EE0A-7363-4AAA-ACB0-0A8EC781D4E4}"/>
            </a:ext>
          </a:extLst>
        </xdr:cNvPr>
        <xdr:cNvCxnSpPr/>
      </xdr:nvCxnSpPr>
      <xdr:spPr>
        <a:xfrm>
          <a:off x="9359900" y="12935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96671227-2D2B-4410-9864-D35DB365BA88}"/>
            </a:ext>
          </a:extLst>
        </xdr:cNvPr>
        <xdr:cNvSpPr txBox="1"/>
      </xdr:nvSpPr>
      <xdr:spPr>
        <a:xfrm>
          <a:off x="9467850" y="1394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3820258B-D74D-48A3-9F38-4C5905821D3E}"/>
            </a:ext>
          </a:extLst>
        </xdr:cNvPr>
        <xdr:cNvSpPr/>
      </xdr:nvSpPr>
      <xdr:spPr>
        <a:xfrm>
          <a:off x="9398000" y="1408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7E863B83-6358-4B8F-BB6E-AEE4E11B82EF}"/>
            </a:ext>
          </a:extLst>
        </xdr:cNvPr>
        <xdr:cNvSpPr/>
      </xdr:nvSpPr>
      <xdr:spPr>
        <a:xfrm>
          <a:off x="8636000" y="1409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5587</xdr:rowOff>
    </xdr:from>
    <xdr:to>
      <xdr:col>46</xdr:col>
      <xdr:colOff>38100</xdr:colOff>
      <xdr:row>83</xdr:row>
      <xdr:rowOff>107187</xdr:rowOff>
    </xdr:to>
    <xdr:sp macro="" textlink="">
      <xdr:nvSpPr>
        <xdr:cNvPr id="357" name="フローチャート: 判断 356">
          <a:extLst>
            <a:ext uri="{FF2B5EF4-FFF2-40B4-BE49-F238E27FC236}">
              <a16:creationId xmlns:a16="http://schemas.microsoft.com/office/drawing/2014/main" id="{81B0B3D6-96FF-4CEE-BEFF-D643C77E8DD9}"/>
            </a:ext>
          </a:extLst>
        </xdr:cNvPr>
        <xdr:cNvSpPr/>
      </xdr:nvSpPr>
      <xdr:spPr>
        <a:xfrm>
          <a:off x="7842250" y="137088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161689</xdr:rowOff>
    </xdr:from>
    <xdr:to>
      <xdr:col>41</xdr:col>
      <xdr:colOff>101600</xdr:colOff>
      <xdr:row>84</xdr:row>
      <xdr:rowOff>91839</xdr:rowOff>
    </xdr:to>
    <xdr:sp macro="" textlink="">
      <xdr:nvSpPr>
        <xdr:cNvPr id="358" name="フローチャート: 判断 357">
          <a:extLst>
            <a:ext uri="{FF2B5EF4-FFF2-40B4-BE49-F238E27FC236}">
              <a16:creationId xmlns:a16="http://schemas.microsoft.com/office/drawing/2014/main" id="{C2571273-8CD3-4CA7-BF30-F746330FD9F5}"/>
            </a:ext>
          </a:extLst>
        </xdr:cNvPr>
        <xdr:cNvSpPr/>
      </xdr:nvSpPr>
      <xdr:spPr>
        <a:xfrm>
          <a:off x="7029450" y="13864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9834</xdr:rowOff>
    </xdr:from>
    <xdr:to>
      <xdr:col>36</xdr:col>
      <xdr:colOff>165100</xdr:colOff>
      <xdr:row>84</xdr:row>
      <xdr:rowOff>111434</xdr:rowOff>
    </xdr:to>
    <xdr:sp macro="" textlink="">
      <xdr:nvSpPr>
        <xdr:cNvPr id="359" name="フローチャート: 判断 358">
          <a:extLst>
            <a:ext uri="{FF2B5EF4-FFF2-40B4-BE49-F238E27FC236}">
              <a16:creationId xmlns:a16="http://schemas.microsoft.com/office/drawing/2014/main" id="{E075F0F3-771D-486C-BDA4-F878F014E4EF}"/>
            </a:ext>
          </a:extLst>
        </xdr:cNvPr>
        <xdr:cNvSpPr/>
      </xdr:nvSpPr>
      <xdr:spPr>
        <a:xfrm>
          <a:off x="6235700" y="1387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50CAD9D-CC53-47E7-A858-9EDD7505081A}"/>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26C4AAB-8F21-430A-AFA5-BA1AC1B0D6A1}"/>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45FF114-9BA4-4225-8BEE-4EC13ED1A8A8}"/>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6389ED0-1DFC-427A-B049-6E904D9BEEDD}"/>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4AEB132-250E-4357-9AD9-0B6E20FD046D}"/>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100947</xdr:rowOff>
    </xdr:from>
    <xdr:to>
      <xdr:col>55</xdr:col>
      <xdr:colOff>50800</xdr:colOff>
      <xdr:row>87</xdr:row>
      <xdr:rowOff>31097</xdr:rowOff>
    </xdr:to>
    <xdr:sp macro="" textlink="">
      <xdr:nvSpPr>
        <xdr:cNvPr id="365" name="楕円 364">
          <a:extLst>
            <a:ext uri="{FF2B5EF4-FFF2-40B4-BE49-F238E27FC236}">
              <a16:creationId xmlns:a16="http://schemas.microsoft.com/office/drawing/2014/main" id="{B29F9857-A2EF-4D5D-9399-699827150132}"/>
            </a:ext>
          </a:extLst>
        </xdr:cNvPr>
        <xdr:cNvSpPr/>
      </xdr:nvSpPr>
      <xdr:spPr>
        <a:xfrm>
          <a:off x="9398000" y="14299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15874</xdr:rowOff>
    </xdr:from>
    <xdr:ext cx="469744" cy="259045"/>
    <xdr:sp macro="" textlink="">
      <xdr:nvSpPr>
        <xdr:cNvPr id="366" name="【公営住宅】&#10;一人当たり面積該当値テキスト">
          <a:extLst>
            <a:ext uri="{FF2B5EF4-FFF2-40B4-BE49-F238E27FC236}">
              <a16:creationId xmlns:a16="http://schemas.microsoft.com/office/drawing/2014/main" id="{D8888881-7422-4B68-9CF9-F290A8955557}"/>
            </a:ext>
          </a:extLst>
        </xdr:cNvPr>
        <xdr:cNvSpPr txBox="1"/>
      </xdr:nvSpPr>
      <xdr:spPr>
        <a:xfrm>
          <a:off x="9467850" y="142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100947</xdr:rowOff>
    </xdr:from>
    <xdr:to>
      <xdr:col>50</xdr:col>
      <xdr:colOff>165100</xdr:colOff>
      <xdr:row>87</xdr:row>
      <xdr:rowOff>31097</xdr:rowOff>
    </xdr:to>
    <xdr:sp macro="" textlink="">
      <xdr:nvSpPr>
        <xdr:cNvPr id="367" name="楕円 366">
          <a:extLst>
            <a:ext uri="{FF2B5EF4-FFF2-40B4-BE49-F238E27FC236}">
              <a16:creationId xmlns:a16="http://schemas.microsoft.com/office/drawing/2014/main" id="{B6F35475-3C28-42C1-9005-6E272043F7F9}"/>
            </a:ext>
          </a:extLst>
        </xdr:cNvPr>
        <xdr:cNvSpPr/>
      </xdr:nvSpPr>
      <xdr:spPr>
        <a:xfrm>
          <a:off x="8636000" y="14299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151747</xdr:rowOff>
    </xdr:from>
    <xdr:to>
      <xdr:col>55</xdr:col>
      <xdr:colOff>0</xdr:colOff>
      <xdr:row>86</xdr:row>
      <xdr:rowOff>151747</xdr:rowOff>
    </xdr:to>
    <xdr:cxnSp macro="">
      <xdr:nvCxnSpPr>
        <xdr:cNvPr id="368" name="直線コネクタ 367">
          <a:extLst>
            <a:ext uri="{FF2B5EF4-FFF2-40B4-BE49-F238E27FC236}">
              <a16:creationId xmlns:a16="http://schemas.microsoft.com/office/drawing/2014/main" id="{C4011C34-90B2-4EE5-8CAF-FAAD82D02004}"/>
            </a:ext>
          </a:extLst>
        </xdr:cNvPr>
        <xdr:cNvCxnSpPr/>
      </xdr:nvCxnSpPr>
      <xdr:spPr>
        <a:xfrm>
          <a:off x="8686800" y="1435034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101273</xdr:rowOff>
    </xdr:from>
    <xdr:to>
      <xdr:col>46</xdr:col>
      <xdr:colOff>38100</xdr:colOff>
      <xdr:row>87</xdr:row>
      <xdr:rowOff>31423</xdr:rowOff>
    </xdr:to>
    <xdr:sp macro="" textlink="">
      <xdr:nvSpPr>
        <xdr:cNvPr id="369" name="楕円 368">
          <a:extLst>
            <a:ext uri="{FF2B5EF4-FFF2-40B4-BE49-F238E27FC236}">
              <a16:creationId xmlns:a16="http://schemas.microsoft.com/office/drawing/2014/main" id="{8DF3B12E-85D9-431B-87D0-DFFA53285890}"/>
            </a:ext>
          </a:extLst>
        </xdr:cNvPr>
        <xdr:cNvSpPr/>
      </xdr:nvSpPr>
      <xdr:spPr>
        <a:xfrm>
          <a:off x="7842250" y="14299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151747</xdr:rowOff>
    </xdr:from>
    <xdr:to>
      <xdr:col>50</xdr:col>
      <xdr:colOff>114300</xdr:colOff>
      <xdr:row>86</xdr:row>
      <xdr:rowOff>152073</xdr:rowOff>
    </xdr:to>
    <xdr:cxnSp macro="">
      <xdr:nvCxnSpPr>
        <xdr:cNvPr id="370" name="直線コネクタ 369">
          <a:extLst>
            <a:ext uri="{FF2B5EF4-FFF2-40B4-BE49-F238E27FC236}">
              <a16:creationId xmlns:a16="http://schemas.microsoft.com/office/drawing/2014/main" id="{C4617052-DE16-48F5-B9E6-247C6104D2B8}"/>
            </a:ext>
          </a:extLst>
        </xdr:cNvPr>
        <xdr:cNvCxnSpPr/>
      </xdr:nvCxnSpPr>
      <xdr:spPr>
        <a:xfrm flipV="1">
          <a:off x="7886700" y="14350347"/>
          <a:ext cx="8001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101600</xdr:rowOff>
    </xdr:from>
    <xdr:to>
      <xdr:col>41</xdr:col>
      <xdr:colOff>101600</xdr:colOff>
      <xdr:row>87</xdr:row>
      <xdr:rowOff>31750</xdr:rowOff>
    </xdr:to>
    <xdr:sp macro="" textlink="">
      <xdr:nvSpPr>
        <xdr:cNvPr id="371" name="楕円 370">
          <a:extLst>
            <a:ext uri="{FF2B5EF4-FFF2-40B4-BE49-F238E27FC236}">
              <a16:creationId xmlns:a16="http://schemas.microsoft.com/office/drawing/2014/main" id="{1F238EFB-5FB8-499D-855E-47715FBA5709}"/>
            </a:ext>
          </a:extLst>
        </xdr:cNvPr>
        <xdr:cNvSpPr/>
      </xdr:nvSpPr>
      <xdr:spPr>
        <a:xfrm>
          <a:off x="7029450" y="1430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152073</xdr:rowOff>
    </xdr:from>
    <xdr:to>
      <xdr:col>45</xdr:col>
      <xdr:colOff>177800</xdr:colOff>
      <xdr:row>86</xdr:row>
      <xdr:rowOff>152400</xdr:rowOff>
    </xdr:to>
    <xdr:cxnSp macro="">
      <xdr:nvCxnSpPr>
        <xdr:cNvPr id="372" name="直線コネクタ 371">
          <a:extLst>
            <a:ext uri="{FF2B5EF4-FFF2-40B4-BE49-F238E27FC236}">
              <a16:creationId xmlns:a16="http://schemas.microsoft.com/office/drawing/2014/main" id="{4637E394-98AF-43E8-8723-434F787F7FC5}"/>
            </a:ext>
          </a:extLst>
        </xdr:cNvPr>
        <xdr:cNvCxnSpPr/>
      </xdr:nvCxnSpPr>
      <xdr:spPr>
        <a:xfrm flipV="1">
          <a:off x="7080250" y="14350673"/>
          <a:ext cx="80645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101600</xdr:rowOff>
    </xdr:from>
    <xdr:to>
      <xdr:col>36</xdr:col>
      <xdr:colOff>165100</xdr:colOff>
      <xdr:row>87</xdr:row>
      <xdr:rowOff>31750</xdr:rowOff>
    </xdr:to>
    <xdr:sp macro="" textlink="">
      <xdr:nvSpPr>
        <xdr:cNvPr id="373" name="楕円 372">
          <a:extLst>
            <a:ext uri="{FF2B5EF4-FFF2-40B4-BE49-F238E27FC236}">
              <a16:creationId xmlns:a16="http://schemas.microsoft.com/office/drawing/2014/main" id="{68A38FD6-26F5-45B8-8F01-387C06C59AE2}"/>
            </a:ext>
          </a:extLst>
        </xdr:cNvPr>
        <xdr:cNvSpPr/>
      </xdr:nvSpPr>
      <xdr:spPr>
        <a:xfrm>
          <a:off x="6235700" y="1430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152400</xdr:rowOff>
    </xdr:from>
    <xdr:to>
      <xdr:col>41</xdr:col>
      <xdr:colOff>50800</xdr:colOff>
      <xdr:row>86</xdr:row>
      <xdr:rowOff>152400</xdr:rowOff>
    </xdr:to>
    <xdr:cxnSp macro="">
      <xdr:nvCxnSpPr>
        <xdr:cNvPr id="374" name="直線コネクタ 373">
          <a:extLst>
            <a:ext uri="{FF2B5EF4-FFF2-40B4-BE49-F238E27FC236}">
              <a16:creationId xmlns:a16="http://schemas.microsoft.com/office/drawing/2014/main" id="{B0F44DC7-C70E-438E-918A-4321B44EA375}"/>
            </a:ext>
          </a:extLst>
        </xdr:cNvPr>
        <xdr:cNvCxnSpPr/>
      </xdr:nvCxnSpPr>
      <xdr:spPr>
        <a:xfrm>
          <a:off x="6286500" y="14351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8AD07449-8B31-4C4B-93DB-1FDE055937FB}"/>
            </a:ext>
          </a:extLst>
        </xdr:cNvPr>
        <xdr:cNvSpPr txBox="1"/>
      </xdr:nvSpPr>
      <xdr:spPr>
        <a:xfrm>
          <a:off x="8458277" y="1388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123714</xdr:rowOff>
    </xdr:from>
    <xdr:ext cx="469744" cy="259045"/>
    <xdr:sp macro="" textlink="">
      <xdr:nvSpPr>
        <xdr:cNvPr id="376" name="n_2aveValue【公営住宅】&#10;一人当たり面積">
          <a:extLst>
            <a:ext uri="{FF2B5EF4-FFF2-40B4-BE49-F238E27FC236}">
              <a16:creationId xmlns:a16="http://schemas.microsoft.com/office/drawing/2014/main" id="{8FE016D8-7CB7-49AE-951D-38F628F43CB7}"/>
            </a:ext>
          </a:extLst>
        </xdr:cNvPr>
        <xdr:cNvSpPr txBox="1"/>
      </xdr:nvSpPr>
      <xdr:spPr>
        <a:xfrm>
          <a:off x="76772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108366</xdr:rowOff>
    </xdr:from>
    <xdr:ext cx="469744" cy="259045"/>
    <xdr:sp macro="" textlink="">
      <xdr:nvSpPr>
        <xdr:cNvPr id="377" name="n_3aveValue【公営住宅】&#10;一人当たり面積">
          <a:extLst>
            <a:ext uri="{FF2B5EF4-FFF2-40B4-BE49-F238E27FC236}">
              <a16:creationId xmlns:a16="http://schemas.microsoft.com/office/drawing/2014/main" id="{0AF95C0A-0164-44C0-9B33-A27222B37B69}"/>
            </a:ext>
          </a:extLst>
        </xdr:cNvPr>
        <xdr:cNvSpPr txBox="1"/>
      </xdr:nvSpPr>
      <xdr:spPr>
        <a:xfrm>
          <a:off x="6864427" y="136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127961</xdr:rowOff>
    </xdr:from>
    <xdr:ext cx="469744" cy="259045"/>
    <xdr:sp macro="" textlink="">
      <xdr:nvSpPr>
        <xdr:cNvPr id="378" name="n_4aveValue【公営住宅】&#10;一人当たり面積">
          <a:extLst>
            <a:ext uri="{FF2B5EF4-FFF2-40B4-BE49-F238E27FC236}">
              <a16:creationId xmlns:a16="http://schemas.microsoft.com/office/drawing/2014/main" id="{B6C678FB-1FCF-4031-BA87-8823451C5196}"/>
            </a:ext>
          </a:extLst>
        </xdr:cNvPr>
        <xdr:cNvSpPr txBox="1"/>
      </xdr:nvSpPr>
      <xdr:spPr>
        <a:xfrm>
          <a:off x="6070677" y="136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22224</xdr:rowOff>
    </xdr:from>
    <xdr:ext cx="469744" cy="259045"/>
    <xdr:sp macro="" textlink="">
      <xdr:nvSpPr>
        <xdr:cNvPr id="379" name="n_1mainValue【公営住宅】&#10;一人当たり面積">
          <a:extLst>
            <a:ext uri="{FF2B5EF4-FFF2-40B4-BE49-F238E27FC236}">
              <a16:creationId xmlns:a16="http://schemas.microsoft.com/office/drawing/2014/main" id="{035887CD-0DF6-4CC0-A268-5B5699E00FD2}"/>
            </a:ext>
          </a:extLst>
        </xdr:cNvPr>
        <xdr:cNvSpPr txBox="1"/>
      </xdr:nvSpPr>
      <xdr:spPr>
        <a:xfrm>
          <a:off x="8458277" y="143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22550</xdr:rowOff>
    </xdr:from>
    <xdr:ext cx="469744" cy="259045"/>
    <xdr:sp macro="" textlink="">
      <xdr:nvSpPr>
        <xdr:cNvPr id="380" name="n_2mainValue【公営住宅】&#10;一人当たり面積">
          <a:extLst>
            <a:ext uri="{FF2B5EF4-FFF2-40B4-BE49-F238E27FC236}">
              <a16:creationId xmlns:a16="http://schemas.microsoft.com/office/drawing/2014/main" id="{C84BAC26-10E7-4280-930F-FBF7F9BEF804}"/>
            </a:ext>
          </a:extLst>
        </xdr:cNvPr>
        <xdr:cNvSpPr txBox="1"/>
      </xdr:nvSpPr>
      <xdr:spPr>
        <a:xfrm>
          <a:off x="7677227" y="1438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22877</xdr:rowOff>
    </xdr:from>
    <xdr:ext cx="469744" cy="259045"/>
    <xdr:sp macro="" textlink="">
      <xdr:nvSpPr>
        <xdr:cNvPr id="381" name="n_3mainValue【公営住宅】&#10;一人当たり面積">
          <a:extLst>
            <a:ext uri="{FF2B5EF4-FFF2-40B4-BE49-F238E27FC236}">
              <a16:creationId xmlns:a16="http://schemas.microsoft.com/office/drawing/2014/main" id="{1104D535-256D-4FDB-9E92-92FA6B1BD42D}"/>
            </a:ext>
          </a:extLst>
        </xdr:cNvPr>
        <xdr:cNvSpPr txBox="1"/>
      </xdr:nvSpPr>
      <xdr:spPr>
        <a:xfrm>
          <a:off x="6864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22877</xdr:rowOff>
    </xdr:from>
    <xdr:ext cx="469744" cy="259045"/>
    <xdr:sp macro="" textlink="">
      <xdr:nvSpPr>
        <xdr:cNvPr id="382" name="n_4mainValue【公営住宅】&#10;一人当たり面積">
          <a:extLst>
            <a:ext uri="{FF2B5EF4-FFF2-40B4-BE49-F238E27FC236}">
              <a16:creationId xmlns:a16="http://schemas.microsoft.com/office/drawing/2014/main" id="{3E60CB34-CB75-46FE-8230-A625FC5D3938}"/>
            </a:ext>
          </a:extLst>
        </xdr:cNvPr>
        <xdr:cNvSpPr txBox="1"/>
      </xdr:nvSpPr>
      <xdr:spPr>
        <a:xfrm>
          <a:off x="607067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455AD8EA-5478-4675-846A-4018D22796BA}"/>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CF4DE3C-E2C8-4F58-BA02-3D935F11C83A}"/>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A2B0456-A9EF-4022-A754-38164502CE5E}"/>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EEC94E4-E493-458B-9D48-F26D4EFE304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A8CA8D3-47C5-4C4C-A8F4-43D0DEAC23CE}"/>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7087175-72E0-479D-8BF2-171533929F96}"/>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29AD7DA-2112-48F0-918C-755164CDE60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7EAA7C0-F7C8-48E9-BBFA-EE6F0075DA0B}"/>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1E2DCE4-C82F-4FD1-B00B-AADB13631171}"/>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A549574-7C22-4769-92F9-1FDF2B9B149E}"/>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85AB32A-0D95-4E0A-BA42-8EF381BB770F}"/>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6DE294E-48E7-432F-BBE7-2C8E9E7A191D}"/>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E2DC22C-E6D2-40CD-9661-8FA6B14EE58F}"/>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EE047A4C-B65B-4E07-9AE6-9711E289CF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6ACF7FB-B6A6-423F-A285-8409C346DC4F}"/>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B04E2F7-2EFC-4841-B82E-ABDD15FC6A32}"/>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B3853A2-64AA-4348-BBA6-D637553779A8}"/>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936E2045-F2F6-4C5F-9C82-E20538324395}"/>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522ED89-4DD0-4676-A6D2-CA04E481018C}"/>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51016DB-0903-45BC-8E3F-839D5983B6CF}"/>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04F779E-2C5E-47A5-B239-291E0F1AEDE2}"/>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899AE546-D6D7-404D-B843-C3104D492DE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58BBAF0-369D-4447-B716-8C5149119233}"/>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5BD1556-9A49-454C-A359-A36DCC7E0953}"/>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19B59AA-B4F1-406F-88C0-5A310EDE4CEF}"/>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3FEF6BE7-29E1-4F2F-B6A8-659A4AA9CD24}"/>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1A476EF-5751-4116-9089-4C3BA6079838}"/>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39CC941B-DDFB-438A-8A6E-598694119F30}"/>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4ADEF9E5-7B21-479C-B6D1-4515BBD14EEA}"/>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61C3DD76-989E-4FA5-94D0-9FB3198927DF}"/>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D410F17A-4E81-40DA-8920-F7817E00EFAA}"/>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11EBA0CB-1BEC-4C48-9A21-68869FF99DA9}"/>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5CD0A08A-9BDA-475C-A0C1-915B423B2811}"/>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C1FA2770-6770-4847-915D-BB72CB00E59E}"/>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8D917697-C970-4D8C-AAAD-4C9B759C7580}"/>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85081AF9-33F7-4296-A9C8-547461AA8D0F}"/>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89B2FECA-3FB4-4605-8624-6CA442D8B027}"/>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9E3A8612-E3A4-4865-9698-F4E387D1E9AF}"/>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BF86580-7ADD-4E29-8309-BF191C239531}"/>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5162D761-BC15-4FCA-AA23-61390DAEDD84}"/>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5EACF9A9-4140-4DAD-8A6E-4687412C6883}"/>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20BCB94A-E953-445A-9C89-F368159C5F23}"/>
            </a:ext>
          </a:extLst>
        </xdr:cNvPr>
        <xdr:cNvCxnSpPr/>
      </xdr:nvCxnSpPr>
      <xdr:spPr>
        <a:xfrm flipV="1">
          <a:off x="14699614" y="55653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CB56CFC5-BB4A-4995-AFEE-C6FEB66E8013}"/>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86E2C16A-718B-401D-99B0-399A54A2CF7A}"/>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D52B7567-E1D6-4ECB-BE9B-FB5F15125FC9}"/>
            </a:ext>
          </a:extLst>
        </xdr:cNvPr>
        <xdr:cNvSpPr txBox="1"/>
      </xdr:nvSpPr>
      <xdr:spPr>
        <a:xfrm>
          <a:off x="14738350" y="5346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F8F76E59-212C-4D7D-BC2C-D8B540275C53}"/>
            </a:ext>
          </a:extLst>
        </xdr:cNvPr>
        <xdr:cNvCxnSpPr/>
      </xdr:nvCxnSpPr>
      <xdr:spPr>
        <a:xfrm>
          <a:off x="14611350" y="5565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D0C23225-092E-4C65-8AD4-C3D4687DBC62}"/>
            </a:ext>
          </a:extLst>
        </xdr:cNvPr>
        <xdr:cNvSpPr txBox="1"/>
      </xdr:nvSpPr>
      <xdr:spPr>
        <a:xfrm>
          <a:off x="14738350" y="6204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53DAF1F5-7D49-4564-99A8-B2CF526A7104}"/>
            </a:ext>
          </a:extLst>
        </xdr:cNvPr>
        <xdr:cNvSpPr/>
      </xdr:nvSpPr>
      <xdr:spPr>
        <a:xfrm>
          <a:off x="14649450" y="6346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9091261F-AF54-44D2-8C9D-562CDCEF1664}"/>
            </a:ext>
          </a:extLst>
        </xdr:cNvPr>
        <xdr:cNvSpPr/>
      </xdr:nvSpPr>
      <xdr:spPr>
        <a:xfrm>
          <a:off x="13887450" y="6341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2" name="フローチャート: 判断 431">
          <a:extLst>
            <a:ext uri="{FF2B5EF4-FFF2-40B4-BE49-F238E27FC236}">
              <a16:creationId xmlns:a16="http://schemas.microsoft.com/office/drawing/2014/main" id="{7DB060F4-756B-459D-8A17-5C99481EFA43}"/>
            </a:ext>
          </a:extLst>
        </xdr:cNvPr>
        <xdr:cNvSpPr/>
      </xdr:nvSpPr>
      <xdr:spPr>
        <a:xfrm>
          <a:off x="13093700" y="63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53159</xdr:rowOff>
    </xdr:from>
    <xdr:to>
      <xdr:col>72</xdr:col>
      <xdr:colOff>38100</xdr:colOff>
      <xdr:row>38</xdr:row>
      <xdr:rowOff>154759</xdr:rowOff>
    </xdr:to>
    <xdr:sp macro="" textlink="">
      <xdr:nvSpPr>
        <xdr:cNvPr id="433" name="フローチャート: 判断 432">
          <a:extLst>
            <a:ext uri="{FF2B5EF4-FFF2-40B4-BE49-F238E27FC236}">
              <a16:creationId xmlns:a16="http://schemas.microsoft.com/office/drawing/2014/main" id="{AA281CF9-5F71-45E8-A960-76DD9E4216C9}"/>
            </a:ext>
          </a:extLst>
        </xdr:cNvPr>
        <xdr:cNvSpPr/>
      </xdr:nvSpPr>
      <xdr:spPr>
        <a:xfrm>
          <a:off x="12299950" y="63269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434" name="フローチャート: 判断 433">
          <a:extLst>
            <a:ext uri="{FF2B5EF4-FFF2-40B4-BE49-F238E27FC236}">
              <a16:creationId xmlns:a16="http://schemas.microsoft.com/office/drawing/2014/main" id="{B14B3D6E-EF08-453E-80C7-0D9BE3BD060E}"/>
            </a:ext>
          </a:extLst>
        </xdr:cNvPr>
        <xdr:cNvSpPr/>
      </xdr:nvSpPr>
      <xdr:spPr>
        <a:xfrm>
          <a:off x="11487150" y="633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F6A4922-EFC5-4FE2-B95E-72B574F9CDBD}"/>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FB08DCC-07EE-459F-A410-375F32D22B03}"/>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052C63E-93CB-4D29-A9B9-DBCD1AFE695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F08CEFA-E95D-4C31-8DFB-5002C659A567}"/>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5E41C988-9E35-4671-9F4F-485A37BB6BDC}"/>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165826</xdr:rowOff>
    </xdr:from>
    <xdr:to>
      <xdr:col>85</xdr:col>
      <xdr:colOff>177800</xdr:colOff>
      <xdr:row>42</xdr:row>
      <xdr:rowOff>95976</xdr:rowOff>
    </xdr:to>
    <xdr:sp macro="" textlink="">
      <xdr:nvSpPr>
        <xdr:cNvPr id="440" name="楕円 439">
          <a:extLst>
            <a:ext uri="{FF2B5EF4-FFF2-40B4-BE49-F238E27FC236}">
              <a16:creationId xmlns:a16="http://schemas.microsoft.com/office/drawing/2014/main" id="{05649B65-B305-4C98-9ACD-EDC93B6B6DEE}"/>
            </a:ext>
          </a:extLst>
        </xdr:cNvPr>
        <xdr:cNvSpPr/>
      </xdr:nvSpPr>
      <xdr:spPr>
        <a:xfrm>
          <a:off x="14649450" y="69349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80753</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68AA557B-D35D-428E-95C3-6FD765FABA01}"/>
            </a:ext>
          </a:extLst>
        </xdr:cNvPr>
        <xdr:cNvSpPr txBox="1"/>
      </xdr:nvSpPr>
      <xdr:spPr>
        <a:xfrm>
          <a:off x="14738350"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162560</xdr:rowOff>
    </xdr:from>
    <xdr:to>
      <xdr:col>81</xdr:col>
      <xdr:colOff>101600</xdr:colOff>
      <xdr:row>42</xdr:row>
      <xdr:rowOff>92710</xdr:rowOff>
    </xdr:to>
    <xdr:sp macro="" textlink="">
      <xdr:nvSpPr>
        <xdr:cNvPr id="442" name="楕円 441">
          <a:extLst>
            <a:ext uri="{FF2B5EF4-FFF2-40B4-BE49-F238E27FC236}">
              <a16:creationId xmlns:a16="http://schemas.microsoft.com/office/drawing/2014/main" id="{09291B45-8849-4FF2-AF75-CFFEE6875D6C}"/>
            </a:ext>
          </a:extLst>
        </xdr:cNvPr>
        <xdr:cNvSpPr/>
      </xdr:nvSpPr>
      <xdr:spPr>
        <a:xfrm>
          <a:off x="13887450" y="6931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41910</xdr:rowOff>
    </xdr:from>
    <xdr:to>
      <xdr:col>85</xdr:col>
      <xdr:colOff>127000</xdr:colOff>
      <xdr:row>42</xdr:row>
      <xdr:rowOff>45176</xdr:rowOff>
    </xdr:to>
    <xdr:cxnSp macro="">
      <xdr:nvCxnSpPr>
        <xdr:cNvPr id="443" name="直線コネクタ 442">
          <a:extLst>
            <a:ext uri="{FF2B5EF4-FFF2-40B4-BE49-F238E27FC236}">
              <a16:creationId xmlns:a16="http://schemas.microsoft.com/office/drawing/2014/main" id="{D9A47FE0-B997-471D-BC13-65630A1132AD}"/>
            </a:ext>
          </a:extLst>
        </xdr:cNvPr>
        <xdr:cNvCxnSpPr/>
      </xdr:nvCxnSpPr>
      <xdr:spPr>
        <a:xfrm>
          <a:off x="13938250" y="6976110"/>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159294</xdr:rowOff>
    </xdr:from>
    <xdr:to>
      <xdr:col>76</xdr:col>
      <xdr:colOff>165100</xdr:colOff>
      <xdr:row>42</xdr:row>
      <xdr:rowOff>89444</xdr:rowOff>
    </xdr:to>
    <xdr:sp macro="" textlink="">
      <xdr:nvSpPr>
        <xdr:cNvPr id="444" name="楕円 443">
          <a:extLst>
            <a:ext uri="{FF2B5EF4-FFF2-40B4-BE49-F238E27FC236}">
              <a16:creationId xmlns:a16="http://schemas.microsoft.com/office/drawing/2014/main" id="{F19111F3-BA6C-4D6C-A9EF-1493ADB5D96F}"/>
            </a:ext>
          </a:extLst>
        </xdr:cNvPr>
        <xdr:cNvSpPr/>
      </xdr:nvSpPr>
      <xdr:spPr>
        <a:xfrm>
          <a:off x="13093700" y="6928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38644</xdr:rowOff>
    </xdr:from>
    <xdr:to>
      <xdr:col>81</xdr:col>
      <xdr:colOff>50800</xdr:colOff>
      <xdr:row>42</xdr:row>
      <xdr:rowOff>41910</xdr:rowOff>
    </xdr:to>
    <xdr:cxnSp macro="">
      <xdr:nvCxnSpPr>
        <xdr:cNvPr id="445" name="直線コネクタ 444">
          <a:extLst>
            <a:ext uri="{FF2B5EF4-FFF2-40B4-BE49-F238E27FC236}">
              <a16:creationId xmlns:a16="http://schemas.microsoft.com/office/drawing/2014/main" id="{F1D5BC95-850F-4916-A69C-80772BCF342B}"/>
            </a:ext>
          </a:extLst>
        </xdr:cNvPr>
        <xdr:cNvCxnSpPr/>
      </xdr:nvCxnSpPr>
      <xdr:spPr>
        <a:xfrm>
          <a:off x="13144500" y="6972844"/>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165826</xdr:rowOff>
    </xdr:from>
    <xdr:to>
      <xdr:col>72</xdr:col>
      <xdr:colOff>38100</xdr:colOff>
      <xdr:row>42</xdr:row>
      <xdr:rowOff>95976</xdr:rowOff>
    </xdr:to>
    <xdr:sp macro="" textlink="">
      <xdr:nvSpPr>
        <xdr:cNvPr id="446" name="楕円 445">
          <a:extLst>
            <a:ext uri="{FF2B5EF4-FFF2-40B4-BE49-F238E27FC236}">
              <a16:creationId xmlns:a16="http://schemas.microsoft.com/office/drawing/2014/main" id="{F2F2B4E4-A8EB-4E8D-89DC-3DC9DA9F5E5E}"/>
            </a:ext>
          </a:extLst>
        </xdr:cNvPr>
        <xdr:cNvSpPr/>
      </xdr:nvSpPr>
      <xdr:spPr>
        <a:xfrm>
          <a:off x="12299950" y="6934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38644</xdr:rowOff>
    </xdr:from>
    <xdr:to>
      <xdr:col>76</xdr:col>
      <xdr:colOff>114300</xdr:colOff>
      <xdr:row>42</xdr:row>
      <xdr:rowOff>45176</xdr:rowOff>
    </xdr:to>
    <xdr:cxnSp macro="">
      <xdr:nvCxnSpPr>
        <xdr:cNvPr id="447" name="直線コネクタ 446">
          <a:extLst>
            <a:ext uri="{FF2B5EF4-FFF2-40B4-BE49-F238E27FC236}">
              <a16:creationId xmlns:a16="http://schemas.microsoft.com/office/drawing/2014/main" id="{3C06EBAD-B201-4687-8B04-03E644990962}"/>
            </a:ext>
          </a:extLst>
        </xdr:cNvPr>
        <xdr:cNvCxnSpPr/>
      </xdr:nvCxnSpPr>
      <xdr:spPr>
        <a:xfrm flipV="1">
          <a:off x="12344400" y="6972844"/>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13970</xdr:rowOff>
    </xdr:from>
    <xdr:to>
      <xdr:col>67</xdr:col>
      <xdr:colOff>101600</xdr:colOff>
      <xdr:row>42</xdr:row>
      <xdr:rowOff>115570</xdr:rowOff>
    </xdr:to>
    <xdr:sp macro="" textlink="">
      <xdr:nvSpPr>
        <xdr:cNvPr id="448" name="楕円 447">
          <a:extLst>
            <a:ext uri="{FF2B5EF4-FFF2-40B4-BE49-F238E27FC236}">
              <a16:creationId xmlns:a16="http://schemas.microsoft.com/office/drawing/2014/main" id="{7D2F4897-4A04-4459-BB0E-92E4BF349344}"/>
            </a:ext>
          </a:extLst>
        </xdr:cNvPr>
        <xdr:cNvSpPr/>
      </xdr:nvSpPr>
      <xdr:spPr>
        <a:xfrm>
          <a:off x="1148715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45176</xdr:rowOff>
    </xdr:from>
    <xdr:to>
      <xdr:col>71</xdr:col>
      <xdr:colOff>177800</xdr:colOff>
      <xdr:row>42</xdr:row>
      <xdr:rowOff>64770</xdr:rowOff>
    </xdr:to>
    <xdr:cxnSp macro="">
      <xdr:nvCxnSpPr>
        <xdr:cNvPr id="449" name="直線コネクタ 448">
          <a:extLst>
            <a:ext uri="{FF2B5EF4-FFF2-40B4-BE49-F238E27FC236}">
              <a16:creationId xmlns:a16="http://schemas.microsoft.com/office/drawing/2014/main" id="{0F12EC40-BCD6-4B08-AF3B-7527DCA6B35E}"/>
            </a:ext>
          </a:extLst>
        </xdr:cNvPr>
        <xdr:cNvCxnSpPr/>
      </xdr:nvCxnSpPr>
      <xdr:spPr>
        <a:xfrm flipV="1">
          <a:off x="11537950" y="6979376"/>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72C4F09B-3E4B-4B6B-B568-7A9C103D5E94}"/>
            </a:ext>
          </a:extLst>
        </xdr:cNvPr>
        <xdr:cNvSpPr txBox="1"/>
      </xdr:nvSpPr>
      <xdr:spPr>
        <a:xfrm>
          <a:off x="13742044" y="61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6D2D9938-83C8-49CF-B5CA-02A1CC08BFB4}"/>
            </a:ext>
          </a:extLst>
        </xdr:cNvPr>
        <xdr:cNvSpPr txBox="1"/>
      </xdr:nvSpPr>
      <xdr:spPr>
        <a:xfrm>
          <a:off x="1296099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171285</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25DA1841-99BF-40D7-9C33-675437603AD1}"/>
            </a:ext>
          </a:extLst>
        </xdr:cNvPr>
        <xdr:cNvSpPr txBox="1"/>
      </xdr:nvSpPr>
      <xdr:spPr>
        <a:xfrm>
          <a:off x="12167244" y="610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4734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89D6CD03-D92B-4D5B-BFC2-BCF8FE9D179B}"/>
            </a:ext>
          </a:extLst>
        </xdr:cNvPr>
        <xdr:cNvSpPr txBox="1"/>
      </xdr:nvSpPr>
      <xdr:spPr>
        <a:xfrm>
          <a:off x="11354444" y="6113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83837</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531957FE-1AB0-45AA-8BDC-E9EDE93D84D8}"/>
            </a:ext>
          </a:extLst>
        </xdr:cNvPr>
        <xdr:cNvSpPr txBox="1"/>
      </xdr:nvSpPr>
      <xdr:spPr>
        <a:xfrm>
          <a:off x="13742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80571</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EC060B36-ABA1-418D-9DCB-0D6536C2B28C}"/>
            </a:ext>
          </a:extLst>
        </xdr:cNvPr>
        <xdr:cNvSpPr txBox="1"/>
      </xdr:nvSpPr>
      <xdr:spPr>
        <a:xfrm>
          <a:off x="12960994"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87103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DE9D197F-2AB4-42D3-B8EC-279273940873}"/>
            </a:ext>
          </a:extLst>
        </xdr:cNvPr>
        <xdr:cNvSpPr txBox="1"/>
      </xdr:nvSpPr>
      <xdr:spPr>
        <a:xfrm>
          <a:off x="12167244" y="702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106697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C2D91CFF-9CA0-46B7-8DE6-3141D6EE0F3E}"/>
            </a:ext>
          </a:extLst>
        </xdr:cNvPr>
        <xdr:cNvSpPr txBox="1"/>
      </xdr:nvSpPr>
      <xdr:spPr>
        <a:xfrm>
          <a:off x="113544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733D9116-AC82-479F-BC81-1BD9FE8E6FE4}"/>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94400B1F-BC02-4AAA-82ED-6B8D003B10D8}"/>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3F1F26C-0A36-473F-AB88-51F17A7CBE9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25D9A0CF-2FF9-4A1C-A18F-02EE1BB16A26}"/>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F102D2CD-A5FF-49DF-8F99-79366B5E4658}"/>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DD1DE502-9C65-4596-9B26-9DA43DE40F2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AFDFBED4-8528-4253-81F7-2A2AA221E538}"/>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74D14912-26F9-47EE-8B0D-7BB21573CA1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35E3854E-86AD-4E7E-8444-AADE57024E6E}"/>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676A2A2C-33D8-427C-95EA-772F2AC4A92C}"/>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D6BED096-9097-49F8-BDCC-441ED486D59E}"/>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B3EA50E5-5C44-47BD-9399-9E006C85AC86}"/>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32943A2A-F10B-4E5A-BF81-BE767EA22CD4}"/>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D77B6871-D4E1-4713-9C26-27007E9B9748}"/>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B5A7CE17-E236-4DF8-BBD8-7393FE67FAB5}"/>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500A5C8E-3816-446A-9732-3F88DFFB3EEE}"/>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D73FF967-11A7-44D7-80F9-0C704278579A}"/>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6835BC96-975E-42C8-B85C-BF8525199F9E}"/>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3F3DBE4B-D6A4-4D8C-8421-8872204A4B69}"/>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EC2DA22C-9255-4269-9AC0-252E5DE95045}"/>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782D40B4-6435-475D-B47A-BC2E7EF7B9D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1C295203-D796-44B7-A483-E153CC3B50FE}"/>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F7A15A1B-AECB-4E22-B6D1-D128D3BCE826}"/>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8AE2048A-CA03-4E06-8293-2E2FE836BD56}"/>
            </a:ext>
          </a:extLst>
        </xdr:cNvPr>
        <xdr:cNvCxnSpPr/>
      </xdr:nvCxnSpPr>
      <xdr:spPr>
        <a:xfrm flipV="1">
          <a:off x="19951064" y="5702935"/>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9D4BC6C3-77DC-4778-A15D-3D09C37CFD81}"/>
            </a:ext>
          </a:extLst>
        </xdr:cNvPr>
        <xdr:cNvSpPr txBox="1"/>
      </xdr:nvSpPr>
      <xdr:spPr>
        <a:xfrm>
          <a:off x="19989800" y="69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8056B259-E527-474C-832E-DCC007261E79}"/>
            </a:ext>
          </a:extLst>
        </xdr:cNvPr>
        <xdr:cNvCxnSpPr/>
      </xdr:nvCxnSpPr>
      <xdr:spPr>
        <a:xfrm>
          <a:off x="19881850" y="6915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177C86AA-6BEA-4BE2-8E76-800BFDC22099}"/>
            </a:ext>
          </a:extLst>
        </xdr:cNvPr>
        <xdr:cNvSpPr txBox="1"/>
      </xdr:nvSpPr>
      <xdr:spPr>
        <a:xfrm>
          <a:off x="19989800" y="54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008BB803-0FA1-44C1-B635-F631A18AACF6}"/>
            </a:ext>
          </a:extLst>
        </xdr:cNvPr>
        <xdr:cNvCxnSpPr/>
      </xdr:nvCxnSpPr>
      <xdr:spPr>
        <a:xfrm>
          <a:off x="19881850" y="570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671B4439-5A7B-4EA7-9DC6-D1B0C36FCB68}"/>
            </a:ext>
          </a:extLst>
        </xdr:cNvPr>
        <xdr:cNvSpPr txBox="1"/>
      </xdr:nvSpPr>
      <xdr:spPr>
        <a:xfrm>
          <a:off x="199898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42B20C23-6C20-4DAF-85F5-5424E1BCAA0F}"/>
            </a:ext>
          </a:extLst>
        </xdr:cNvPr>
        <xdr:cNvSpPr/>
      </xdr:nvSpPr>
      <xdr:spPr>
        <a:xfrm>
          <a:off x="19900900" y="6423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FEE4E20D-241D-472D-A186-9CC66FCD5A5B}"/>
            </a:ext>
          </a:extLst>
        </xdr:cNvPr>
        <xdr:cNvSpPr/>
      </xdr:nvSpPr>
      <xdr:spPr>
        <a:xfrm>
          <a:off x="19157950" y="642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9" name="フローチャート: 判断 488">
          <a:extLst>
            <a:ext uri="{FF2B5EF4-FFF2-40B4-BE49-F238E27FC236}">
              <a16:creationId xmlns:a16="http://schemas.microsoft.com/office/drawing/2014/main" id="{D904D7A8-82D4-451F-B87D-865B91AFCB13}"/>
            </a:ext>
          </a:extLst>
        </xdr:cNvPr>
        <xdr:cNvSpPr/>
      </xdr:nvSpPr>
      <xdr:spPr>
        <a:xfrm>
          <a:off x="1834515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90" name="フローチャート: 判断 489">
          <a:extLst>
            <a:ext uri="{FF2B5EF4-FFF2-40B4-BE49-F238E27FC236}">
              <a16:creationId xmlns:a16="http://schemas.microsoft.com/office/drawing/2014/main" id="{8B08F4A8-092D-4214-B369-703AD121DAE1}"/>
            </a:ext>
          </a:extLst>
        </xdr:cNvPr>
        <xdr:cNvSpPr/>
      </xdr:nvSpPr>
      <xdr:spPr>
        <a:xfrm>
          <a:off x="175514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91" name="フローチャート: 判断 490">
          <a:extLst>
            <a:ext uri="{FF2B5EF4-FFF2-40B4-BE49-F238E27FC236}">
              <a16:creationId xmlns:a16="http://schemas.microsoft.com/office/drawing/2014/main" id="{4B6FCABF-02FC-45C1-8531-5BC10EB763FF}"/>
            </a:ext>
          </a:extLst>
        </xdr:cNvPr>
        <xdr:cNvSpPr/>
      </xdr:nvSpPr>
      <xdr:spPr>
        <a:xfrm>
          <a:off x="16757650" y="6489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3C19AF7-1A54-4076-9B5B-D39DCBD03F33}"/>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F9E00CB-9E49-4D5D-88DD-15407741C3B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6D15119-0DB4-4273-8A93-26B6BE36FE73}"/>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059E573-ED01-41CE-A66F-D02E01DA92C9}"/>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0FD7080-2DED-4617-88A9-78DEBD455806}"/>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137795</xdr:rowOff>
    </xdr:from>
    <xdr:to>
      <xdr:col>116</xdr:col>
      <xdr:colOff>114300</xdr:colOff>
      <xdr:row>41</xdr:row>
      <xdr:rowOff>67945</xdr:rowOff>
    </xdr:to>
    <xdr:sp macro="" textlink="">
      <xdr:nvSpPr>
        <xdr:cNvPr id="497" name="楕円 496">
          <a:extLst>
            <a:ext uri="{FF2B5EF4-FFF2-40B4-BE49-F238E27FC236}">
              <a16:creationId xmlns:a16="http://schemas.microsoft.com/office/drawing/2014/main" id="{38C311E4-EEDB-4101-8FD1-0F701E1A58FE}"/>
            </a:ext>
          </a:extLst>
        </xdr:cNvPr>
        <xdr:cNvSpPr/>
      </xdr:nvSpPr>
      <xdr:spPr>
        <a:xfrm>
          <a:off x="19900900" y="6741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116222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A630984D-FF26-44EB-A0C6-FD67BFCCA5D0}"/>
            </a:ext>
          </a:extLst>
        </xdr:cNvPr>
        <xdr:cNvSpPr txBox="1"/>
      </xdr:nvSpPr>
      <xdr:spPr>
        <a:xfrm>
          <a:off x="19989800" y="672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9" name="楕円 498">
          <a:extLst>
            <a:ext uri="{FF2B5EF4-FFF2-40B4-BE49-F238E27FC236}">
              <a16:creationId xmlns:a16="http://schemas.microsoft.com/office/drawing/2014/main" id="{F490DA01-0930-4ECD-B63B-641D6D8FCAD3}"/>
            </a:ext>
          </a:extLst>
        </xdr:cNvPr>
        <xdr:cNvSpPr/>
      </xdr:nvSpPr>
      <xdr:spPr>
        <a:xfrm>
          <a:off x="19157950" y="6743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17145</xdr:rowOff>
    </xdr:from>
    <xdr:to>
      <xdr:col>116</xdr:col>
      <xdr:colOff>63500</xdr:colOff>
      <xdr:row>41</xdr:row>
      <xdr:rowOff>19050</xdr:rowOff>
    </xdr:to>
    <xdr:cxnSp macro="">
      <xdr:nvCxnSpPr>
        <xdr:cNvPr id="500" name="直線コネクタ 499">
          <a:extLst>
            <a:ext uri="{FF2B5EF4-FFF2-40B4-BE49-F238E27FC236}">
              <a16:creationId xmlns:a16="http://schemas.microsoft.com/office/drawing/2014/main" id="{AD7FB4FE-632C-45CB-998C-89CAF81934D6}"/>
            </a:ext>
          </a:extLst>
        </xdr:cNvPr>
        <xdr:cNvCxnSpPr/>
      </xdr:nvCxnSpPr>
      <xdr:spPr>
        <a:xfrm flipV="1">
          <a:off x="19202400" y="6786245"/>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01" name="楕円 500">
          <a:extLst>
            <a:ext uri="{FF2B5EF4-FFF2-40B4-BE49-F238E27FC236}">
              <a16:creationId xmlns:a16="http://schemas.microsoft.com/office/drawing/2014/main" id="{6740905E-A3A2-4A00-83D6-458B7B5221B9}"/>
            </a:ext>
          </a:extLst>
        </xdr:cNvPr>
        <xdr:cNvSpPr/>
      </xdr:nvSpPr>
      <xdr:spPr>
        <a:xfrm>
          <a:off x="18345150" y="6747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22860</xdr:rowOff>
    </xdr:to>
    <xdr:cxnSp macro="">
      <xdr:nvCxnSpPr>
        <xdr:cNvPr id="502" name="直線コネクタ 501">
          <a:extLst>
            <a:ext uri="{FF2B5EF4-FFF2-40B4-BE49-F238E27FC236}">
              <a16:creationId xmlns:a16="http://schemas.microsoft.com/office/drawing/2014/main" id="{BC54C91C-8444-42AB-8152-417118A048BF}"/>
            </a:ext>
          </a:extLst>
        </xdr:cNvPr>
        <xdr:cNvCxnSpPr/>
      </xdr:nvCxnSpPr>
      <xdr:spPr>
        <a:xfrm flipV="1">
          <a:off x="18395950" y="678815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145415</xdr:rowOff>
    </xdr:from>
    <xdr:to>
      <xdr:col>102</xdr:col>
      <xdr:colOff>165100</xdr:colOff>
      <xdr:row>41</xdr:row>
      <xdr:rowOff>75565</xdr:rowOff>
    </xdr:to>
    <xdr:sp macro="" textlink="">
      <xdr:nvSpPr>
        <xdr:cNvPr id="503" name="楕円 502">
          <a:extLst>
            <a:ext uri="{FF2B5EF4-FFF2-40B4-BE49-F238E27FC236}">
              <a16:creationId xmlns:a16="http://schemas.microsoft.com/office/drawing/2014/main" id="{FA4A8456-63B5-4F37-A35A-A382E5122CB5}"/>
            </a:ext>
          </a:extLst>
        </xdr:cNvPr>
        <xdr:cNvSpPr/>
      </xdr:nvSpPr>
      <xdr:spPr>
        <a:xfrm>
          <a:off x="17551400" y="6749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24765</xdr:rowOff>
    </xdr:to>
    <xdr:cxnSp macro="">
      <xdr:nvCxnSpPr>
        <xdr:cNvPr id="504" name="直線コネクタ 503">
          <a:extLst>
            <a:ext uri="{FF2B5EF4-FFF2-40B4-BE49-F238E27FC236}">
              <a16:creationId xmlns:a16="http://schemas.microsoft.com/office/drawing/2014/main" id="{497BB56C-97A8-4A8B-89A4-D14C6739180A}"/>
            </a:ext>
          </a:extLst>
        </xdr:cNvPr>
        <xdr:cNvCxnSpPr/>
      </xdr:nvCxnSpPr>
      <xdr:spPr>
        <a:xfrm flipV="1">
          <a:off x="17602200" y="679196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505" name="楕円 504">
          <a:extLst>
            <a:ext uri="{FF2B5EF4-FFF2-40B4-BE49-F238E27FC236}">
              <a16:creationId xmlns:a16="http://schemas.microsoft.com/office/drawing/2014/main" id="{23F5EFBC-DA2F-46B0-8B03-D9E69138F037}"/>
            </a:ext>
          </a:extLst>
        </xdr:cNvPr>
        <xdr:cNvSpPr/>
      </xdr:nvSpPr>
      <xdr:spPr>
        <a:xfrm>
          <a:off x="16757650" y="6751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24765</xdr:rowOff>
    </xdr:from>
    <xdr:to>
      <xdr:col>102</xdr:col>
      <xdr:colOff>114300</xdr:colOff>
      <xdr:row>41</xdr:row>
      <xdr:rowOff>26670</xdr:rowOff>
    </xdr:to>
    <xdr:cxnSp macro="">
      <xdr:nvCxnSpPr>
        <xdr:cNvPr id="506" name="直線コネクタ 505">
          <a:extLst>
            <a:ext uri="{FF2B5EF4-FFF2-40B4-BE49-F238E27FC236}">
              <a16:creationId xmlns:a16="http://schemas.microsoft.com/office/drawing/2014/main" id="{27553D78-D09D-4FE3-B790-FAA7B3B60323}"/>
            </a:ext>
          </a:extLst>
        </xdr:cNvPr>
        <xdr:cNvCxnSpPr/>
      </xdr:nvCxnSpPr>
      <xdr:spPr>
        <a:xfrm flipV="1">
          <a:off x="16802100" y="679386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E8D3BA59-4A2D-4511-BDDD-CF3C4D228B66}"/>
            </a:ext>
          </a:extLst>
        </xdr:cNvPr>
        <xdr:cNvSpPr txBox="1"/>
      </xdr:nvSpPr>
      <xdr:spPr>
        <a:xfrm>
          <a:off x="18980227"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46B85980-15B0-4983-9BE7-884E38CE0301}"/>
            </a:ext>
          </a:extLst>
        </xdr:cNvPr>
        <xdr:cNvSpPr txBox="1"/>
      </xdr:nvSpPr>
      <xdr:spPr>
        <a:xfrm>
          <a:off x="18180127" y="62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219124F7-5C72-40C7-84FA-3F039FFCCB2D}"/>
            </a:ext>
          </a:extLst>
        </xdr:cNvPr>
        <xdr:cNvSpPr txBox="1"/>
      </xdr:nvSpPr>
      <xdr:spPr>
        <a:xfrm>
          <a:off x="17386377"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10831540-3C6F-42EF-A000-33CA10291A1A}"/>
            </a:ext>
          </a:extLst>
        </xdr:cNvPr>
        <xdr:cNvSpPr txBox="1"/>
      </xdr:nvSpPr>
      <xdr:spPr>
        <a:xfrm>
          <a:off x="16592627"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1AF66E41-6DDD-4F4D-BA54-B04EF6BD9DA6}"/>
            </a:ext>
          </a:extLst>
        </xdr:cNvPr>
        <xdr:cNvSpPr txBox="1"/>
      </xdr:nvSpPr>
      <xdr:spPr>
        <a:xfrm>
          <a:off x="18980227"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4ADECE0C-C260-4745-8F18-90510F48F0F5}"/>
            </a:ext>
          </a:extLst>
        </xdr:cNvPr>
        <xdr:cNvSpPr txBox="1"/>
      </xdr:nvSpPr>
      <xdr:spPr>
        <a:xfrm>
          <a:off x="18180127" y="683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66692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845938A8-FB93-47A0-AA0C-BA9F238D1EA8}"/>
            </a:ext>
          </a:extLst>
        </xdr:cNvPr>
        <xdr:cNvSpPr txBox="1"/>
      </xdr:nvSpPr>
      <xdr:spPr>
        <a:xfrm>
          <a:off x="17386377" y="68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DAD0434E-BDAB-4062-AB34-54A5325C5C7C}"/>
            </a:ext>
          </a:extLst>
        </xdr:cNvPr>
        <xdr:cNvSpPr txBox="1"/>
      </xdr:nvSpPr>
      <xdr:spPr>
        <a:xfrm>
          <a:off x="16592627" y="68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B5A1F3B-2E03-447B-91EE-C66DE86AA1A7}"/>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838CF71-07AF-4293-B3F8-664B72CF2745}"/>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C851CEC1-E665-4E02-8DA3-2CB7725F4653}"/>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74119A92-0BDB-46F8-9504-16B5ED9A9C1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2FEDE239-782B-4927-90FB-F05DB8864333}"/>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5DD82D2F-603D-4B07-86E4-1152875C6C01}"/>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97AD6F6-3B44-4161-A6A1-08B492F139D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FE1FEBB-BC2C-44F6-B389-0B47F2B9F804}"/>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6610979E-3628-4AE6-9307-7542B678DE3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7CE73F0C-67D8-4904-8B63-B021741D6CD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3D20D78C-F5CD-44AA-ADC3-7A927BE3996D}"/>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403DFFBE-B115-45FB-A145-C9B02C6C66F3}"/>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4DAB0ECB-7D7C-42FD-A053-4939BFC030A1}"/>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7CF70506-83A5-4448-B486-CEE26ED69C7C}"/>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3C92DF9B-529B-4014-980F-436D847B5242}"/>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D372F4E2-2C51-4A75-A346-A1FF0B3702F6}"/>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71CAF33E-62A6-4AE7-97BD-758383C6B5AB}"/>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C79A41A8-EC9D-480E-935E-5472A905EDE1}"/>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9F57D7DB-AB29-4DC0-A305-49BA69CFD742}"/>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442C0DA-4066-4EE1-B573-6F4A28D417C8}"/>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6194807D-9617-4374-B450-F9AC24F1FDE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6B6421FC-C789-44B7-AC03-5A3FC85D0BF2}"/>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E3F5A7E-878F-4FC1-8353-BE859D9C9490}"/>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9A981842-B379-4AF6-9E5F-D810C50FF2E5}"/>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D85B97CC-392D-4DB9-B991-815A1710F7CC}"/>
            </a:ext>
          </a:extLst>
        </xdr:cNvPr>
        <xdr:cNvCxnSpPr/>
      </xdr:nvCxnSpPr>
      <xdr:spPr>
        <a:xfrm flipV="1">
          <a:off x="14699614" y="913765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50430AEF-63B6-4C58-8289-ADB2408DD2E3}"/>
            </a:ext>
          </a:extLst>
        </xdr:cNvPr>
        <xdr:cNvSpPr txBox="1"/>
      </xdr:nvSpPr>
      <xdr:spPr>
        <a:xfrm>
          <a:off x="1473835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B85C718-FFE9-408D-B4B0-8522A3769A21}"/>
            </a:ext>
          </a:extLst>
        </xdr:cNvPr>
        <xdr:cNvCxnSpPr/>
      </xdr:nvCxnSpPr>
      <xdr:spPr>
        <a:xfrm>
          <a:off x="14611350" y="1051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260E7DF8-CA10-421A-8D12-A9344E8BAD3F}"/>
            </a:ext>
          </a:extLst>
        </xdr:cNvPr>
        <xdr:cNvSpPr txBox="1"/>
      </xdr:nvSpPr>
      <xdr:spPr>
        <a:xfrm>
          <a:off x="14738350"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5F5150C2-BBF1-4ABE-8BB4-6A35A193A74F}"/>
            </a:ext>
          </a:extLst>
        </xdr:cNvPr>
        <xdr:cNvCxnSpPr/>
      </xdr:nvCxnSpPr>
      <xdr:spPr>
        <a:xfrm>
          <a:off x="14611350" y="913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C3E77DB9-22C4-420E-8547-8A6A194AB969}"/>
            </a:ext>
          </a:extLst>
        </xdr:cNvPr>
        <xdr:cNvSpPr txBox="1"/>
      </xdr:nvSpPr>
      <xdr:spPr>
        <a:xfrm>
          <a:off x="14738350" y="978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FB743FBA-0EF8-45BA-A0C0-F8F7373E6206}"/>
            </a:ext>
          </a:extLst>
        </xdr:cNvPr>
        <xdr:cNvSpPr/>
      </xdr:nvSpPr>
      <xdr:spPr>
        <a:xfrm>
          <a:off x="14649450" y="9927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BD853F46-BE83-4E5D-8D18-0839398C3317}"/>
            </a:ext>
          </a:extLst>
        </xdr:cNvPr>
        <xdr:cNvSpPr/>
      </xdr:nvSpPr>
      <xdr:spPr>
        <a:xfrm>
          <a:off x="1388745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73025</xdr:rowOff>
    </xdr:from>
    <xdr:to>
      <xdr:col>76</xdr:col>
      <xdr:colOff>165100</xdr:colOff>
      <xdr:row>61</xdr:row>
      <xdr:rowOff>3175</xdr:rowOff>
    </xdr:to>
    <xdr:sp macro="" textlink="">
      <xdr:nvSpPr>
        <xdr:cNvPr id="547" name="フローチャート: 判断 546">
          <a:extLst>
            <a:ext uri="{FF2B5EF4-FFF2-40B4-BE49-F238E27FC236}">
              <a16:creationId xmlns:a16="http://schemas.microsoft.com/office/drawing/2014/main" id="{393CFDF4-CB1D-4241-AB17-825F2278760E}"/>
            </a:ext>
          </a:extLst>
        </xdr:cNvPr>
        <xdr:cNvSpPr/>
      </xdr:nvSpPr>
      <xdr:spPr>
        <a:xfrm>
          <a:off x="13093700" y="9979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48" name="フローチャート: 判断 547">
          <a:extLst>
            <a:ext uri="{FF2B5EF4-FFF2-40B4-BE49-F238E27FC236}">
              <a16:creationId xmlns:a16="http://schemas.microsoft.com/office/drawing/2014/main" id="{5DF00D75-037C-490A-BD5B-FEDA4929E343}"/>
            </a:ext>
          </a:extLst>
        </xdr:cNvPr>
        <xdr:cNvSpPr/>
      </xdr:nvSpPr>
      <xdr:spPr>
        <a:xfrm>
          <a:off x="12299950" y="1000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61595</xdr:rowOff>
    </xdr:from>
    <xdr:to>
      <xdr:col>67</xdr:col>
      <xdr:colOff>101600</xdr:colOff>
      <xdr:row>60</xdr:row>
      <xdr:rowOff>163195</xdr:rowOff>
    </xdr:to>
    <xdr:sp macro="" textlink="">
      <xdr:nvSpPr>
        <xdr:cNvPr id="549" name="フローチャート: 判断 548">
          <a:extLst>
            <a:ext uri="{FF2B5EF4-FFF2-40B4-BE49-F238E27FC236}">
              <a16:creationId xmlns:a16="http://schemas.microsoft.com/office/drawing/2014/main" id="{B0084E68-F5D2-47D2-8290-EA630A988732}"/>
            </a:ext>
          </a:extLst>
        </xdr:cNvPr>
        <xdr:cNvSpPr/>
      </xdr:nvSpPr>
      <xdr:spPr>
        <a:xfrm>
          <a:off x="1148715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E94E613-6DD9-4025-B715-CF321E656B6B}"/>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D019530-6145-452D-A779-3806927BD9B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D8C309A-DF02-4614-8BE4-FEFDA425E611}"/>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C06735A-CAE7-40D6-BFD0-790E99E163F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C98E620-2B87-439F-89BF-4DB445A5B1AF}"/>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101600</xdr:rowOff>
    </xdr:from>
    <xdr:to>
      <xdr:col>85</xdr:col>
      <xdr:colOff>177800</xdr:colOff>
      <xdr:row>62</xdr:row>
      <xdr:rowOff>31750</xdr:rowOff>
    </xdr:to>
    <xdr:sp macro="" textlink="">
      <xdr:nvSpPr>
        <xdr:cNvPr id="555" name="楕円 554">
          <a:extLst>
            <a:ext uri="{FF2B5EF4-FFF2-40B4-BE49-F238E27FC236}">
              <a16:creationId xmlns:a16="http://schemas.microsoft.com/office/drawing/2014/main" id="{5B614195-757D-477C-BBC9-BC849C73278D}"/>
            </a:ext>
          </a:extLst>
        </xdr:cNvPr>
        <xdr:cNvSpPr/>
      </xdr:nvSpPr>
      <xdr:spPr>
        <a:xfrm>
          <a:off x="14649450" y="1017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80027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289004F-FF5E-4FB3-BF08-3B64FB322241}"/>
            </a:ext>
          </a:extLst>
        </xdr:cNvPr>
        <xdr:cNvSpPr txBox="1"/>
      </xdr:nvSpPr>
      <xdr:spPr>
        <a:xfrm>
          <a:off x="14738350"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7" name="楕円 556">
          <a:extLst>
            <a:ext uri="{FF2B5EF4-FFF2-40B4-BE49-F238E27FC236}">
              <a16:creationId xmlns:a16="http://schemas.microsoft.com/office/drawing/2014/main" id="{C6E28C65-00A0-48AF-BE51-ECD807A0E103}"/>
            </a:ext>
          </a:extLst>
        </xdr:cNvPr>
        <xdr:cNvSpPr/>
      </xdr:nvSpPr>
      <xdr:spPr>
        <a:xfrm>
          <a:off x="13887450" y="1016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61</xdr:row>
      <xdr:rowOff>152400</xdr:rowOff>
    </xdr:to>
    <xdr:cxnSp macro="">
      <xdr:nvCxnSpPr>
        <xdr:cNvPr id="558" name="直線コネクタ 557">
          <a:extLst>
            <a:ext uri="{FF2B5EF4-FFF2-40B4-BE49-F238E27FC236}">
              <a16:creationId xmlns:a16="http://schemas.microsoft.com/office/drawing/2014/main" id="{26355535-7AC3-441D-B266-FB4DBEB2EACE}"/>
            </a:ext>
          </a:extLst>
        </xdr:cNvPr>
        <xdr:cNvCxnSpPr/>
      </xdr:nvCxnSpPr>
      <xdr:spPr>
        <a:xfrm>
          <a:off x="13938250" y="1021588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559" name="楕円 558">
          <a:extLst>
            <a:ext uri="{FF2B5EF4-FFF2-40B4-BE49-F238E27FC236}">
              <a16:creationId xmlns:a16="http://schemas.microsoft.com/office/drawing/2014/main" id="{9F761906-3902-496B-A4C8-0345FB902376}"/>
            </a:ext>
          </a:extLst>
        </xdr:cNvPr>
        <xdr:cNvSpPr/>
      </xdr:nvSpPr>
      <xdr:spPr>
        <a:xfrm>
          <a:off x="13093700" y="10142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144780</xdr:rowOff>
    </xdr:to>
    <xdr:cxnSp macro="">
      <xdr:nvCxnSpPr>
        <xdr:cNvPr id="560" name="直線コネクタ 559">
          <a:extLst>
            <a:ext uri="{FF2B5EF4-FFF2-40B4-BE49-F238E27FC236}">
              <a16:creationId xmlns:a16="http://schemas.microsoft.com/office/drawing/2014/main" id="{80FA105C-DE73-4552-B76A-5B0DEDEAE92F}"/>
            </a:ext>
          </a:extLst>
        </xdr:cNvPr>
        <xdr:cNvCxnSpPr/>
      </xdr:nvCxnSpPr>
      <xdr:spPr>
        <a:xfrm>
          <a:off x="13144500" y="1019302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561" name="楕円 560">
          <a:extLst>
            <a:ext uri="{FF2B5EF4-FFF2-40B4-BE49-F238E27FC236}">
              <a16:creationId xmlns:a16="http://schemas.microsoft.com/office/drawing/2014/main" id="{E52E9BB4-92A3-440F-BD8C-2152E3CFE0E9}"/>
            </a:ext>
          </a:extLst>
        </xdr:cNvPr>
        <xdr:cNvSpPr/>
      </xdr:nvSpPr>
      <xdr:spPr>
        <a:xfrm>
          <a:off x="12299950" y="10170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150495</xdr:rowOff>
    </xdr:to>
    <xdr:cxnSp macro="">
      <xdr:nvCxnSpPr>
        <xdr:cNvPr id="562" name="直線コネクタ 561">
          <a:extLst>
            <a:ext uri="{FF2B5EF4-FFF2-40B4-BE49-F238E27FC236}">
              <a16:creationId xmlns:a16="http://schemas.microsoft.com/office/drawing/2014/main" id="{A5A628AC-3B71-460A-A84E-7E76581C160C}"/>
            </a:ext>
          </a:extLst>
        </xdr:cNvPr>
        <xdr:cNvCxnSpPr/>
      </xdr:nvCxnSpPr>
      <xdr:spPr>
        <a:xfrm flipV="1">
          <a:off x="12344400" y="1019302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63" name="楕円 562">
          <a:extLst>
            <a:ext uri="{FF2B5EF4-FFF2-40B4-BE49-F238E27FC236}">
              <a16:creationId xmlns:a16="http://schemas.microsoft.com/office/drawing/2014/main" id="{845A88FD-95FD-4A39-83EB-9FFB727882AE}"/>
            </a:ext>
          </a:extLst>
        </xdr:cNvPr>
        <xdr:cNvSpPr/>
      </xdr:nvSpPr>
      <xdr:spPr>
        <a:xfrm>
          <a:off x="1148715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150495</xdr:rowOff>
    </xdr:to>
    <xdr:cxnSp macro="">
      <xdr:nvCxnSpPr>
        <xdr:cNvPr id="564" name="直線コネクタ 563">
          <a:extLst>
            <a:ext uri="{FF2B5EF4-FFF2-40B4-BE49-F238E27FC236}">
              <a16:creationId xmlns:a16="http://schemas.microsoft.com/office/drawing/2014/main" id="{FE31C51B-8197-448D-9E9F-1A6E99DF1523}"/>
            </a:ext>
          </a:extLst>
        </xdr:cNvPr>
        <xdr:cNvCxnSpPr/>
      </xdr:nvCxnSpPr>
      <xdr:spPr>
        <a:xfrm>
          <a:off x="11537950" y="10139680"/>
          <a:ext cx="80645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045CBC4F-F04F-4B97-A87C-C3C912FF2FCB}"/>
            </a:ext>
          </a:extLst>
        </xdr:cNvPr>
        <xdr:cNvSpPr txBox="1"/>
      </xdr:nvSpPr>
      <xdr:spPr>
        <a:xfrm>
          <a:off x="1374204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19702</xdr:rowOff>
    </xdr:from>
    <xdr:ext cx="405111" cy="259045"/>
    <xdr:sp macro="" textlink="">
      <xdr:nvSpPr>
        <xdr:cNvPr id="566" name="n_2aveValue【学校施設】&#10;有形固定資産減価償却率">
          <a:extLst>
            <a:ext uri="{FF2B5EF4-FFF2-40B4-BE49-F238E27FC236}">
              <a16:creationId xmlns:a16="http://schemas.microsoft.com/office/drawing/2014/main" id="{63A59D44-F998-4F15-A871-154216967B34}"/>
            </a:ext>
          </a:extLst>
        </xdr:cNvPr>
        <xdr:cNvSpPr txBox="1"/>
      </xdr:nvSpPr>
      <xdr:spPr>
        <a:xfrm>
          <a:off x="1296099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44467</xdr:rowOff>
    </xdr:from>
    <xdr:ext cx="405111" cy="259045"/>
    <xdr:sp macro="" textlink="">
      <xdr:nvSpPr>
        <xdr:cNvPr id="567" name="n_3aveValue【学校施設】&#10;有形固定資産減価償却率">
          <a:extLst>
            <a:ext uri="{FF2B5EF4-FFF2-40B4-BE49-F238E27FC236}">
              <a16:creationId xmlns:a16="http://schemas.microsoft.com/office/drawing/2014/main" id="{1D2A7B51-2885-4C59-A988-DC9DF72EAAF4}"/>
            </a:ext>
          </a:extLst>
        </xdr:cNvPr>
        <xdr:cNvSpPr txBox="1"/>
      </xdr:nvSpPr>
      <xdr:spPr>
        <a:xfrm>
          <a:off x="1216724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018426F1-48F6-4B23-8301-7CE2DA4C3C9B}"/>
            </a:ext>
          </a:extLst>
        </xdr:cNvPr>
        <xdr:cNvSpPr txBox="1"/>
      </xdr:nvSpPr>
      <xdr:spPr>
        <a:xfrm>
          <a:off x="11354444" y="9749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9" name="n_1mainValue【学校施設】&#10;有形固定資産減価償却率">
          <a:extLst>
            <a:ext uri="{FF2B5EF4-FFF2-40B4-BE49-F238E27FC236}">
              <a16:creationId xmlns:a16="http://schemas.microsoft.com/office/drawing/2014/main" id="{1F85166E-DC75-4EB4-8D04-09E9545D406F}"/>
            </a:ext>
          </a:extLst>
        </xdr:cNvPr>
        <xdr:cNvSpPr txBox="1"/>
      </xdr:nvSpPr>
      <xdr:spPr>
        <a:xfrm>
          <a:off x="1374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570" name="n_2mainValue【学校施設】&#10;有形固定資産減価償却率">
          <a:extLst>
            <a:ext uri="{FF2B5EF4-FFF2-40B4-BE49-F238E27FC236}">
              <a16:creationId xmlns:a16="http://schemas.microsoft.com/office/drawing/2014/main" id="{C4DD4F44-E26D-4F5A-886C-4B97E5469116}"/>
            </a:ext>
          </a:extLst>
        </xdr:cNvPr>
        <xdr:cNvSpPr txBox="1"/>
      </xdr:nvSpPr>
      <xdr:spPr>
        <a:xfrm>
          <a:off x="12960994" y="1023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20972</xdr:rowOff>
    </xdr:from>
    <xdr:ext cx="405111" cy="259045"/>
    <xdr:sp macro="" textlink="">
      <xdr:nvSpPr>
        <xdr:cNvPr id="571" name="n_3mainValue【学校施設】&#10;有形固定資産減価償却率">
          <a:extLst>
            <a:ext uri="{FF2B5EF4-FFF2-40B4-BE49-F238E27FC236}">
              <a16:creationId xmlns:a16="http://schemas.microsoft.com/office/drawing/2014/main" id="{074E936B-AF5F-410A-BEA7-BD0744BFBEE9}"/>
            </a:ext>
          </a:extLst>
        </xdr:cNvPr>
        <xdr:cNvSpPr txBox="1"/>
      </xdr:nvSpPr>
      <xdr:spPr>
        <a:xfrm>
          <a:off x="121672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72" name="n_4mainValue【学校施設】&#10;有形固定資産減価償却率">
          <a:extLst>
            <a:ext uri="{FF2B5EF4-FFF2-40B4-BE49-F238E27FC236}">
              <a16:creationId xmlns:a16="http://schemas.microsoft.com/office/drawing/2014/main" id="{792AEB2A-68F4-46FD-BA1D-C5B26773F725}"/>
            </a:ext>
          </a:extLst>
        </xdr:cNvPr>
        <xdr:cNvSpPr txBox="1"/>
      </xdr:nvSpPr>
      <xdr:spPr>
        <a:xfrm>
          <a:off x="11354444" y="1018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90AE17F4-8BDE-4239-844A-9328C0E9798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D95ADF86-B844-4DFC-85E1-1947B2433A2F}"/>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EEC3BB66-002B-4528-9BC4-EAECA0C06E0D}"/>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5A3C1BAC-4447-462E-842B-1D147C375F93}"/>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37381BC3-F700-4597-9AB9-84CE33F62CF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E0E4AF4E-ADEE-4CEE-B590-84356B552F94}"/>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EA9E5BB0-EDE9-49B8-BC63-5C5E1C8C166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F09E27E1-83C0-4FC3-8D90-45C3514AF5D3}"/>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E23E2484-EB61-47EB-B286-D580B6ABB20A}"/>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C1BE8D2F-4AFD-4FE7-915F-64953C91043D}"/>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78B0A16B-AD7B-4A5E-9584-569DD63ECC68}"/>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5B25B5AE-F8C1-4737-ADD0-224B113B3134}"/>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FB658B03-4AC9-4DD0-AB38-8F7E129BD25C}"/>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D5DE704-DDE1-44C5-97D6-D7F9FAFB8354}"/>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8E36A79B-6DB5-41F6-887C-B40490532192}"/>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1C660441-31E5-42F2-AFC3-AF92182DE457}"/>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5B9FEDBD-0E83-4E8B-A2F7-146CD3246841}"/>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5095B366-03FB-4BEF-98AA-67E59C56C0D9}"/>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BEE49C6F-1ED6-4571-8930-2B8B58139CC5}"/>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668923D5-B897-4BA0-855A-7D6C1A890F69}"/>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BF0D77B7-AEDB-4D1F-BB29-4CCFC8380AF3}"/>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36FD2BBA-F658-4647-BD4F-B858144D5A1A}"/>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FF318162-FFD0-4D90-8318-CACFFB6C126C}"/>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7285EB60-08FB-4527-8525-BA4349B9EEB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BEF84079-9373-4DAB-BAFE-1A6BB42E0933}"/>
            </a:ext>
          </a:extLst>
        </xdr:cNvPr>
        <xdr:cNvCxnSpPr/>
      </xdr:nvCxnSpPr>
      <xdr:spPr>
        <a:xfrm flipV="1">
          <a:off x="19951064" y="9129649"/>
          <a:ext cx="0" cy="143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202D70D8-5069-4DD0-8878-5F2AE7F6EB96}"/>
            </a:ext>
          </a:extLst>
        </xdr:cNvPr>
        <xdr:cNvSpPr txBox="1"/>
      </xdr:nvSpPr>
      <xdr:spPr>
        <a:xfrm>
          <a:off x="19989800" y="1056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1070C39E-33A6-45B0-ABBF-DAAE2C50CB5F}"/>
            </a:ext>
          </a:extLst>
        </xdr:cNvPr>
        <xdr:cNvCxnSpPr/>
      </xdr:nvCxnSpPr>
      <xdr:spPr>
        <a:xfrm>
          <a:off x="19881850" y="10565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A47869CF-661B-4AA3-ADE8-6F7318D6F0EE}"/>
            </a:ext>
          </a:extLst>
        </xdr:cNvPr>
        <xdr:cNvSpPr txBox="1"/>
      </xdr:nvSpPr>
      <xdr:spPr>
        <a:xfrm>
          <a:off x="19989800" y="891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CF084655-0FBA-4A27-9CAE-AD9D4D47AC36}"/>
            </a:ext>
          </a:extLst>
        </xdr:cNvPr>
        <xdr:cNvCxnSpPr/>
      </xdr:nvCxnSpPr>
      <xdr:spPr>
        <a:xfrm>
          <a:off x="19881850" y="9129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3C8698FD-F8DD-4125-AA37-EEFBA2B629DD}"/>
            </a:ext>
          </a:extLst>
        </xdr:cNvPr>
        <xdr:cNvSpPr txBox="1"/>
      </xdr:nvSpPr>
      <xdr:spPr>
        <a:xfrm>
          <a:off x="19989800" y="9972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06D21DCC-A3CA-4072-98E3-1C1C41B51A3D}"/>
            </a:ext>
          </a:extLst>
        </xdr:cNvPr>
        <xdr:cNvSpPr/>
      </xdr:nvSpPr>
      <xdr:spPr>
        <a:xfrm>
          <a:off x="19900900" y="1011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452F6ED1-1982-43B8-9867-3931BDA51C56}"/>
            </a:ext>
          </a:extLst>
        </xdr:cNvPr>
        <xdr:cNvSpPr/>
      </xdr:nvSpPr>
      <xdr:spPr>
        <a:xfrm>
          <a:off x="19157950" y="10087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605" name="フローチャート: 判断 604">
          <a:extLst>
            <a:ext uri="{FF2B5EF4-FFF2-40B4-BE49-F238E27FC236}">
              <a16:creationId xmlns:a16="http://schemas.microsoft.com/office/drawing/2014/main" id="{6BBED4FC-6571-427F-9A3D-B71502F94479}"/>
            </a:ext>
          </a:extLst>
        </xdr:cNvPr>
        <xdr:cNvSpPr/>
      </xdr:nvSpPr>
      <xdr:spPr>
        <a:xfrm>
          <a:off x="18345150" y="99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121793</xdr:rowOff>
    </xdr:from>
    <xdr:to>
      <xdr:col>102</xdr:col>
      <xdr:colOff>165100</xdr:colOff>
      <xdr:row>61</xdr:row>
      <xdr:rowOff>51943</xdr:rowOff>
    </xdr:to>
    <xdr:sp macro="" textlink="">
      <xdr:nvSpPr>
        <xdr:cNvPr id="606" name="フローチャート: 判断 605">
          <a:extLst>
            <a:ext uri="{FF2B5EF4-FFF2-40B4-BE49-F238E27FC236}">
              <a16:creationId xmlns:a16="http://schemas.microsoft.com/office/drawing/2014/main" id="{9FEF897A-6108-45C6-9349-4866A06D987A}"/>
            </a:ext>
          </a:extLst>
        </xdr:cNvPr>
        <xdr:cNvSpPr/>
      </xdr:nvSpPr>
      <xdr:spPr>
        <a:xfrm>
          <a:off x="17551400" y="100277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xdr:rowOff>
    </xdr:from>
    <xdr:to>
      <xdr:col>98</xdr:col>
      <xdr:colOff>38100</xdr:colOff>
      <xdr:row>61</xdr:row>
      <xdr:rowOff>102997</xdr:rowOff>
    </xdr:to>
    <xdr:sp macro="" textlink="">
      <xdr:nvSpPr>
        <xdr:cNvPr id="607" name="フローチャート: 判断 606">
          <a:extLst>
            <a:ext uri="{FF2B5EF4-FFF2-40B4-BE49-F238E27FC236}">
              <a16:creationId xmlns:a16="http://schemas.microsoft.com/office/drawing/2014/main" id="{64A0AAE3-0FC2-46D1-949D-93FC6FBF08EB}"/>
            </a:ext>
          </a:extLst>
        </xdr:cNvPr>
        <xdr:cNvSpPr/>
      </xdr:nvSpPr>
      <xdr:spPr>
        <a:xfrm>
          <a:off x="16757650" y="100724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F086000-0907-4F8F-A3E1-0B4A07FE7E3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1C52C71-F50E-4FBC-A233-15093579CD27}"/>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A154619-C9C6-421B-B76B-D169AC5B025E}"/>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82FC583-E5F2-4443-80ED-89E6A09560D8}"/>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E786EA1-44AC-4C38-B90E-37DF396D659F}"/>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113411</xdr:rowOff>
    </xdr:from>
    <xdr:to>
      <xdr:col>116</xdr:col>
      <xdr:colOff>114300</xdr:colOff>
      <xdr:row>64</xdr:row>
      <xdr:rowOff>43561</xdr:rowOff>
    </xdr:to>
    <xdr:sp macro="" textlink="">
      <xdr:nvSpPr>
        <xdr:cNvPr id="613" name="楕円 612">
          <a:extLst>
            <a:ext uri="{FF2B5EF4-FFF2-40B4-BE49-F238E27FC236}">
              <a16:creationId xmlns:a16="http://schemas.microsoft.com/office/drawing/2014/main" id="{61EFE050-D6A8-46BB-9ED6-1687A4FFE3B4}"/>
            </a:ext>
          </a:extLst>
        </xdr:cNvPr>
        <xdr:cNvSpPr/>
      </xdr:nvSpPr>
      <xdr:spPr>
        <a:xfrm>
          <a:off x="19900900" y="10514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28338</xdr:rowOff>
    </xdr:from>
    <xdr:ext cx="469744" cy="259045"/>
    <xdr:sp macro="" textlink="">
      <xdr:nvSpPr>
        <xdr:cNvPr id="614" name="【学校施設】&#10;一人当たり面積該当値テキスト">
          <a:extLst>
            <a:ext uri="{FF2B5EF4-FFF2-40B4-BE49-F238E27FC236}">
              <a16:creationId xmlns:a16="http://schemas.microsoft.com/office/drawing/2014/main" id="{D068492B-90A1-4569-A7AD-E08251DC3C89}"/>
            </a:ext>
          </a:extLst>
        </xdr:cNvPr>
        <xdr:cNvSpPr txBox="1"/>
      </xdr:nvSpPr>
      <xdr:spPr>
        <a:xfrm>
          <a:off x="19989800" y="1042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119507</xdr:rowOff>
    </xdr:from>
    <xdr:to>
      <xdr:col>112</xdr:col>
      <xdr:colOff>38100</xdr:colOff>
      <xdr:row>64</xdr:row>
      <xdr:rowOff>49657</xdr:rowOff>
    </xdr:to>
    <xdr:sp macro="" textlink="">
      <xdr:nvSpPr>
        <xdr:cNvPr id="615" name="楕円 614">
          <a:extLst>
            <a:ext uri="{FF2B5EF4-FFF2-40B4-BE49-F238E27FC236}">
              <a16:creationId xmlns:a16="http://schemas.microsoft.com/office/drawing/2014/main" id="{E1D7BF95-26B4-448E-96C0-F9196A67BD49}"/>
            </a:ext>
          </a:extLst>
        </xdr:cNvPr>
        <xdr:cNvSpPr/>
      </xdr:nvSpPr>
      <xdr:spPr>
        <a:xfrm>
          <a:off x="19157950" y="10520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164211</xdr:rowOff>
    </xdr:from>
    <xdr:to>
      <xdr:col>116</xdr:col>
      <xdr:colOff>63500</xdr:colOff>
      <xdr:row>63</xdr:row>
      <xdr:rowOff>170307</xdr:rowOff>
    </xdr:to>
    <xdr:cxnSp macro="">
      <xdr:nvCxnSpPr>
        <xdr:cNvPr id="616" name="直線コネクタ 615">
          <a:extLst>
            <a:ext uri="{FF2B5EF4-FFF2-40B4-BE49-F238E27FC236}">
              <a16:creationId xmlns:a16="http://schemas.microsoft.com/office/drawing/2014/main" id="{DC177E04-8635-4CA8-A0C6-8B3E1889256E}"/>
            </a:ext>
          </a:extLst>
        </xdr:cNvPr>
        <xdr:cNvCxnSpPr/>
      </xdr:nvCxnSpPr>
      <xdr:spPr>
        <a:xfrm flipV="1">
          <a:off x="19202400" y="105655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127127</xdr:rowOff>
    </xdr:from>
    <xdr:to>
      <xdr:col>107</xdr:col>
      <xdr:colOff>101600</xdr:colOff>
      <xdr:row>64</xdr:row>
      <xdr:rowOff>57277</xdr:rowOff>
    </xdr:to>
    <xdr:sp macro="" textlink="">
      <xdr:nvSpPr>
        <xdr:cNvPr id="617" name="楕円 616">
          <a:extLst>
            <a:ext uri="{FF2B5EF4-FFF2-40B4-BE49-F238E27FC236}">
              <a16:creationId xmlns:a16="http://schemas.microsoft.com/office/drawing/2014/main" id="{31BA99DF-DA7F-47A8-9ABE-A1D6CCE1A7B6}"/>
            </a:ext>
          </a:extLst>
        </xdr:cNvPr>
        <xdr:cNvSpPr/>
      </xdr:nvSpPr>
      <xdr:spPr>
        <a:xfrm>
          <a:off x="18345150" y="105284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170307</xdr:rowOff>
    </xdr:from>
    <xdr:to>
      <xdr:col>111</xdr:col>
      <xdr:colOff>177800</xdr:colOff>
      <xdr:row>64</xdr:row>
      <xdr:rowOff>6477</xdr:rowOff>
    </xdr:to>
    <xdr:cxnSp macro="">
      <xdr:nvCxnSpPr>
        <xdr:cNvPr id="618" name="直線コネクタ 617">
          <a:extLst>
            <a:ext uri="{FF2B5EF4-FFF2-40B4-BE49-F238E27FC236}">
              <a16:creationId xmlns:a16="http://schemas.microsoft.com/office/drawing/2014/main" id="{04B068A7-FA42-425D-8914-1C64D8DE05B6}"/>
            </a:ext>
          </a:extLst>
        </xdr:cNvPr>
        <xdr:cNvCxnSpPr/>
      </xdr:nvCxnSpPr>
      <xdr:spPr>
        <a:xfrm flipV="1">
          <a:off x="18395950" y="10565257"/>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94742</xdr:rowOff>
    </xdr:from>
    <xdr:to>
      <xdr:col>102</xdr:col>
      <xdr:colOff>165100</xdr:colOff>
      <xdr:row>63</xdr:row>
      <xdr:rowOff>24892</xdr:rowOff>
    </xdr:to>
    <xdr:sp macro="" textlink="">
      <xdr:nvSpPr>
        <xdr:cNvPr id="619" name="楕円 618">
          <a:extLst>
            <a:ext uri="{FF2B5EF4-FFF2-40B4-BE49-F238E27FC236}">
              <a16:creationId xmlns:a16="http://schemas.microsoft.com/office/drawing/2014/main" id="{F72C5F2C-EBFB-4E8C-B6E5-D33872682C40}"/>
            </a:ext>
          </a:extLst>
        </xdr:cNvPr>
        <xdr:cNvSpPr/>
      </xdr:nvSpPr>
      <xdr:spPr>
        <a:xfrm>
          <a:off x="17551400" y="10330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145542</xdr:rowOff>
    </xdr:from>
    <xdr:to>
      <xdr:col>107</xdr:col>
      <xdr:colOff>50800</xdr:colOff>
      <xdr:row>64</xdr:row>
      <xdr:rowOff>6477</xdr:rowOff>
    </xdr:to>
    <xdr:cxnSp macro="">
      <xdr:nvCxnSpPr>
        <xdr:cNvPr id="620" name="直線コネクタ 619">
          <a:extLst>
            <a:ext uri="{FF2B5EF4-FFF2-40B4-BE49-F238E27FC236}">
              <a16:creationId xmlns:a16="http://schemas.microsoft.com/office/drawing/2014/main" id="{5991D486-10ED-4ED4-BC0A-223444932EE1}"/>
            </a:ext>
          </a:extLst>
        </xdr:cNvPr>
        <xdr:cNvCxnSpPr/>
      </xdr:nvCxnSpPr>
      <xdr:spPr>
        <a:xfrm>
          <a:off x="17602200" y="10381742"/>
          <a:ext cx="79375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101981</xdr:rowOff>
    </xdr:from>
    <xdr:to>
      <xdr:col>98</xdr:col>
      <xdr:colOff>38100</xdr:colOff>
      <xdr:row>63</xdr:row>
      <xdr:rowOff>32131</xdr:rowOff>
    </xdr:to>
    <xdr:sp macro="" textlink="">
      <xdr:nvSpPr>
        <xdr:cNvPr id="621" name="楕円 620">
          <a:extLst>
            <a:ext uri="{FF2B5EF4-FFF2-40B4-BE49-F238E27FC236}">
              <a16:creationId xmlns:a16="http://schemas.microsoft.com/office/drawing/2014/main" id="{9676C76D-9C8D-4AEE-B5CC-B5B5E8A6064F}"/>
            </a:ext>
          </a:extLst>
        </xdr:cNvPr>
        <xdr:cNvSpPr/>
      </xdr:nvSpPr>
      <xdr:spPr>
        <a:xfrm>
          <a:off x="16757650" y="10338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145542</xdr:rowOff>
    </xdr:from>
    <xdr:to>
      <xdr:col>102</xdr:col>
      <xdr:colOff>114300</xdr:colOff>
      <xdr:row>62</xdr:row>
      <xdr:rowOff>152781</xdr:rowOff>
    </xdr:to>
    <xdr:cxnSp macro="">
      <xdr:nvCxnSpPr>
        <xdr:cNvPr id="622" name="直線コネクタ 621">
          <a:extLst>
            <a:ext uri="{FF2B5EF4-FFF2-40B4-BE49-F238E27FC236}">
              <a16:creationId xmlns:a16="http://schemas.microsoft.com/office/drawing/2014/main" id="{3E4FADDF-C7D3-4817-8813-716800DDDFCC}"/>
            </a:ext>
          </a:extLst>
        </xdr:cNvPr>
        <xdr:cNvCxnSpPr/>
      </xdr:nvCxnSpPr>
      <xdr:spPr>
        <a:xfrm flipV="1">
          <a:off x="16802100" y="10381742"/>
          <a:ext cx="8001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E49DB3E6-B5FB-460B-81D3-CD51B9267C3D}"/>
            </a:ext>
          </a:extLst>
        </xdr:cNvPr>
        <xdr:cNvSpPr txBox="1"/>
      </xdr:nvSpPr>
      <xdr:spPr>
        <a:xfrm>
          <a:off x="189802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624" name="n_2aveValue【学校施設】&#10;一人当たり面積">
          <a:extLst>
            <a:ext uri="{FF2B5EF4-FFF2-40B4-BE49-F238E27FC236}">
              <a16:creationId xmlns:a16="http://schemas.microsoft.com/office/drawing/2014/main" id="{B917AAA7-1DD0-4F82-951A-4514AE0EACFB}"/>
            </a:ext>
          </a:extLst>
        </xdr:cNvPr>
        <xdr:cNvSpPr txBox="1"/>
      </xdr:nvSpPr>
      <xdr:spPr>
        <a:xfrm>
          <a:off x="18180127" y="972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68470</xdr:rowOff>
    </xdr:from>
    <xdr:ext cx="469744" cy="259045"/>
    <xdr:sp macro="" textlink="">
      <xdr:nvSpPr>
        <xdr:cNvPr id="625" name="n_3aveValue【学校施設】&#10;一人当たり面積">
          <a:extLst>
            <a:ext uri="{FF2B5EF4-FFF2-40B4-BE49-F238E27FC236}">
              <a16:creationId xmlns:a16="http://schemas.microsoft.com/office/drawing/2014/main" id="{9EBF6D6B-284E-466E-BF3B-BE6539248F80}"/>
            </a:ext>
          </a:extLst>
        </xdr:cNvPr>
        <xdr:cNvSpPr txBox="1"/>
      </xdr:nvSpPr>
      <xdr:spPr>
        <a:xfrm>
          <a:off x="17386377" y="98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119524</xdr:rowOff>
    </xdr:from>
    <xdr:ext cx="469744" cy="259045"/>
    <xdr:sp macro="" textlink="">
      <xdr:nvSpPr>
        <xdr:cNvPr id="626" name="n_4aveValue【学校施設】&#10;一人当たり面積">
          <a:extLst>
            <a:ext uri="{FF2B5EF4-FFF2-40B4-BE49-F238E27FC236}">
              <a16:creationId xmlns:a16="http://schemas.microsoft.com/office/drawing/2014/main" id="{2ED1D34C-BC8B-436D-84C3-82B2CF887DE8}"/>
            </a:ext>
          </a:extLst>
        </xdr:cNvPr>
        <xdr:cNvSpPr txBox="1"/>
      </xdr:nvSpPr>
      <xdr:spPr>
        <a:xfrm>
          <a:off x="16592627" y="986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40784</xdr:rowOff>
    </xdr:from>
    <xdr:ext cx="469744" cy="259045"/>
    <xdr:sp macro="" textlink="">
      <xdr:nvSpPr>
        <xdr:cNvPr id="627" name="n_1mainValue【学校施設】&#10;一人当たり面積">
          <a:extLst>
            <a:ext uri="{FF2B5EF4-FFF2-40B4-BE49-F238E27FC236}">
              <a16:creationId xmlns:a16="http://schemas.microsoft.com/office/drawing/2014/main" id="{B186E080-83AF-429E-8996-63A7B2E62D4C}"/>
            </a:ext>
          </a:extLst>
        </xdr:cNvPr>
        <xdr:cNvSpPr txBox="1"/>
      </xdr:nvSpPr>
      <xdr:spPr>
        <a:xfrm>
          <a:off x="18980227" y="106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48404</xdr:rowOff>
    </xdr:from>
    <xdr:ext cx="469744" cy="259045"/>
    <xdr:sp macro="" textlink="">
      <xdr:nvSpPr>
        <xdr:cNvPr id="628" name="n_2mainValue【学校施設】&#10;一人当たり面積">
          <a:extLst>
            <a:ext uri="{FF2B5EF4-FFF2-40B4-BE49-F238E27FC236}">
              <a16:creationId xmlns:a16="http://schemas.microsoft.com/office/drawing/2014/main" id="{E4801367-2F03-4605-95B9-5C92FB834316}"/>
            </a:ext>
          </a:extLst>
        </xdr:cNvPr>
        <xdr:cNvSpPr txBox="1"/>
      </xdr:nvSpPr>
      <xdr:spPr>
        <a:xfrm>
          <a:off x="18180127" y="106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16019</xdr:rowOff>
    </xdr:from>
    <xdr:ext cx="469744" cy="259045"/>
    <xdr:sp macro="" textlink="">
      <xdr:nvSpPr>
        <xdr:cNvPr id="629" name="n_3mainValue【学校施設】&#10;一人当たり面積">
          <a:extLst>
            <a:ext uri="{FF2B5EF4-FFF2-40B4-BE49-F238E27FC236}">
              <a16:creationId xmlns:a16="http://schemas.microsoft.com/office/drawing/2014/main" id="{EB89F805-B1E4-436B-B37D-7CBDBB3AF33A}"/>
            </a:ext>
          </a:extLst>
        </xdr:cNvPr>
        <xdr:cNvSpPr txBox="1"/>
      </xdr:nvSpPr>
      <xdr:spPr>
        <a:xfrm>
          <a:off x="17386377"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23258</xdr:rowOff>
    </xdr:from>
    <xdr:ext cx="469744" cy="259045"/>
    <xdr:sp macro="" textlink="">
      <xdr:nvSpPr>
        <xdr:cNvPr id="630" name="n_4mainValue【学校施設】&#10;一人当たり面積">
          <a:extLst>
            <a:ext uri="{FF2B5EF4-FFF2-40B4-BE49-F238E27FC236}">
              <a16:creationId xmlns:a16="http://schemas.microsoft.com/office/drawing/2014/main" id="{527AD0BC-5679-433E-A697-0BE52FA3DC05}"/>
            </a:ext>
          </a:extLst>
        </xdr:cNvPr>
        <xdr:cNvSpPr txBox="1"/>
      </xdr:nvSpPr>
      <xdr:spPr>
        <a:xfrm>
          <a:off x="16592627" y="104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FFD39E95-690D-426E-AF28-CED1A25691EC}"/>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2B01B161-F756-4F2C-BF69-0204BC52FF72}"/>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8EEFF93B-9814-4A75-BD2B-8E48632886A7}"/>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F9D5AC94-ED23-4613-9D7D-EE60B753B896}"/>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3D2A4825-3E76-4DCD-8240-BA579633D2D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4073CB80-E8C2-4578-ADA8-52B83DD66E37}"/>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1A01F2B4-C0C5-4BE9-9BFC-484055DC538A}"/>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8B744C9C-361F-493C-B565-085FC3BB9AFC}"/>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A4A080DD-AB21-4529-AEAD-53C62154E6E3}"/>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D0840883-7B46-4CDB-808E-FC3D88700D7F}"/>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D5765B57-A424-4D56-88F0-43B342F908B8}"/>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9ECD4841-3C9A-4332-8815-B8227BB674B2}"/>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A82902BA-6FCB-40BE-A584-530A422B2AA1}"/>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8C015BE8-807A-4678-A68B-D9211156CDDF}"/>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132891A9-3BC2-433B-BB97-A90CC4F996EC}"/>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E48008-417C-4028-8957-F19DC9674A62}"/>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9F8A93C8-5362-41D5-927E-D5DD4D25E684}"/>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CCA1AA63-46D1-460D-894D-EBB4FC628B93}"/>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795F5B4D-9AD6-423A-9677-35F76040DFDC}"/>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79FF8960-BF37-49E0-AE83-151C252013AA}"/>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89DFFE9F-3098-4D6E-AC22-7AD6CABB3DBE}"/>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9012CC8A-D0F9-40A8-AF35-BF1ADBD9A005}"/>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B5489F05-42E3-4F52-B366-7993F5B147FC}"/>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972F66A9-7981-4051-AE03-330E68E682C1}"/>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A77F335A-7346-496B-919A-70431ABAA07E}"/>
            </a:ext>
          </a:extLst>
        </xdr:cNvPr>
        <xdr:cNvCxnSpPr/>
      </xdr:nvCxnSpPr>
      <xdr:spPr>
        <a:xfrm flipV="1">
          <a:off x="14699614" y="13065761"/>
          <a:ext cx="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6D1A6597-42E7-43D6-BBEF-19C52FE399A9}"/>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3E1C31E7-D9C7-4BAC-9ED8-05F22EAE46B8}"/>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8C777F1A-BA94-4B75-8970-6A699105DC17}"/>
            </a:ext>
          </a:extLst>
        </xdr:cNvPr>
        <xdr:cNvSpPr txBox="1"/>
      </xdr:nvSpPr>
      <xdr:spPr>
        <a:xfrm>
          <a:off x="14738350" y="1285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301920D4-399E-4B4B-921D-D1F77CC8C4D2}"/>
            </a:ext>
          </a:extLst>
        </xdr:cNvPr>
        <xdr:cNvCxnSpPr/>
      </xdr:nvCxnSpPr>
      <xdr:spPr>
        <a:xfrm>
          <a:off x="14611350" y="13065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21607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2D32F8A6-A977-4871-9FF4-FF0D1228EAFD}"/>
            </a:ext>
          </a:extLst>
        </xdr:cNvPr>
        <xdr:cNvSpPr txBox="1"/>
      </xdr:nvSpPr>
      <xdr:spPr>
        <a:xfrm>
          <a:off x="14738350" y="1372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5112EA71-37A3-44C4-AC71-3159D8A5DB41}"/>
            </a:ext>
          </a:extLst>
        </xdr:cNvPr>
        <xdr:cNvSpPr/>
      </xdr:nvSpPr>
      <xdr:spPr>
        <a:xfrm>
          <a:off x="14649450" y="13867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89FFB73C-3E50-40B8-8142-C61F9925754E}"/>
            </a:ext>
          </a:extLst>
        </xdr:cNvPr>
        <xdr:cNvSpPr/>
      </xdr:nvSpPr>
      <xdr:spPr>
        <a:xfrm>
          <a:off x="1388745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63" name="フローチャート: 判断 662">
          <a:extLst>
            <a:ext uri="{FF2B5EF4-FFF2-40B4-BE49-F238E27FC236}">
              <a16:creationId xmlns:a16="http://schemas.microsoft.com/office/drawing/2014/main" id="{4D9C910D-DAE1-46F7-958C-706EADE10925}"/>
            </a:ext>
          </a:extLst>
        </xdr:cNvPr>
        <xdr:cNvSpPr/>
      </xdr:nvSpPr>
      <xdr:spPr>
        <a:xfrm>
          <a:off x="13093700" y="13440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128270</xdr:rowOff>
    </xdr:from>
    <xdr:to>
      <xdr:col>72</xdr:col>
      <xdr:colOff>38100</xdr:colOff>
      <xdr:row>84</xdr:row>
      <xdr:rowOff>58420</xdr:rowOff>
    </xdr:to>
    <xdr:sp macro="" textlink="">
      <xdr:nvSpPr>
        <xdr:cNvPr id="664" name="フローチャート: 判断 663">
          <a:extLst>
            <a:ext uri="{FF2B5EF4-FFF2-40B4-BE49-F238E27FC236}">
              <a16:creationId xmlns:a16="http://schemas.microsoft.com/office/drawing/2014/main" id="{7FB92BD9-D192-4858-B430-EC900B455F20}"/>
            </a:ext>
          </a:extLst>
        </xdr:cNvPr>
        <xdr:cNvSpPr/>
      </xdr:nvSpPr>
      <xdr:spPr>
        <a:xfrm>
          <a:off x="12299950" y="1383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154939</xdr:rowOff>
    </xdr:from>
    <xdr:to>
      <xdr:col>67</xdr:col>
      <xdr:colOff>101600</xdr:colOff>
      <xdr:row>84</xdr:row>
      <xdr:rowOff>85089</xdr:rowOff>
    </xdr:to>
    <xdr:sp macro="" textlink="">
      <xdr:nvSpPr>
        <xdr:cNvPr id="665" name="フローチャート: 判断 664">
          <a:extLst>
            <a:ext uri="{FF2B5EF4-FFF2-40B4-BE49-F238E27FC236}">
              <a16:creationId xmlns:a16="http://schemas.microsoft.com/office/drawing/2014/main" id="{7370D7E9-C8E2-4C8F-9CBC-7DEA4FCC085D}"/>
            </a:ext>
          </a:extLst>
        </xdr:cNvPr>
        <xdr:cNvSpPr/>
      </xdr:nvSpPr>
      <xdr:spPr>
        <a:xfrm>
          <a:off x="11487150" y="13858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4064F10-D318-4FB5-87A6-77505B273245}"/>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A55A830-935B-4B7E-A6E8-BEC32FC127D4}"/>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6C0D608-A281-40C4-94FB-9F5CC3FBF3ED}"/>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A3CF349-05D8-4461-9173-2ECD8FAE77BD}"/>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F42DB452-D42D-4590-A3EE-CF8FB250B8D9}"/>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23495</xdr:rowOff>
    </xdr:from>
    <xdr:to>
      <xdr:col>85</xdr:col>
      <xdr:colOff>177800</xdr:colOff>
      <xdr:row>86</xdr:row>
      <xdr:rowOff>125095</xdr:rowOff>
    </xdr:to>
    <xdr:sp macro="" textlink="">
      <xdr:nvSpPr>
        <xdr:cNvPr id="671" name="楕円 670">
          <a:extLst>
            <a:ext uri="{FF2B5EF4-FFF2-40B4-BE49-F238E27FC236}">
              <a16:creationId xmlns:a16="http://schemas.microsoft.com/office/drawing/2014/main" id="{E24211DE-F759-4DEA-9BE9-10458BE0CF16}"/>
            </a:ext>
          </a:extLst>
        </xdr:cNvPr>
        <xdr:cNvSpPr/>
      </xdr:nvSpPr>
      <xdr:spPr>
        <a:xfrm>
          <a:off x="14649450" y="142220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109872</xdr:rowOff>
    </xdr:from>
    <xdr:ext cx="405111" cy="259045"/>
    <xdr:sp macro="" textlink="">
      <xdr:nvSpPr>
        <xdr:cNvPr id="672" name="【児童館】&#10;有形固定資産減価償却率該当値テキスト">
          <a:extLst>
            <a:ext uri="{FF2B5EF4-FFF2-40B4-BE49-F238E27FC236}">
              <a16:creationId xmlns:a16="http://schemas.microsoft.com/office/drawing/2014/main" id="{0A029608-CEBA-415D-A9B0-AA7E8C3FFAA8}"/>
            </a:ext>
          </a:extLst>
        </xdr:cNvPr>
        <xdr:cNvSpPr txBox="1"/>
      </xdr:nvSpPr>
      <xdr:spPr>
        <a:xfrm>
          <a:off x="14738350" y="1414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19686</xdr:rowOff>
    </xdr:from>
    <xdr:to>
      <xdr:col>81</xdr:col>
      <xdr:colOff>101600</xdr:colOff>
      <xdr:row>86</xdr:row>
      <xdr:rowOff>121286</xdr:rowOff>
    </xdr:to>
    <xdr:sp macro="" textlink="">
      <xdr:nvSpPr>
        <xdr:cNvPr id="673" name="楕円 672">
          <a:extLst>
            <a:ext uri="{FF2B5EF4-FFF2-40B4-BE49-F238E27FC236}">
              <a16:creationId xmlns:a16="http://schemas.microsoft.com/office/drawing/2014/main" id="{00052D74-A202-4685-876C-CED67123A6CF}"/>
            </a:ext>
          </a:extLst>
        </xdr:cNvPr>
        <xdr:cNvSpPr/>
      </xdr:nvSpPr>
      <xdr:spPr>
        <a:xfrm>
          <a:off x="13887450" y="142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70486</xdr:rowOff>
    </xdr:from>
    <xdr:to>
      <xdr:col>85</xdr:col>
      <xdr:colOff>127000</xdr:colOff>
      <xdr:row>86</xdr:row>
      <xdr:rowOff>74295</xdr:rowOff>
    </xdr:to>
    <xdr:cxnSp macro="">
      <xdr:nvCxnSpPr>
        <xdr:cNvPr id="674" name="直線コネクタ 673">
          <a:extLst>
            <a:ext uri="{FF2B5EF4-FFF2-40B4-BE49-F238E27FC236}">
              <a16:creationId xmlns:a16="http://schemas.microsoft.com/office/drawing/2014/main" id="{26C4B409-F801-46DD-B8D5-AA733997F998}"/>
            </a:ext>
          </a:extLst>
        </xdr:cNvPr>
        <xdr:cNvCxnSpPr/>
      </xdr:nvCxnSpPr>
      <xdr:spPr>
        <a:xfrm>
          <a:off x="13938250" y="14269086"/>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13970</xdr:rowOff>
    </xdr:from>
    <xdr:to>
      <xdr:col>76</xdr:col>
      <xdr:colOff>165100</xdr:colOff>
      <xdr:row>86</xdr:row>
      <xdr:rowOff>115570</xdr:rowOff>
    </xdr:to>
    <xdr:sp macro="" textlink="">
      <xdr:nvSpPr>
        <xdr:cNvPr id="675" name="楕円 674">
          <a:extLst>
            <a:ext uri="{FF2B5EF4-FFF2-40B4-BE49-F238E27FC236}">
              <a16:creationId xmlns:a16="http://schemas.microsoft.com/office/drawing/2014/main" id="{A3A8FE52-CFFC-43DD-894B-84A126AF5B58}"/>
            </a:ext>
          </a:extLst>
        </xdr:cNvPr>
        <xdr:cNvSpPr/>
      </xdr:nvSpPr>
      <xdr:spPr>
        <a:xfrm>
          <a:off x="130937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64770</xdr:rowOff>
    </xdr:from>
    <xdr:to>
      <xdr:col>81</xdr:col>
      <xdr:colOff>50800</xdr:colOff>
      <xdr:row>86</xdr:row>
      <xdr:rowOff>70486</xdr:rowOff>
    </xdr:to>
    <xdr:cxnSp macro="">
      <xdr:nvCxnSpPr>
        <xdr:cNvPr id="676" name="直線コネクタ 675">
          <a:extLst>
            <a:ext uri="{FF2B5EF4-FFF2-40B4-BE49-F238E27FC236}">
              <a16:creationId xmlns:a16="http://schemas.microsoft.com/office/drawing/2014/main" id="{551A9EC7-A653-405F-9204-70F3DDFBBC31}"/>
            </a:ext>
          </a:extLst>
        </xdr:cNvPr>
        <xdr:cNvCxnSpPr/>
      </xdr:nvCxnSpPr>
      <xdr:spPr>
        <a:xfrm>
          <a:off x="13144500" y="14263370"/>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677" name="楕円 676">
          <a:extLst>
            <a:ext uri="{FF2B5EF4-FFF2-40B4-BE49-F238E27FC236}">
              <a16:creationId xmlns:a16="http://schemas.microsoft.com/office/drawing/2014/main" id="{872555C8-1CCC-483A-866B-9571802B2382}"/>
            </a:ext>
          </a:extLst>
        </xdr:cNvPr>
        <xdr:cNvSpPr/>
      </xdr:nvSpPr>
      <xdr:spPr>
        <a:xfrm>
          <a:off x="12299950" y="142087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64770</xdr:rowOff>
    </xdr:to>
    <xdr:cxnSp macro="">
      <xdr:nvCxnSpPr>
        <xdr:cNvPr id="678" name="直線コネクタ 677">
          <a:extLst>
            <a:ext uri="{FF2B5EF4-FFF2-40B4-BE49-F238E27FC236}">
              <a16:creationId xmlns:a16="http://schemas.microsoft.com/office/drawing/2014/main" id="{0F2A911A-45D5-4C7F-B2D4-3F55C7DD9632}"/>
            </a:ext>
          </a:extLst>
        </xdr:cNvPr>
        <xdr:cNvCxnSpPr/>
      </xdr:nvCxnSpPr>
      <xdr:spPr>
        <a:xfrm>
          <a:off x="12344400" y="14259561"/>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4445</xdr:rowOff>
    </xdr:from>
    <xdr:to>
      <xdr:col>67</xdr:col>
      <xdr:colOff>101600</xdr:colOff>
      <xdr:row>86</xdr:row>
      <xdr:rowOff>106045</xdr:rowOff>
    </xdr:to>
    <xdr:sp macro="" textlink="">
      <xdr:nvSpPr>
        <xdr:cNvPr id="679" name="楕円 678">
          <a:extLst>
            <a:ext uri="{FF2B5EF4-FFF2-40B4-BE49-F238E27FC236}">
              <a16:creationId xmlns:a16="http://schemas.microsoft.com/office/drawing/2014/main" id="{3DCAD449-CC65-4104-A93D-C0F862BD4EC2}"/>
            </a:ext>
          </a:extLst>
        </xdr:cNvPr>
        <xdr:cNvSpPr/>
      </xdr:nvSpPr>
      <xdr:spPr>
        <a:xfrm>
          <a:off x="11487150" y="142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55245</xdr:rowOff>
    </xdr:from>
    <xdr:to>
      <xdr:col>71</xdr:col>
      <xdr:colOff>177800</xdr:colOff>
      <xdr:row>86</xdr:row>
      <xdr:rowOff>60961</xdr:rowOff>
    </xdr:to>
    <xdr:cxnSp macro="">
      <xdr:nvCxnSpPr>
        <xdr:cNvPr id="680" name="直線コネクタ 679">
          <a:extLst>
            <a:ext uri="{FF2B5EF4-FFF2-40B4-BE49-F238E27FC236}">
              <a16:creationId xmlns:a16="http://schemas.microsoft.com/office/drawing/2014/main" id="{AA7F5D71-25CA-45AA-BD44-E178F749BBAB}"/>
            </a:ext>
          </a:extLst>
        </xdr:cNvPr>
        <xdr:cNvCxnSpPr/>
      </xdr:nvCxnSpPr>
      <xdr:spPr>
        <a:xfrm>
          <a:off x="11537950" y="14253845"/>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81" name="n_1aveValue【児童館】&#10;有形固定資産減価償却率">
          <a:extLst>
            <a:ext uri="{FF2B5EF4-FFF2-40B4-BE49-F238E27FC236}">
              <a16:creationId xmlns:a16="http://schemas.microsoft.com/office/drawing/2014/main" id="{ED77A9D8-F3D1-48E4-BA17-69F055259C58}"/>
            </a:ext>
          </a:extLst>
        </xdr:cNvPr>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82" name="n_2aveValue【児童館】&#10;有形固定資産減価償却率">
          <a:extLst>
            <a:ext uri="{FF2B5EF4-FFF2-40B4-BE49-F238E27FC236}">
              <a16:creationId xmlns:a16="http://schemas.microsoft.com/office/drawing/2014/main" id="{8B8A4A26-42E9-4D06-9274-A2693A450B76}"/>
            </a:ext>
          </a:extLst>
        </xdr:cNvPr>
        <xdr:cNvSpPr txBox="1"/>
      </xdr:nvSpPr>
      <xdr:spPr>
        <a:xfrm>
          <a:off x="12960994"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74947</xdr:rowOff>
    </xdr:from>
    <xdr:ext cx="405111" cy="259045"/>
    <xdr:sp macro="" textlink="">
      <xdr:nvSpPr>
        <xdr:cNvPr id="683" name="n_3aveValue【児童館】&#10;有形固定資産減価償却率">
          <a:extLst>
            <a:ext uri="{FF2B5EF4-FFF2-40B4-BE49-F238E27FC236}">
              <a16:creationId xmlns:a16="http://schemas.microsoft.com/office/drawing/2014/main" id="{7F39359F-0475-4B80-BCDD-9C40EA5246A5}"/>
            </a:ext>
          </a:extLst>
        </xdr:cNvPr>
        <xdr:cNvSpPr txBox="1"/>
      </xdr:nvSpPr>
      <xdr:spPr>
        <a:xfrm>
          <a:off x="121672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101616</xdr:rowOff>
    </xdr:from>
    <xdr:ext cx="405111" cy="259045"/>
    <xdr:sp macro="" textlink="">
      <xdr:nvSpPr>
        <xdr:cNvPr id="684" name="n_4aveValue【児童館】&#10;有形固定資産減価償却率">
          <a:extLst>
            <a:ext uri="{FF2B5EF4-FFF2-40B4-BE49-F238E27FC236}">
              <a16:creationId xmlns:a16="http://schemas.microsoft.com/office/drawing/2014/main" id="{CE8854B5-A8B6-4C06-BE0C-DF3CA1A99651}"/>
            </a:ext>
          </a:extLst>
        </xdr:cNvPr>
        <xdr:cNvSpPr txBox="1"/>
      </xdr:nvSpPr>
      <xdr:spPr>
        <a:xfrm>
          <a:off x="113544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112413</xdr:rowOff>
    </xdr:from>
    <xdr:ext cx="405111" cy="259045"/>
    <xdr:sp macro="" textlink="">
      <xdr:nvSpPr>
        <xdr:cNvPr id="685" name="n_1mainValue【児童館】&#10;有形固定資産減価償却率">
          <a:extLst>
            <a:ext uri="{FF2B5EF4-FFF2-40B4-BE49-F238E27FC236}">
              <a16:creationId xmlns:a16="http://schemas.microsoft.com/office/drawing/2014/main" id="{C8C8B8EB-35A0-4213-887E-1764ECFFAB3A}"/>
            </a:ext>
          </a:extLst>
        </xdr:cNvPr>
        <xdr:cNvSpPr txBox="1"/>
      </xdr:nvSpPr>
      <xdr:spPr>
        <a:xfrm>
          <a:off x="13742044" y="1431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106697</xdr:rowOff>
    </xdr:from>
    <xdr:ext cx="405111" cy="259045"/>
    <xdr:sp macro="" textlink="">
      <xdr:nvSpPr>
        <xdr:cNvPr id="686" name="n_2mainValue【児童館】&#10;有形固定資産減価償却率">
          <a:extLst>
            <a:ext uri="{FF2B5EF4-FFF2-40B4-BE49-F238E27FC236}">
              <a16:creationId xmlns:a16="http://schemas.microsoft.com/office/drawing/2014/main" id="{1E6F7BCA-C465-4135-AC1D-E7CC89E1FDB4}"/>
            </a:ext>
          </a:extLst>
        </xdr:cNvPr>
        <xdr:cNvSpPr txBox="1"/>
      </xdr:nvSpPr>
      <xdr:spPr>
        <a:xfrm>
          <a:off x="12960994" y="1430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687" name="n_3mainValue【児童館】&#10;有形固定資産減価償却率">
          <a:extLst>
            <a:ext uri="{FF2B5EF4-FFF2-40B4-BE49-F238E27FC236}">
              <a16:creationId xmlns:a16="http://schemas.microsoft.com/office/drawing/2014/main" id="{29DF9B37-6BAE-409E-BA54-99D808B88B8A}"/>
            </a:ext>
          </a:extLst>
        </xdr:cNvPr>
        <xdr:cNvSpPr txBox="1"/>
      </xdr:nvSpPr>
      <xdr:spPr>
        <a:xfrm>
          <a:off x="12167244" y="1430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97172</xdr:rowOff>
    </xdr:from>
    <xdr:ext cx="405111" cy="259045"/>
    <xdr:sp macro="" textlink="">
      <xdr:nvSpPr>
        <xdr:cNvPr id="688" name="n_4mainValue【児童館】&#10;有形固定資産減価償却率">
          <a:extLst>
            <a:ext uri="{FF2B5EF4-FFF2-40B4-BE49-F238E27FC236}">
              <a16:creationId xmlns:a16="http://schemas.microsoft.com/office/drawing/2014/main" id="{FAD0275F-80C5-4D99-90AF-86C6DB5ADCAA}"/>
            </a:ext>
          </a:extLst>
        </xdr:cNvPr>
        <xdr:cNvSpPr txBox="1"/>
      </xdr:nvSpPr>
      <xdr:spPr>
        <a:xfrm>
          <a:off x="11354444" y="1429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59775648-5076-48D4-B641-964A1745DC2E}"/>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67EEFD10-64F5-4533-8165-9938B4523F8E}"/>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C99ECD10-1C74-44BC-9C74-6031BD48C3CA}"/>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DEE6362-BCA5-4775-BDC6-2F6BD72DAD54}"/>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5D48844F-6416-4C00-BDF3-0FDBCC10E34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43348C6D-DE5D-46E1-AE0A-527849CEAE46}"/>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2C51DC98-7EE0-44C6-9CEF-157BA24DB37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22F5AEFE-18F7-4955-BE20-7AFC5E283809}"/>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3698E90D-320D-409E-91F0-B1816EF909CE}"/>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9408BFA5-5EC1-4681-8226-0F1A2E126E9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D7AEDB9D-7605-4972-809E-5CC3AFE5A1C4}"/>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B2F9EC4-B267-4082-AB3F-59CDB97EE4DA}"/>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DF309F48-46DF-4379-A8E8-751CE8D72272}"/>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73E55BB3-C3F0-425F-8F65-69096C13BE8D}"/>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64C0D1C9-D46A-439B-B647-3A6BBA144D5B}"/>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CF5E811C-E2A1-4AEB-A7E0-175E00E91CE5}"/>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8EB6AF67-5458-4DE7-AEE2-CB315D9AF55F}"/>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CD3DF17B-1928-4E81-88B3-DB9737CE8D75}"/>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347C155C-A7B6-497D-A6DD-213BE0E9CE8D}"/>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8BBAE483-29F4-4F89-96E0-BE9900D4F21D}"/>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526CFEE0-9691-4247-9D8A-504377FA5612}"/>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20A00C7D-54E4-4F0C-8F0C-9B886DEE1C64}"/>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C96333F5-1AF6-48CC-9567-D8B33C40F3F5}"/>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a:extLst>
            <a:ext uri="{FF2B5EF4-FFF2-40B4-BE49-F238E27FC236}">
              <a16:creationId xmlns:a16="http://schemas.microsoft.com/office/drawing/2014/main" id="{0FB931AA-AA73-49C6-98DE-7DC227B774B1}"/>
            </a:ext>
          </a:extLst>
        </xdr:cNvPr>
        <xdr:cNvCxnSpPr/>
      </xdr:nvCxnSpPr>
      <xdr:spPr>
        <a:xfrm flipV="1">
          <a:off x="19951064" y="129730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a:extLst>
            <a:ext uri="{FF2B5EF4-FFF2-40B4-BE49-F238E27FC236}">
              <a16:creationId xmlns:a16="http://schemas.microsoft.com/office/drawing/2014/main" id="{8A33776A-D1C5-42D0-9A7F-86B91AD0D963}"/>
            </a:ext>
          </a:extLst>
        </xdr:cNvPr>
        <xdr:cNvSpPr txBox="1"/>
      </xdr:nvSpPr>
      <xdr:spPr>
        <a:xfrm>
          <a:off x="199898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a:extLst>
            <a:ext uri="{FF2B5EF4-FFF2-40B4-BE49-F238E27FC236}">
              <a16:creationId xmlns:a16="http://schemas.microsoft.com/office/drawing/2014/main" id="{DD495BC7-08CD-4C27-A906-DDAA9B0BFC4B}"/>
            </a:ext>
          </a:extLst>
        </xdr:cNvPr>
        <xdr:cNvCxnSpPr/>
      </xdr:nvCxnSpPr>
      <xdr:spPr>
        <a:xfrm>
          <a:off x="19881850" y="14255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a:extLst>
            <a:ext uri="{FF2B5EF4-FFF2-40B4-BE49-F238E27FC236}">
              <a16:creationId xmlns:a16="http://schemas.microsoft.com/office/drawing/2014/main" id="{7FE48464-3C50-4346-B0E7-80379D1A6449}"/>
            </a:ext>
          </a:extLst>
        </xdr:cNvPr>
        <xdr:cNvSpPr txBox="1"/>
      </xdr:nvSpPr>
      <xdr:spPr>
        <a:xfrm>
          <a:off x="19989800" y="127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4D3DB7A3-5A20-4ACF-B378-9E63C874365A}"/>
            </a:ext>
          </a:extLst>
        </xdr:cNvPr>
        <xdr:cNvCxnSpPr/>
      </xdr:nvCxnSpPr>
      <xdr:spPr>
        <a:xfrm>
          <a:off x="19881850" y="1297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7" name="【児童館】&#10;一人当たり面積平均値テキスト">
          <a:extLst>
            <a:ext uri="{FF2B5EF4-FFF2-40B4-BE49-F238E27FC236}">
              <a16:creationId xmlns:a16="http://schemas.microsoft.com/office/drawing/2014/main" id="{F4809D0B-4188-4234-A237-C5055DA8C6DD}"/>
            </a:ext>
          </a:extLst>
        </xdr:cNvPr>
        <xdr:cNvSpPr txBox="1"/>
      </xdr:nvSpPr>
      <xdr:spPr>
        <a:xfrm>
          <a:off x="19989800" y="1385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a:extLst>
            <a:ext uri="{FF2B5EF4-FFF2-40B4-BE49-F238E27FC236}">
              <a16:creationId xmlns:a16="http://schemas.microsoft.com/office/drawing/2014/main" id="{6BEBD91F-C67D-4BF4-9111-98E486D0FBEC}"/>
            </a:ext>
          </a:extLst>
        </xdr:cNvPr>
        <xdr:cNvSpPr/>
      </xdr:nvSpPr>
      <xdr:spPr>
        <a:xfrm>
          <a:off x="19900900" y="1400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a:extLst>
            <a:ext uri="{FF2B5EF4-FFF2-40B4-BE49-F238E27FC236}">
              <a16:creationId xmlns:a16="http://schemas.microsoft.com/office/drawing/2014/main" id="{90D02997-8939-4CD8-9A65-D8CA92045C2F}"/>
            </a:ext>
          </a:extLst>
        </xdr:cNvPr>
        <xdr:cNvSpPr/>
      </xdr:nvSpPr>
      <xdr:spPr>
        <a:xfrm>
          <a:off x="19157950" y="14004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20" name="フローチャート: 判断 719">
          <a:extLst>
            <a:ext uri="{FF2B5EF4-FFF2-40B4-BE49-F238E27FC236}">
              <a16:creationId xmlns:a16="http://schemas.microsoft.com/office/drawing/2014/main" id="{450D1DCD-A550-48E7-865C-12896AAC0F8A}"/>
            </a:ext>
          </a:extLst>
        </xdr:cNvPr>
        <xdr:cNvSpPr/>
      </xdr:nvSpPr>
      <xdr:spPr>
        <a:xfrm>
          <a:off x="18345150" y="14100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1" name="フローチャート: 判断 720">
          <a:extLst>
            <a:ext uri="{FF2B5EF4-FFF2-40B4-BE49-F238E27FC236}">
              <a16:creationId xmlns:a16="http://schemas.microsoft.com/office/drawing/2014/main" id="{0223A6C3-DBE4-4964-8E0A-225DF3EE39F4}"/>
            </a:ext>
          </a:extLst>
        </xdr:cNvPr>
        <xdr:cNvSpPr/>
      </xdr:nvSpPr>
      <xdr:spPr>
        <a:xfrm>
          <a:off x="175514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22" name="フローチャート: 判断 721">
          <a:extLst>
            <a:ext uri="{FF2B5EF4-FFF2-40B4-BE49-F238E27FC236}">
              <a16:creationId xmlns:a16="http://schemas.microsoft.com/office/drawing/2014/main" id="{433DFAA3-359B-496C-AA98-A9506C487C26}"/>
            </a:ext>
          </a:extLst>
        </xdr:cNvPr>
        <xdr:cNvSpPr/>
      </xdr:nvSpPr>
      <xdr:spPr>
        <a:xfrm>
          <a:off x="16757650" y="14074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722CB5A-0E45-4603-AE69-2A7818682A72}"/>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6BC68D24-A3F9-4D0B-9670-A5A617BAD135}"/>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230339F-858D-4642-A9FC-114487B9780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A66115DE-4569-4992-8B36-34830AE025A5}"/>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4D60C6C7-CD82-46A0-9998-FF09AA4E82F9}"/>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28" name="楕円 727">
          <a:extLst>
            <a:ext uri="{FF2B5EF4-FFF2-40B4-BE49-F238E27FC236}">
              <a16:creationId xmlns:a16="http://schemas.microsoft.com/office/drawing/2014/main" id="{8A56C4AA-DF7F-4463-9FEF-609F68C40329}"/>
            </a:ext>
          </a:extLst>
        </xdr:cNvPr>
        <xdr:cNvSpPr/>
      </xdr:nvSpPr>
      <xdr:spPr>
        <a:xfrm>
          <a:off x="199009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729" name="【児童館】&#10;一人当たり面積該当値テキスト">
          <a:extLst>
            <a:ext uri="{FF2B5EF4-FFF2-40B4-BE49-F238E27FC236}">
              <a16:creationId xmlns:a16="http://schemas.microsoft.com/office/drawing/2014/main" id="{A180A024-0FD4-444B-A97B-606231A402D1}"/>
            </a:ext>
          </a:extLst>
        </xdr:cNvPr>
        <xdr:cNvSpPr txBox="1"/>
      </xdr:nvSpPr>
      <xdr:spPr>
        <a:xfrm>
          <a:off x="19989800" y="1402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30" name="楕円 729">
          <a:extLst>
            <a:ext uri="{FF2B5EF4-FFF2-40B4-BE49-F238E27FC236}">
              <a16:creationId xmlns:a16="http://schemas.microsoft.com/office/drawing/2014/main" id="{9DF963FC-19E1-4130-A9F0-50F3A26D55E6}"/>
            </a:ext>
          </a:extLst>
        </xdr:cNvPr>
        <xdr:cNvSpPr/>
      </xdr:nvSpPr>
      <xdr:spPr>
        <a:xfrm>
          <a:off x="19157950" y="14039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731" name="直線コネクタ 730">
          <a:extLst>
            <a:ext uri="{FF2B5EF4-FFF2-40B4-BE49-F238E27FC236}">
              <a16:creationId xmlns:a16="http://schemas.microsoft.com/office/drawing/2014/main" id="{E4537623-B9F9-4D03-B853-DE0E4F3D88E0}"/>
            </a:ext>
          </a:extLst>
        </xdr:cNvPr>
        <xdr:cNvCxnSpPr/>
      </xdr:nvCxnSpPr>
      <xdr:spPr>
        <a:xfrm flipV="1">
          <a:off x="19202400" y="14086839"/>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732" name="楕円 731">
          <a:extLst>
            <a:ext uri="{FF2B5EF4-FFF2-40B4-BE49-F238E27FC236}">
              <a16:creationId xmlns:a16="http://schemas.microsoft.com/office/drawing/2014/main" id="{96B8AE27-C1F1-4F8C-88E9-3434F17F4FEE}"/>
            </a:ext>
          </a:extLst>
        </xdr:cNvPr>
        <xdr:cNvSpPr/>
      </xdr:nvSpPr>
      <xdr:spPr>
        <a:xfrm>
          <a:off x="1834515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60961</xdr:rowOff>
    </xdr:to>
    <xdr:cxnSp macro="">
      <xdr:nvCxnSpPr>
        <xdr:cNvPr id="733" name="直線コネクタ 732">
          <a:extLst>
            <a:ext uri="{FF2B5EF4-FFF2-40B4-BE49-F238E27FC236}">
              <a16:creationId xmlns:a16="http://schemas.microsoft.com/office/drawing/2014/main" id="{31732389-41EF-4374-96F5-A13072D693E5}"/>
            </a:ext>
          </a:extLst>
        </xdr:cNvPr>
        <xdr:cNvCxnSpPr/>
      </xdr:nvCxnSpPr>
      <xdr:spPr>
        <a:xfrm flipV="1">
          <a:off x="18395950" y="1409065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34" name="楕円 733">
          <a:extLst>
            <a:ext uri="{FF2B5EF4-FFF2-40B4-BE49-F238E27FC236}">
              <a16:creationId xmlns:a16="http://schemas.microsoft.com/office/drawing/2014/main" id="{C68303CD-90CB-45CA-95F8-5903C30AB094}"/>
            </a:ext>
          </a:extLst>
        </xdr:cNvPr>
        <xdr:cNvSpPr/>
      </xdr:nvSpPr>
      <xdr:spPr>
        <a:xfrm>
          <a:off x="175514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64770</xdr:rowOff>
    </xdr:to>
    <xdr:cxnSp macro="">
      <xdr:nvCxnSpPr>
        <xdr:cNvPr id="735" name="直線コネクタ 734">
          <a:extLst>
            <a:ext uri="{FF2B5EF4-FFF2-40B4-BE49-F238E27FC236}">
              <a16:creationId xmlns:a16="http://schemas.microsoft.com/office/drawing/2014/main" id="{54C877FD-AE48-4236-A440-523AA97B10D6}"/>
            </a:ext>
          </a:extLst>
        </xdr:cNvPr>
        <xdr:cNvCxnSpPr/>
      </xdr:nvCxnSpPr>
      <xdr:spPr>
        <a:xfrm flipV="1">
          <a:off x="17602200" y="1409446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36" name="楕円 735">
          <a:extLst>
            <a:ext uri="{FF2B5EF4-FFF2-40B4-BE49-F238E27FC236}">
              <a16:creationId xmlns:a16="http://schemas.microsoft.com/office/drawing/2014/main" id="{ACA0B3FD-F8B4-4130-B654-1C7BAFEA7DD3}"/>
            </a:ext>
          </a:extLst>
        </xdr:cNvPr>
        <xdr:cNvSpPr/>
      </xdr:nvSpPr>
      <xdr:spPr>
        <a:xfrm>
          <a:off x="16757650" y="1404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64770</xdr:rowOff>
    </xdr:to>
    <xdr:cxnSp macro="">
      <xdr:nvCxnSpPr>
        <xdr:cNvPr id="737" name="直線コネクタ 736">
          <a:extLst>
            <a:ext uri="{FF2B5EF4-FFF2-40B4-BE49-F238E27FC236}">
              <a16:creationId xmlns:a16="http://schemas.microsoft.com/office/drawing/2014/main" id="{003905E1-27BD-42B7-8EDD-22B384467EB5}"/>
            </a:ext>
          </a:extLst>
        </xdr:cNvPr>
        <xdr:cNvCxnSpPr/>
      </xdr:nvCxnSpPr>
      <xdr:spPr>
        <a:xfrm>
          <a:off x="16802100" y="140982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8" name="n_1aveValue【児童館】&#10;一人当たり面積">
          <a:extLst>
            <a:ext uri="{FF2B5EF4-FFF2-40B4-BE49-F238E27FC236}">
              <a16:creationId xmlns:a16="http://schemas.microsoft.com/office/drawing/2014/main" id="{FE3CE9AA-4BA8-4BA1-9798-C45377879420}"/>
            </a:ext>
          </a:extLst>
        </xdr:cNvPr>
        <xdr:cNvSpPr txBox="1"/>
      </xdr:nvSpPr>
      <xdr:spPr>
        <a:xfrm>
          <a:off x="189802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9" name="n_2aveValue【児童館】&#10;一人当たり面積">
          <a:extLst>
            <a:ext uri="{FF2B5EF4-FFF2-40B4-BE49-F238E27FC236}">
              <a16:creationId xmlns:a16="http://schemas.microsoft.com/office/drawing/2014/main" id="{BC03280D-0156-4A6E-8AA3-E19F6B9CEFC3}"/>
            </a:ext>
          </a:extLst>
        </xdr:cNvPr>
        <xdr:cNvSpPr txBox="1"/>
      </xdr:nvSpPr>
      <xdr:spPr>
        <a:xfrm>
          <a:off x="18180127" y="141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740" name="n_3aveValue【児童館】&#10;一人当たり面積">
          <a:extLst>
            <a:ext uri="{FF2B5EF4-FFF2-40B4-BE49-F238E27FC236}">
              <a16:creationId xmlns:a16="http://schemas.microsoft.com/office/drawing/2014/main" id="{152A5605-DEB5-416F-B537-3F1CE6389C07}"/>
            </a:ext>
          </a:extLst>
        </xdr:cNvPr>
        <xdr:cNvSpPr txBox="1"/>
      </xdr:nvSpPr>
      <xdr:spPr>
        <a:xfrm>
          <a:off x="17386377" y="1414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741" name="n_4aveValue【児童館】&#10;一人当たり面積">
          <a:extLst>
            <a:ext uri="{FF2B5EF4-FFF2-40B4-BE49-F238E27FC236}">
              <a16:creationId xmlns:a16="http://schemas.microsoft.com/office/drawing/2014/main" id="{6B8C7876-BC84-497C-970B-57B722D1AFE0}"/>
            </a:ext>
          </a:extLst>
        </xdr:cNvPr>
        <xdr:cNvSpPr txBox="1"/>
      </xdr:nvSpPr>
      <xdr:spPr>
        <a:xfrm>
          <a:off x="16592627" y="141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42" name="n_1mainValue【児童館】&#10;一人当たり面積">
          <a:extLst>
            <a:ext uri="{FF2B5EF4-FFF2-40B4-BE49-F238E27FC236}">
              <a16:creationId xmlns:a16="http://schemas.microsoft.com/office/drawing/2014/main" id="{57F672A8-7CCC-492D-B7FA-6B625FD4F967}"/>
            </a:ext>
          </a:extLst>
        </xdr:cNvPr>
        <xdr:cNvSpPr txBox="1"/>
      </xdr:nvSpPr>
      <xdr:spPr>
        <a:xfrm>
          <a:off x="18980227"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43" name="n_2mainValue【児童館】&#10;一人当たり面積">
          <a:extLst>
            <a:ext uri="{FF2B5EF4-FFF2-40B4-BE49-F238E27FC236}">
              <a16:creationId xmlns:a16="http://schemas.microsoft.com/office/drawing/2014/main" id="{15400CA1-40A5-4865-806D-4E88AB2B6286}"/>
            </a:ext>
          </a:extLst>
        </xdr:cNvPr>
        <xdr:cNvSpPr txBox="1"/>
      </xdr:nvSpPr>
      <xdr:spPr>
        <a:xfrm>
          <a:off x="1818012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44" name="n_3mainValue【児童館】&#10;一人当たり面積">
          <a:extLst>
            <a:ext uri="{FF2B5EF4-FFF2-40B4-BE49-F238E27FC236}">
              <a16:creationId xmlns:a16="http://schemas.microsoft.com/office/drawing/2014/main" id="{2F7A6834-81F5-4B94-8166-FC793FEA1D60}"/>
            </a:ext>
          </a:extLst>
        </xdr:cNvPr>
        <xdr:cNvSpPr txBox="1"/>
      </xdr:nvSpPr>
      <xdr:spPr>
        <a:xfrm>
          <a:off x="17386377" y="138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45" name="n_4mainValue【児童館】&#10;一人当たり面積">
          <a:extLst>
            <a:ext uri="{FF2B5EF4-FFF2-40B4-BE49-F238E27FC236}">
              <a16:creationId xmlns:a16="http://schemas.microsoft.com/office/drawing/2014/main" id="{6EEC06BC-9FCB-4EB8-A337-0F4615930AF2}"/>
            </a:ext>
          </a:extLst>
        </xdr:cNvPr>
        <xdr:cNvSpPr txBox="1"/>
      </xdr:nvSpPr>
      <xdr:spPr>
        <a:xfrm>
          <a:off x="16592627" y="138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773AAB38-FF8F-4C00-B24E-C443B2352326}"/>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6C0BB37-A6C6-42BC-89FE-8170D0DEF81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C1EF39FD-9B69-494E-8340-D9B404088B76}"/>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F39748BF-B1D9-4E5E-93AD-DA696AFE083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498325CA-881F-4A86-9123-181DF9CFDAD1}"/>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E594B506-D868-4075-ADF3-FD59FF9EFB5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F3797F1-B606-419A-BFC8-52B98CA4268E}"/>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7A832E92-7CDD-4B17-B58F-187D14EDF8A4}"/>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588514CD-1724-475D-B73F-B0E81C01FBAE}"/>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498C7BCD-99FC-4552-A7CA-96F96F9E5AC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8FE9A34C-1CB7-44E7-9A6E-252E1FB24BD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5116B753-22AE-4B03-AB78-166E88B16966}"/>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D10E52EB-CB8B-45CB-AEF0-E6D853E03FED}"/>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EC0DA854-2AA3-4C0B-A725-23FCB5D0C4A7}"/>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2956C009-2F9C-4248-B651-F60994992497}"/>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D81BEC6B-2382-42F0-B777-BA4FEBF461DE}"/>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7C63312C-D714-453B-931E-82E2BFFB6A57}"/>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7412DB55-2BA3-4AAA-8D86-D9DCA2B31BF6}"/>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F8711653-B377-4474-8651-5795D459E3FF}"/>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4B0B1649-9C4B-401D-A53D-E1630D110CC9}"/>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E37CA80D-3AD4-4E12-AFE2-BDD714984017}"/>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9E8EE03D-60EC-4D19-8518-AB81D7370768}"/>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4DA35270-7A7A-4122-83BA-2C25C1EE89A0}"/>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7797356E-228A-4291-BA12-7FDF8ED8607B}"/>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585DBA55-6023-4C86-9B47-950D343F5F7D}"/>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2F716FD0-3D88-465C-B620-21F67ADB8462}"/>
            </a:ext>
          </a:extLst>
        </xdr:cNvPr>
        <xdr:cNvCxnSpPr/>
      </xdr:nvCxnSpPr>
      <xdr:spPr>
        <a:xfrm flipV="1">
          <a:off x="14699614" y="16661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9AC838C9-EFA5-4884-B4AD-06B8F9B07090}"/>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5DBE00C0-67E8-4FD7-B9BB-9D42AB093948}"/>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a:extLst>
            <a:ext uri="{FF2B5EF4-FFF2-40B4-BE49-F238E27FC236}">
              <a16:creationId xmlns:a16="http://schemas.microsoft.com/office/drawing/2014/main" id="{C6A258CF-0A2B-46AB-A498-4C0B8967AEA6}"/>
            </a:ext>
          </a:extLst>
        </xdr:cNvPr>
        <xdr:cNvSpPr txBox="1"/>
      </xdr:nvSpPr>
      <xdr:spPr>
        <a:xfrm>
          <a:off x="14738350" y="164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a:extLst>
            <a:ext uri="{FF2B5EF4-FFF2-40B4-BE49-F238E27FC236}">
              <a16:creationId xmlns:a16="http://schemas.microsoft.com/office/drawing/2014/main" id="{80A8DE0A-D485-45BD-BDAC-C51A96857FA9}"/>
            </a:ext>
          </a:extLst>
        </xdr:cNvPr>
        <xdr:cNvCxnSpPr/>
      </xdr:nvCxnSpPr>
      <xdr:spPr>
        <a:xfrm>
          <a:off x="14611350" y="16661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6" name="【公民館】&#10;有形固定資産減価償却率平均値テキスト">
          <a:extLst>
            <a:ext uri="{FF2B5EF4-FFF2-40B4-BE49-F238E27FC236}">
              <a16:creationId xmlns:a16="http://schemas.microsoft.com/office/drawing/2014/main" id="{6E897E48-9914-462D-BA85-6D8308AFCB6E}"/>
            </a:ext>
          </a:extLst>
        </xdr:cNvPr>
        <xdr:cNvSpPr txBox="1"/>
      </xdr:nvSpPr>
      <xdr:spPr>
        <a:xfrm>
          <a:off x="14738350" y="1727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a:extLst>
            <a:ext uri="{FF2B5EF4-FFF2-40B4-BE49-F238E27FC236}">
              <a16:creationId xmlns:a16="http://schemas.microsoft.com/office/drawing/2014/main" id="{364F5EDA-8CC4-4B78-B751-47EE7C1D20A6}"/>
            </a:ext>
          </a:extLst>
        </xdr:cNvPr>
        <xdr:cNvSpPr/>
      </xdr:nvSpPr>
      <xdr:spPr>
        <a:xfrm>
          <a:off x="14649450" y="1741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a:extLst>
            <a:ext uri="{FF2B5EF4-FFF2-40B4-BE49-F238E27FC236}">
              <a16:creationId xmlns:a16="http://schemas.microsoft.com/office/drawing/2014/main" id="{9EDA4B83-2214-43F0-B407-61E40AB83F79}"/>
            </a:ext>
          </a:extLst>
        </xdr:cNvPr>
        <xdr:cNvSpPr/>
      </xdr:nvSpPr>
      <xdr:spPr>
        <a:xfrm>
          <a:off x="13887450" y="17502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79" name="フローチャート: 判断 778">
          <a:extLst>
            <a:ext uri="{FF2B5EF4-FFF2-40B4-BE49-F238E27FC236}">
              <a16:creationId xmlns:a16="http://schemas.microsoft.com/office/drawing/2014/main" id="{EA6384FD-7416-4966-8C02-2F98188B4364}"/>
            </a:ext>
          </a:extLst>
        </xdr:cNvPr>
        <xdr:cNvSpPr/>
      </xdr:nvSpPr>
      <xdr:spPr>
        <a:xfrm>
          <a:off x="13093700" y="1750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80" name="フローチャート: 判断 779">
          <a:extLst>
            <a:ext uri="{FF2B5EF4-FFF2-40B4-BE49-F238E27FC236}">
              <a16:creationId xmlns:a16="http://schemas.microsoft.com/office/drawing/2014/main" id="{195F94C9-5556-4441-951D-19E5296A8F78}"/>
            </a:ext>
          </a:extLst>
        </xdr:cNvPr>
        <xdr:cNvSpPr/>
      </xdr:nvSpPr>
      <xdr:spPr>
        <a:xfrm>
          <a:off x="12299950" y="175096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81" name="フローチャート: 判断 780">
          <a:extLst>
            <a:ext uri="{FF2B5EF4-FFF2-40B4-BE49-F238E27FC236}">
              <a16:creationId xmlns:a16="http://schemas.microsoft.com/office/drawing/2014/main" id="{02C8AD61-D020-4FFA-8987-7F0412840359}"/>
            </a:ext>
          </a:extLst>
        </xdr:cNvPr>
        <xdr:cNvSpPr/>
      </xdr:nvSpPr>
      <xdr:spPr>
        <a:xfrm>
          <a:off x="11487150" y="17488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5737E32-CDB6-44A0-8C07-AA3DEA81A0D5}"/>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3E56B78-73E3-4EC1-B97B-30D682CFEFE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EADD2DB-B311-415A-95F2-18CF9798082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6A61049-CEA3-4484-8040-3FA757C052E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6CA3018-210B-40E8-ABFE-C95656A9E97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787" name="楕円 786">
          <a:extLst>
            <a:ext uri="{FF2B5EF4-FFF2-40B4-BE49-F238E27FC236}">
              <a16:creationId xmlns:a16="http://schemas.microsoft.com/office/drawing/2014/main" id="{98A0CE9C-7960-4573-9AEA-45DEF2DDD0C9}"/>
            </a:ext>
          </a:extLst>
        </xdr:cNvPr>
        <xdr:cNvSpPr/>
      </xdr:nvSpPr>
      <xdr:spPr>
        <a:xfrm>
          <a:off x="14649450" y="17632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788" name="【公民館】&#10;有形固定資産減価償却率該当値テキスト">
          <a:extLst>
            <a:ext uri="{FF2B5EF4-FFF2-40B4-BE49-F238E27FC236}">
              <a16:creationId xmlns:a16="http://schemas.microsoft.com/office/drawing/2014/main" id="{1912E8A3-CF70-4AD6-B2C0-48C1563E7003}"/>
            </a:ext>
          </a:extLst>
        </xdr:cNvPr>
        <xdr:cNvSpPr txBox="1"/>
      </xdr:nvSpPr>
      <xdr:spPr>
        <a:xfrm>
          <a:off x="14738350" y="1761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789" name="楕円 788">
          <a:extLst>
            <a:ext uri="{FF2B5EF4-FFF2-40B4-BE49-F238E27FC236}">
              <a16:creationId xmlns:a16="http://schemas.microsoft.com/office/drawing/2014/main" id="{851075E2-A6D7-464E-890D-8EDE17862DE2}"/>
            </a:ext>
          </a:extLst>
        </xdr:cNvPr>
        <xdr:cNvSpPr/>
      </xdr:nvSpPr>
      <xdr:spPr>
        <a:xfrm>
          <a:off x="13887450" y="17596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10886</xdr:rowOff>
    </xdr:to>
    <xdr:cxnSp macro="">
      <xdr:nvCxnSpPr>
        <xdr:cNvPr id="790" name="直線コネクタ 789">
          <a:extLst>
            <a:ext uri="{FF2B5EF4-FFF2-40B4-BE49-F238E27FC236}">
              <a16:creationId xmlns:a16="http://schemas.microsoft.com/office/drawing/2014/main" id="{5FE9F7F9-33A4-44F2-8341-68F5E3CFD6BF}"/>
            </a:ext>
          </a:extLst>
        </xdr:cNvPr>
        <xdr:cNvCxnSpPr/>
      </xdr:nvCxnSpPr>
      <xdr:spPr>
        <a:xfrm>
          <a:off x="13938250" y="17647013"/>
          <a:ext cx="762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791" name="楕円 790">
          <a:extLst>
            <a:ext uri="{FF2B5EF4-FFF2-40B4-BE49-F238E27FC236}">
              <a16:creationId xmlns:a16="http://schemas.microsoft.com/office/drawing/2014/main" id="{C82BA406-EF0D-4364-918A-BED08CB7BA96}"/>
            </a:ext>
          </a:extLst>
        </xdr:cNvPr>
        <xdr:cNvSpPr/>
      </xdr:nvSpPr>
      <xdr:spPr>
        <a:xfrm>
          <a:off x="13093700" y="17570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146413</xdr:rowOff>
    </xdr:to>
    <xdr:cxnSp macro="">
      <xdr:nvCxnSpPr>
        <xdr:cNvPr id="792" name="直線コネクタ 791">
          <a:extLst>
            <a:ext uri="{FF2B5EF4-FFF2-40B4-BE49-F238E27FC236}">
              <a16:creationId xmlns:a16="http://schemas.microsoft.com/office/drawing/2014/main" id="{01368A9E-53B8-44A9-9D1B-518DF323667F}"/>
            </a:ext>
          </a:extLst>
        </xdr:cNvPr>
        <xdr:cNvCxnSpPr/>
      </xdr:nvCxnSpPr>
      <xdr:spPr>
        <a:xfrm>
          <a:off x="13144500" y="17620887"/>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93" name="楕円 792">
          <a:extLst>
            <a:ext uri="{FF2B5EF4-FFF2-40B4-BE49-F238E27FC236}">
              <a16:creationId xmlns:a16="http://schemas.microsoft.com/office/drawing/2014/main" id="{C99C7A61-7FAD-4C13-B26B-64951B16713A}"/>
            </a:ext>
          </a:extLst>
        </xdr:cNvPr>
        <xdr:cNvSpPr/>
      </xdr:nvSpPr>
      <xdr:spPr>
        <a:xfrm>
          <a:off x="12299950" y="17535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120287</xdr:rowOff>
    </xdr:to>
    <xdr:cxnSp macro="">
      <xdr:nvCxnSpPr>
        <xdr:cNvPr id="794" name="直線コネクタ 793">
          <a:extLst>
            <a:ext uri="{FF2B5EF4-FFF2-40B4-BE49-F238E27FC236}">
              <a16:creationId xmlns:a16="http://schemas.microsoft.com/office/drawing/2014/main" id="{5BADC3E0-5756-42F4-BE7C-D538AEE2C268}"/>
            </a:ext>
          </a:extLst>
        </xdr:cNvPr>
        <xdr:cNvCxnSpPr/>
      </xdr:nvCxnSpPr>
      <xdr:spPr>
        <a:xfrm>
          <a:off x="12344400" y="17586598"/>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795" name="楕円 794">
          <a:extLst>
            <a:ext uri="{FF2B5EF4-FFF2-40B4-BE49-F238E27FC236}">
              <a16:creationId xmlns:a16="http://schemas.microsoft.com/office/drawing/2014/main" id="{C25DADC8-0CFF-40B0-A715-6863E6216EC9}"/>
            </a:ext>
          </a:extLst>
        </xdr:cNvPr>
        <xdr:cNvSpPr/>
      </xdr:nvSpPr>
      <xdr:spPr>
        <a:xfrm>
          <a:off x="11487150" y="17501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85998</xdr:rowOff>
    </xdr:to>
    <xdr:cxnSp macro="">
      <xdr:nvCxnSpPr>
        <xdr:cNvPr id="796" name="直線コネクタ 795">
          <a:extLst>
            <a:ext uri="{FF2B5EF4-FFF2-40B4-BE49-F238E27FC236}">
              <a16:creationId xmlns:a16="http://schemas.microsoft.com/office/drawing/2014/main" id="{EFE988AF-6712-44E0-8478-5D94793652EA}"/>
            </a:ext>
          </a:extLst>
        </xdr:cNvPr>
        <xdr:cNvCxnSpPr/>
      </xdr:nvCxnSpPr>
      <xdr:spPr>
        <a:xfrm>
          <a:off x="11537950" y="17545776"/>
          <a:ext cx="8064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7" name="n_1aveValue【公民館】&#10;有形固定資産減価償却率">
          <a:extLst>
            <a:ext uri="{FF2B5EF4-FFF2-40B4-BE49-F238E27FC236}">
              <a16:creationId xmlns:a16="http://schemas.microsoft.com/office/drawing/2014/main" id="{892AC9EE-1F73-40DD-A3BE-8B6C43638FAA}"/>
            </a:ext>
          </a:extLst>
        </xdr:cNvPr>
        <xdr:cNvSpPr txBox="1"/>
      </xdr:nvSpPr>
      <xdr:spPr>
        <a:xfrm>
          <a:off x="13742044" y="1728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123933</xdr:rowOff>
    </xdr:from>
    <xdr:ext cx="405111" cy="259045"/>
    <xdr:sp macro="" textlink="">
      <xdr:nvSpPr>
        <xdr:cNvPr id="798" name="n_2aveValue【公民館】&#10;有形固定資産減価償却率">
          <a:extLst>
            <a:ext uri="{FF2B5EF4-FFF2-40B4-BE49-F238E27FC236}">
              <a16:creationId xmlns:a16="http://schemas.microsoft.com/office/drawing/2014/main" id="{214A009C-0198-4C0B-966C-161C8F99BE96}"/>
            </a:ext>
          </a:extLst>
        </xdr:cNvPr>
        <xdr:cNvSpPr txBox="1"/>
      </xdr:nvSpPr>
      <xdr:spPr>
        <a:xfrm>
          <a:off x="12960994" y="1729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127198</xdr:rowOff>
    </xdr:from>
    <xdr:ext cx="405111" cy="259045"/>
    <xdr:sp macro="" textlink="">
      <xdr:nvSpPr>
        <xdr:cNvPr id="799" name="n_3aveValue【公民館】&#10;有形固定資産減価償却率">
          <a:extLst>
            <a:ext uri="{FF2B5EF4-FFF2-40B4-BE49-F238E27FC236}">
              <a16:creationId xmlns:a16="http://schemas.microsoft.com/office/drawing/2014/main" id="{F0630F64-4469-4385-A989-8780040B1791}"/>
            </a:ext>
          </a:extLst>
        </xdr:cNvPr>
        <xdr:cNvSpPr txBox="1"/>
      </xdr:nvSpPr>
      <xdr:spPr>
        <a:xfrm>
          <a:off x="12167244" y="172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800" name="n_4aveValue【公民館】&#10;有形固定資産減価償却率">
          <a:extLst>
            <a:ext uri="{FF2B5EF4-FFF2-40B4-BE49-F238E27FC236}">
              <a16:creationId xmlns:a16="http://schemas.microsoft.com/office/drawing/2014/main" id="{523B8C4A-41FD-421D-A6F9-EE8D049DB7A2}"/>
            </a:ext>
          </a:extLst>
        </xdr:cNvPr>
        <xdr:cNvSpPr txBox="1"/>
      </xdr:nvSpPr>
      <xdr:spPr>
        <a:xfrm>
          <a:off x="11354444" y="172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01" name="n_1mainValue【公民館】&#10;有形固定資産減価償却率">
          <a:extLst>
            <a:ext uri="{FF2B5EF4-FFF2-40B4-BE49-F238E27FC236}">
              <a16:creationId xmlns:a16="http://schemas.microsoft.com/office/drawing/2014/main" id="{44B45EEA-6FD6-4566-9261-93F84A5C8B77}"/>
            </a:ext>
          </a:extLst>
        </xdr:cNvPr>
        <xdr:cNvSpPr txBox="1"/>
      </xdr:nvSpPr>
      <xdr:spPr>
        <a:xfrm>
          <a:off x="13742044" y="176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802" name="n_2mainValue【公民館】&#10;有形固定資産減価償却率">
          <a:extLst>
            <a:ext uri="{FF2B5EF4-FFF2-40B4-BE49-F238E27FC236}">
              <a16:creationId xmlns:a16="http://schemas.microsoft.com/office/drawing/2014/main" id="{2150C72D-F992-4250-8C9C-B9CAF2DBF4BC}"/>
            </a:ext>
          </a:extLst>
        </xdr:cNvPr>
        <xdr:cNvSpPr txBox="1"/>
      </xdr:nvSpPr>
      <xdr:spPr>
        <a:xfrm>
          <a:off x="12960994" y="17662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803" name="n_3mainValue【公民館】&#10;有形固定資産減価償却率">
          <a:extLst>
            <a:ext uri="{FF2B5EF4-FFF2-40B4-BE49-F238E27FC236}">
              <a16:creationId xmlns:a16="http://schemas.microsoft.com/office/drawing/2014/main" id="{72187098-C7FE-440B-B79F-F1158B2B8CED}"/>
            </a:ext>
          </a:extLst>
        </xdr:cNvPr>
        <xdr:cNvSpPr txBox="1"/>
      </xdr:nvSpPr>
      <xdr:spPr>
        <a:xfrm>
          <a:off x="12167244" y="1762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804" name="n_4mainValue【公民館】&#10;有形固定資産減価償却率">
          <a:extLst>
            <a:ext uri="{FF2B5EF4-FFF2-40B4-BE49-F238E27FC236}">
              <a16:creationId xmlns:a16="http://schemas.microsoft.com/office/drawing/2014/main" id="{A92589E2-C69D-4C11-97C9-C2D6877B0916}"/>
            </a:ext>
          </a:extLst>
        </xdr:cNvPr>
        <xdr:cNvSpPr txBox="1"/>
      </xdr:nvSpPr>
      <xdr:spPr>
        <a:xfrm>
          <a:off x="11354444" y="1758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E0347752-97D2-4CE7-82C9-D066DC10163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A14B5758-9702-43B6-8BC1-3095BA8D23C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B6956A27-81B8-4667-A00B-0AE94E14E40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2480DA3F-A452-42E2-9FC4-7B248CC203BD}"/>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F83B3498-7A10-43B6-BF21-4395629BFD27}"/>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26A32C1F-74FC-4B31-A844-B427A27DA574}"/>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9E5F239A-9293-4F8F-A77C-18901B184746}"/>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6A51E260-9010-42A5-BA88-4C71F46F68EA}"/>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802077B4-010F-4F08-9A03-B700EB8101B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6F34351A-9F32-4B02-9913-9B0D59B90F7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87A694A4-F4C8-4BA0-84B4-4A5FBC933E8B}"/>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F8C0E076-AADD-4C7C-9068-703B79A665D3}"/>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5C3AAF4E-5AB8-4F43-88E5-B65037970585}"/>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7F330701-2E1E-4E19-88C8-1913CB5AE75E}"/>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9322A2C9-E180-482D-BE2A-B53003B8AD2A}"/>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F7BC1E59-CCE5-44C2-94AC-9BE6B2E99AEC}"/>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D25BA719-7C68-40FF-9B5A-35F49E1D769F}"/>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7A87040B-F1A6-4DBA-8B51-7D814691FFCC}"/>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A0BD1A35-0F50-498B-9CA0-109836A947F9}"/>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E2C974E3-7761-4A9E-BA68-E643F40E9EFB}"/>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9F237728-914D-4D4C-88E5-8B22665774C0}"/>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59294842-5BCB-411A-935A-194BA5DE1468}"/>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8BBDF44-7F60-4E81-B574-247C0535B79B}"/>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84A4AC74-FA67-4917-9016-8C9ABEA2BF7A}"/>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90098700-1563-4B2B-BCBD-CFA0FB84EEF4}"/>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a:extLst>
            <a:ext uri="{FF2B5EF4-FFF2-40B4-BE49-F238E27FC236}">
              <a16:creationId xmlns:a16="http://schemas.microsoft.com/office/drawing/2014/main" id="{14C5F557-96E7-4EF0-A2C3-7B9C579F4BAD}"/>
            </a:ext>
          </a:extLst>
        </xdr:cNvPr>
        <xdr:cNvCxnSpPr/>
      </xdr:nvCxnSpPr>
      <xdr:spPr>
        <a:xfrm flipV="1">
          <a:off x="19951064" y="16513084"/>
          <a:ext cx="0" cy="1508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a:extLst>
            <a:ext uri="{FF2B5EF4-FFF2-40B4-BE49-F238E27FC236}">
              <a16:creationId xmlns:a16="http://schemas.microsoft.com/office/drawing/2014/main" id="{253FF737-950E-4E43-A874-6D41A1B745EF}"/>
            </a:ext>
          </a:extLst>
        </xdr:cNvPr>
        <xdr:cNvSpPr txBox="1"/>
      </xdr:nvSpPr>
      <xdr:spPr>
        <a:xfrm>
          <a:off x="19989800" y="180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a:extLst>
            <a:ext uri="{FF2B5EF4-FFF2-40B4-BE49-F238E27FC236}">
              <a16:creationId xmlns:a16="http://schemas.microsoft.com/office/drawing/2014/main" id="{5F693D86-8B64-424E-A4A4-B9CA038D2116}"/>
            </a:ext>
          </a:extLst>
        </xdr:cNvPr>
        <xdr:cNvCxnSpPr/>
      </xdr:nvCxnSpPr>
      <xdr:spPr>
        <a:xfrm>
          <a:off x="198818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a:extLst>
            <a:ext uri="{FF2B5EF4-FFF2-40B4-BE49-F238E27FC236}">
              <a16:creationId xmlns:a16="http://schemas.microsoft.com/office/drawing/2014/main" id="{2BA44FAF-E12F-477E-A215-F4F32AC6C3CD}"/>
            </a:ext>
          </a:extLst>
        </xdr:cNvPr>
        <xdr:cNvSpPr txBox="1"/>
      </xdr:nvSpPr>
      <xdr:spPr>
        <a:xfrm>
          <a:off x="19989800" y="16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a:extLst>
            <a:ext uri="{FF2B5EF4-FFF2-40B4-BE49-F238E27FC236}">
              <a16:creationId xmlns:a16="http://schemas.microsoft.com/office/drawing/2014/main" id="{65B6B023-E33E-4346-A6C8-5B992C461BD6}"/>
            </a:ext>
          </a:extLst>
        </xdr:cNvPr>
        <xdr:cNvCxnSpPr/>
      </xdr:nvCxnSpPr>
      <xdr:spPr>
        <a:xfrm>
          <a:off x="19881850" y="16513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835" name="【公民館】&#10;一人当たり面積平均値テキスト">
          <a:extLst>
            <a:ext uri="{FF2B5EF4-FFF2-40B4-BE49-F238E27FC236}">
              <a16:creationId xmlns:a16="http://schemas.microsoft.com/office/drawing/2014/main" id="{A541E724-B07C-4676-90DF-AC18C39AFF87}"/>
            </a:ext>
          </a:extLst>
        </xdr:cNvPr>
        <xdr:cNvSpPr txBox="1"/>
      </xdr:nvSpPr>
      <xdr:spPr>
        <a:xfrm>
          <a:off x="19989800" y="17631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a:extLst>
            <a:ext uri="{FF2B5EF4-FFF2-40B4-BE49-F238E27FC236}">
              <a16:creationId xmlns:a16="http://schemas.microsoft.com/office/drawing/2014/main" id="{F20E5200-FFC6-4199-84F4-733F10F7FE24}"/>
            </a:ext>
          </a:extLst>
        </xdr:cNvPr>
        <xdr:cNvSpPr/>
      </xdr:nvSpPr>
      <xdr:spPr>
        <a:xfrm>
          <a:off x="19900900" y="17653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a:extLst>
            <a:ext uri="{FF2B5EF4-FFF2-40B4-BE49-F238E27FC236}">
              <a16:creationId xmlns:a16="http://schemas.microsoft.com/office/drawing/2014/main" id="{4D1B2107-1FFB-4441-81AE-0B825FD5D198}"/>
            </a:ext>
          </a:extLst>
        </xdr:cNvPr>
        <xdr:cNvSpPr/>
      </xdr:nvSpPr>
      <xdr:spPr>
        <a:xfrm>
          <a:off x="19157950" y="17667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122282</xdr:rowOff>
    </xdr:from>
    <xdr:to>
      <xdr:col>107</xdr:col>
      <xdr:colOff>101600</xdr:colOff>
      <xdr:row>107</xdr:row>
      <xdr:rowOff>52432</xdr:rowOff>
    </xdr:to>
    <xdr:sp macro="" textlink="">
      <xdr:nvSpPr>
        <xdr:cNvPr id="838" name="フローチャート: 判断 837">
          <a:extLst>
            <a:ext uri="{FF2B5EF4-FFF2-40B4-BE49-F238E27FC236}">
              <a16:creationId xmlns:a16="http://schemas.microsoft.com/office/drawing/2014/main" id="{FED61E46-3389-41E8-8EC9-562A0F01D84F}"/>
            </a:ext>
          </a:extLst>
        </xdr:cNvPr>
        <xdr:cNvSpPr/>
      </xdr:nvSpPr>
      <xdr:spPr>
        <a:xfrm>
          <a:off x="18345150" y="17622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28121</xdr:rowOff>
    </xdr:from>
    <xdr:to>
      <xdr:col>102</xdr:col>
      <xdr:colOff>165100</xdr:colOff>
      <xdr:row>107</xdr:row>
      <xdr:rowOff>129721</xdr:rowOff>
    </xdr:to>
    <xdr:sp macro="" textlink="">
      <xdr:nvSpPr>
        <xdr:cNvPr id="839" name="フローチャート: 判断 838">
          <a:extLst>
            <a:ext uri="{FF2B5EF4-FFF2-40B4-BE49-F238E27FC236}">
              <a16:creationId xmlns:a16="http://schemas.microsoft.com/office/drawing/2014/main" id="{F57B736C-195D-4529-9CF6-6F5EF865CF2D}"/>
            </a:ext>
          </a:extLst>
        </xdr:cNvPr>
        <xdr:cNvSpPr/>
      </xdr:nvSpPr>
      <xdr:spPr>
        <a:xfrm>
          <a:off x="17551400" y="1769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8527</xdr:rowOff>
    </xdr:from>
    <xdr:to>
      <xdr:col>98</xdr:col>
      <xdr:colOff>38100</xdr:colOff>
      <xdr:row>107</xdr:row>
      <xdr:rowOff>110127</xdr:rowOff>
    </xdr:to>
    <xdr:sp macro="" textlink="">
      <xdr:nvSpPr>
        <xdr:cNvPr id="840" name="フローチャート: 判断 839">
          <a:extLst>
            <a:ext uri="{FF2B5EF4-FFF2-40B4-BE49-F238E27FC236}">
              <a16:creationId xmlns:a16="http://schemas.microsoft.com/office/drawing/2014/main" id="{A52A08C9-0745-4207-9E80-C8ED1CC471C1}"/>
            </a:ext>
          </a:extLst>
        </xdr:cNvPr>
        <xdr:cNvSpPr/>
      </xdr:nvSpPr>
      <xdr:spPr>
        <a:xfrm>
          <a:off x="16757650" y="17674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E8A8173-A3FB-405C-A357-F2BBBB3ED2BD}"/>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FF16F5F-24BF-4BA5-8834-D865754F7397}"/>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36A4E68-8986-4E81-AE47-FA5BFC1153D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3690268-1939-4B6A-A8B2-567179BA1B14}"/>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2B9EA72-6201-4D86-BF1D-5BC62B7D8278}"/>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105955</xdr:rowOff>
    </xdr:from>
    <xdr:to>
      <xdr:col>116</xdr:col>
      <xdr:colOff>114300</xdr:colOff>
      <xdr:row>107</xdr:row>
      <xdr:rowOff>36105</xdr:rowOff>
    </xdr:to>
    <xdr:sp macro="" textlink="">
      <xdr:nvSpPr>
        <xdr:cNvPr id="846" name="楕円 845">
          <a:extLst>
            <a:ext uri="{FF2B5EF4-FFF2-40B4-BE49-F238E27FC236}">
              <a16:creationId xmlns:a16="http://schemas.microsoft.com/office/drawing/2014/main" id="{4582F913-DBFB-4061-A484-1BF54D0989FE}"/>
            </a:ext>
          </a:extLst>
        </xdr:cNvPr>
        <xdr:cNvSpPr/>
      </xdr:nvSpPr>
      <xdr:spPr>
        <a:xfrm>
          <a:off x="19900900" y="17606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128832</xdr:rowOff>
    </xdr:from>
    <xdr:ext cx="469744" cy="259045"/>
    <xdr:sp macro="" textlink="">
      <xdr:nvSpPr>
        <xdr:cNvPr id="847" name="【公民館】&#10;一人当たり面積該当値テキスト">
          <a:extLst>
            <a:ext uri="{FF2B5EF4-FFF2-40B4-BE49-F238E27FC236}">
              <a16:creationId xmlns:a16="http://schemas.microsoft.com/office/drawing/2014/main" id="{B740E8EB-7745-4641-A137-5DC95DF30289}"/>
            </a:ext>
          </a:extLst>
        </xdr:cNvPr>
        <xdr:cNvSpPr txBox="1"/>
      </xdr:nvSpPr>
      <xdr:spPr>
        <a:xfrm>
          <a:off x="19989800" y="1746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111398</xdr:rowOff>
    </xdr:from>
    <xdr:to>
      <xdr:col>112</xdr:col>
      <xdr:colOff>38100</xdr:colOff>
      <xdr:row>107</xdr:row>
      <xdr:rowOff>41548</xdr:rowOff>
    </xdr:to>
    <xdr:sp macro="" textlink="">
      <xdr:nvSpPr>
        <xdr:cNvPr id="848" name="楕円 847">
          <a:extLst>
            <a:ext uri="{FF2B5EF4-FFF2-40B4-BE49-F238E27FC236}">
              <a16:creationId xmlns:a16="http://schemas.microsoft.com/office/drawing/2014/main" id="{C83CD769-D93D-4658-BECB-3BAF6F4B17AA}"/>
            </a:ext>
          </a:extLst>
        </xdr:cNvPr>
        <xdr:cNvSpPr/>
      </xdr:nvSpPr>
      <xdr:spPr>
        <a:xfrm>
          <a:off x="19157950" y="176119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156755</xdr:rowOff>
    </xdr:from>
    <xdr:to>
      <xdr:col>116</xdr:col>
      <xdr:colOff>63500</xdr:colOff>
      <xdr:row>106</xdr:row>
      <xdr:rowOff>162198</xdr:rowOff>
    </xdr:to>
    <xdr:cxnSp macro="">
      <xdr:nvCxnSpPr>
        <xdr:cNvPr id="849" name="直線コネクタ 848">
          <a:extLst>
            <a:ext uri="{FF2B5EF4-FFF2-40B4-BE49-F238E27FC236}">
              <a16:creationId xmlns:a16="http://schemas.microsoft.com/office/drawing/2014/main" id="{8F6604AC-B6C5-4F68-B79F-EC91B0791479}"/>
            </a:ext>
          </a:extLst>
        </xdr:cNvPr>
        <xdr:cNvCxnSpPr/>
      </xdr:nvCxnSpPr>
      <xdr:spPr>
        <a:xfrm flipV="1">
          <a:off x="19202400" y="17657355"/>
          <a:ext cx="7493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117929</xdr:rowOff>
    </xdr:from>
    <xdr:to>
      <xdr:col>107</xdr:col>
      <xdr:colOff>101600</xdr:colOff>
      <xdr:row>107</xdr:row>
      <xdr:rowOff>48079</xdr:rowOff>
    </xdr:to>
    <xdr:sp macro="" textlink="">
      <xdr:nvSpPr>
        <xdr:cNvPr id="850" name="楕円 849">
          <a:extLst>
            <a:ext uri="{FF2B5EF4-FFF2-40B4-BE49-F238E27FC236}">
              <a16:creationId xmlns:a16="http://schemas.microsoft.com/office/drawing/2014/main" id="{54D8D350-B9BA-4B4F-B368-9019D4D4DA62}"/>
            </a:ext>
          </a:extLst>
        </xdr:cNvPr>
        <xdr:cNvSpPr/>
      </xdr:nvSpPr>
      <xdr:spPr>
        <a:xfrm>
          <a:off x="18345150" y="17618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162198</xdr:rowOff>
    </xdr:from>
    <xdr:to>
      <xdr:col>111</xdr:col>
      <xdr:colOff>177800</xdr:colOff>
      <xdr:row>106</xdr:row>
      <xdr:rowOff>168729</xdr:rowOff>
    </xdr:to>
    <xdr:cxnSp macro="">
      <xdr:nvCxnSpPr>
        <xdr:cNvPr id="851" name="直線コネクタ 850">
          <a:extLst>
            <a:ext uri="{FF2B5EF4-FFF2-40B4-BE49-F238E27FC236}">
              <a16:creationId xmlns:a16="http://schemas.microsoft.com/office/drawing/2014/main" id="{1F76B248-2921-4441-AE16-853FB1070F75}"/>
            </a:ext>
          </a:extLst>
        </xdr:cNvPr>
        <xdr:cNvCxnSpPr/>
      </xdr:nvCxnSpPr>
      <xdr:spPr>
        <a:xfrm flipV="1">
          <a:off x="18395950" y="17662798"/>
          <a:ext cx="80645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122282</xdr:rowOff>
    </xdr:from>
    <xdr:to>
      <xdr:col>102</xdr:col>
      <xdr:colOff>165100</xdr:colOff>
      <xdr:row>107</xdr:row>
      <xdr:rowOff>52432</xdr:rowOff>
    </xdr:to>
    <xdr:sp macro="" textlink="">
      <xdr:nvSpPr>
        <xdr:cNvPr id="852" name="楕円 851">
          <a:extLst>
            <a:ext uri="{FF2B5EF4-FFF2-40B4-BE49-F238E27FC236}">
              <a16:creationId xmlns:a16="http://schemas.microsoft.com/office/drawing/2014/main" id="{B458773E-A1E5-4ECF-9872-1E0BCE56784D}"/>
            </a:ext>
          </a:extLst>
        </xdr:cNvPr>
        <xdr:cNvSpPr/>
      </xdr:nvSpPr>
      <xdr:spPr>
        <a:xfrm>
          <a:off x="17551400" y="17622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168729</xdr:rowOff>
    </xdr:from>
    <xdr:to>
      <xdr:col>107</xdr:col>
      <xdr:colOff>50800</xdr:colOff>
      <xdr:row>107</xdr:row>
      <xdr:rowOff>1632</xdr:rowOff>
    </xdr:to>
    <xdr:cxnSp macro="">
      <xdr:nvCxnSpPr>
        <xdr:cNvPr id="853" name="直線コネクタ 852">
          <a:extLst>
            <a:ext uri="{FF2B5EF4-FFF2-40B4-BE49-F238E27FC236}">
              <a16:creationId xmlns:a16="http://schemas.microsoft.com/office/drawing/2014/main" id="{77CCFC92-C6D6-4CB6-AAD4-72B0ED5D08DD}"/>
            </a:ext>
          </a:extLst>
        </xdr:cNvPr>
        <xdr:cNvCxnSpPr/>
      </xdr:nvCxnSpPr>
      <xdr:spPr>
        <a:xfrm flipV="1">
          <a:off x="17602200" y="17662979"/>
          <a:ext cx="79375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126637</xdr:rowOff>
    </xdr:from>
    <xdr:to>
      <xdr:col>98</xdr:col>
      <xdr:colOff>38100</xdr:colOff>
      <xdr:row>107</xdr:row>
      <xdr:rowOff>56787</xdr:rowOff>
    </xdr:to>
    <xdr:sp macro="" textlink="">
      <xdr:nvSpPr>
        <xdr:cNvPr id="854" name="楕円 853">
          <a:extLst>
            <a:ext uri="{FF2B5EF4-FFF2-40B4-BE49-F238E27FC236}">
              <a16:creationId xmlns:a16="http://schemas.microsoft.com/office/drawing/2014/main" id="{CEC297B1-7A1C-478D-AC2A-DC4A03CC5865}"/>
            </a:ext>
          </a:extLst>
        </xdr:cNvPr>
        <xdr:cNvSpPr/>
      </xdr:nvSpPr>
      <xdr:spPr>
        <a:xfrm>
          <a:off x="16757650" y="176272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1632</xdr:rowOff>
    </xdr:from>
    <xdr:to>
      <xdr:col>102</xdr:col>
      <xdr:colOff>114300</xdr:colOff>
      <xdr:row>107</xdr:row>
      <xdr:rowOff>5987</xdr:rowOff>
    </xdr:to>
    <xdr:cxnSp macro="">
      <xdr:nvCxnSpPr>
        <xdr:cNvPr id="855" name="直線コネクタ 854">
          <a:extLst>
            <a:ext uri="{FF2B5EF4-FFF2-40B4-BE49-F238E27FC236}">
              <a16:creationId xmlns:a16="http://schemas.microsoft.com/office/drawing/2014/main" id="{E561F1EA-6095-4CB2-883C-9F5AD8E47A4E}"/>
            </a:ext>
          </a:extLst>
        </xdr:cNvPr>
        <xdr:cNvCxnSpPr/>
      </xdr:nvCxnSpPr>
      <xdr:spPr>
        <a:xfrm flipV="1">
          <a:off x="16802100" y="17667332"/>
          <a:ext cx="8001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856" name="n_1aveValue【公民館】&#10;一人当たり面積">
          <a:extLst>
            <a:ext uri="{FF2B5EF4-FFF2-40B4-BE49-F238E27FC236}">
              <a16:creationId xmlns:a16="http://schemas.microsoft.com/office/drawing/2014/main" id="{108B8D75-8096-41BC-A92B-07832AE440E6}"/>
            </a:ext>
          </a:extLst>
        </xdr:cNvPr>
        <xdr:cNvSpPr txBox="1"/>
      </xdr:nvSpPr>
      <xdr:spPr>
        <a:xfrm>
          <a:off x="189802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43559</xdr:rowOff>
    </xdr:from>
    <xdr:ext cx="469744" cy="259045"/>
    <xdr:sp macro="" textlink="">
      <xdr:nvSpPr>
        <xdr:cNvPr id="857" name="n_2aveValue【公民館】&#10;一人当たり面積">
          <a:extLst>
            <a:ext uri="{FF2B5EF4-FFF2-40B4-BE49-F238E27FC236}">
              <a16:creationId xmlns:a16="http://schemas.microsoft.com/office/drawing/2014/main" id="{DA489E02-14D9-49E1-8F22-73E51A570EA9}"/>
            </a:ext>
          </a:extLst>
        </xdr:cNvPr>
        <xdr:cNvSpPr txBox="1"/>
      </xdr:nvSpPr>
      <xdr:spPr>
        <a:xfrm>
          <a:off x="18180127" y="177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120848</xdr:rowOff>
    </xdr:from>
    <xdr:ext cx="469744" cy="259045"/>
    <xdr:sp macro="" textlink="">
      <xdr:nvSpPr>
        <xdr:cNvPr id="858" name="n_3aveValue【公民館】&#10;一人当たり面積">
          <a:extLst>
            <a:ext uri="{FF2B5EF4-FFF2-40B4-BE49-F238E27FC236}">
              <a16:creationId xmlns:a16="http://schemas.microsoft.com/office/drawing/2014/main" id="{C1A1A239-E28E-436D-9E6C-EF517FA70E6B}"/>
            </a:ext>
          </a:extLst>
        </xdr:cNvPr>
        <xdr:cNvSpPr txBox="1"/>
      </xdr:nvSpPr>
      <xdr:spPr>
        <a:xfrm>
          <a:off x="17386377" y="177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101254</xdr:rowOff>
    </xdr:from>
    <xdr:ext cx="469744" cy="259045"/>
    <xdr:sp macro="" textlink="">
      <xdr:nvSpPr>
        <xdr:cNvPr id="859" name="n_4aveValue【公民館】&#10;一人当たり面積">
          <a:extLst>
            <a:ext uri="{FF2B5EF4-FFF2-40B4-BE49-F238E27FC236}">
              <a16:creationId xmlns:a16="http://schemas.microsoft.com/office/drawing/2014/main" id="{378DEC3D-2496-417E-963B-AAF01182E7FB}"/>
            </a:ext>
          </a:extLst>
        </xdr:cNvPr>
        <xdr:cNvSpPr txBox="1"/>
      </xdr:nvSpPr>
      <xdr:spPr>
        <a:xfrm>
          <a:off x="165926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58075</xdr:rowOff>
    </xdr:from>
    <xdr:ext cx="469744" cy="259045"/>
    <xdr:sp macro="" textlink="">
      <xdr:nvSpPr>
        <xdr:cNvPr id="860" name="n_1mainValue【公民館】&#10;一人当たり面積">
          <a:extLst>
            <a:ext uri="{FF2B5EF4-FFF2-40B4-BE49-F238E27FC236}">
              <a16:creationId xmlns:a16="http://schemas.microsoft.com/office/drawing/2014/main" id="{BE1DD8ED-D6DB-409C-9E27-4264A6BCEBB8}"/>
            </a:ext>
          </a:extLst>
        </xdr:cNvPr>
        <xdr:cNvSpPr txBox="1"/>
      </xdr:nvSpPr>
      <xdr:spPr>
        <a:xfrm>
          <a:off x="18980227" y="173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64606</xdr:rowOff>
    </xdr:from>
    <xdr:ext cx="469744" cy="259045"/>
    <xdr:sp macro="" textlink="">
      <xdr:nvSpPr>
        <xdr:cNvPr id="861" name="n_2mainValue【公民館】&#10;一人当たり面積">
          <a:extLst>
            <a:ext uri="{FF2B5EF4-FFF2-40B4-BE49-F238E27FC236}">
              <a16:creationId xmlns:a16="http://schemas.microsoft.com/office/drawing/2014/main" id="{0B805D3B-D365-4C73-ABAA-225BA7179830}"/>
            </a:ext>
          </a:extLst>
        </xdr:cNvPr>
        <xdr:cNvSpPr txBox="1"/>
      </xdr:nvSpPr>
      <xdr:spPr>
        <a:xfrm>
          <a:off x="18180127" y="174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68959</xdr:rowOff>
    </xdr:from>
    <xdr:ext cx="469744" cy="259045"/>
    <xdr:sp macro="" textlink="">
      <xdr:nvSpPr>
        <xdr:cNvPr id="862" name="n_3mainValue【公民館】&#10;一人当たり面積">
          <a:extLst>
            <a:ext uri="{FF2B5EF4-FFF2-40B4-BE49-F238E27FC236}">
              <a16:creationId xmlns:a16="http://schemas.microsoft.com/office/drawing/2014/main" id="{D0E740A4-1F53-40C5-89FF-D48B471813C8}"/>
            </a:ext>
          </a:extLst>
        </xdr:cNvPr>
        <xdr:cNvSpPr txBox="1"/>
      </xdr:nvSpPr>
      <xdr:spPr>
        <a:xfrm>
          <a:off x="17386377" y="1740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73314</xdr:rowOff>
    </xdr:from>
    <xdr:ext cx="469744" cy="259045"/>
    <xdr:sp macro="" textlink="">
      <xdr:nvSpPr>
        <xdr:cNvPr id="863" name="n_4mainValue【公民館】&#10;一人当たり面積">
          <a:extLst>
            <a:ext uri="{FF2B5EF4-FFF2-40B4-BE49-F238E27FC236}">
              <a16:creationId xmlns:a16="http://schemas.microsoft.com/office/drawing/2014/main" id="{B956B64C-0628-4FA3-98A7-84937692FE5F}"/>
            </a:ext>
          </a:extLst>
        </xdr:cNvPr>
        <xdr:cNvSpPr txBox="1"/>
      </xdr:nvSpPr>
      <xdr:spPr>
        <a:xfrm>
          <a:off x="16592627" y="1740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C2B400E7-5EEA-4D33-8002-3C5E6C14E465}"/>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4E4A18EF-FF5B-4B4E-9555-61062F4E1F5A}"/>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7D9C50B6-2864-4FCB-B191-AFCB85B37732}"/>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道路については、整備時期が不明な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路線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が大部分を占めており、固定資産台帳の整備時に耐用年数の半分が経過したものとして整備したため、減価償却率は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町営住宅、保育園、児童館については、ほぼ</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％減価償却しており、学校及び公民館については、以前耐震改修を行ったので比較的減価償却率は低くなっている。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今後、施設の統廃合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の検討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適正な維持管理が必要である。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D1C132-36D7-4946-A73F-619D66CC49D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F11C9C-35D2-4879-A026-C9018F6F84BB}"/>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B6356E-379F-4ACF-933C-DAAD4A50AC87}"/>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C847A4-E506-4C04-9F85-92694E5AF3AC}"/>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0803E7-264D-4D2F-8210-0FCF8BCC8EBA}"/>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68A999-3EEF-4A69-9E7C-22DEBC443825}"/>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9539D7-0C1E-49BD-BBBD-8A8C96FE16E1}"/>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AE85C3-DAF4-42EC-B267-57F512C9BE62}"/>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A655E9-81CA-491A-9FBA-53D66D967598}"/>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A1FD21-7881-4F2E-B528-073AB62EB168}"/>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13,880
13,374
41.86
7,053,689
6,374,204
651,516
4,193,188
4,208,330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61E423-6877-491A-AB43-858CC840555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56F862-8CAE-4083-AFF4-39ACFA082EB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8428FD-1640-406C-9CE1-7D902B270464}"/>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1BFD2F-C415-4ED5-BEC0-6152CC7706DF}"/>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21541D-8FD1-481F-B2BE-56E6F5847E32}"/>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18B5FD-C0E7-43E3-89E6-C8A1597C1922}"/>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9C610A-3F88-474A-A7F2-59DFE009BF9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EFD875-384C-4A0E-97BD-1926147FA8F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41FF91-4E80-429E-97B6-546A3DBE121B}"/>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FE6BA3-616F-4327-869D-2AEE89971F1C}"/>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B94CBD-3346-458B-AC80-7E4B5B5C5F91}"/>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116E27-C31D-4608-9B49-63292CD1C217}"/>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8C00C2-E86B-4F92-A180-AAE7F081D39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7E0577-0C1E-4B71-8AD6-A500CFFC5E29}"/>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5A0220-A9E1-4861-ACDC-67345B47DE2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CF1C55-4065-427A-BEA9-91A5894DBBD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C9B2C4-636B-486D-97F1-D510D3B6096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F7A891-9CC1-4167-8012-E72F38E30393}"/>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312B66-4DFA-4D35-BB9E-7EB5FBBEECE4}"/>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561E6E-EC6E-4BFF-B43D-6C85AAE7BAB6}"/>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8927CD-E069-4822-BD11-25A1A9E5A67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762227-E7AF-4554-BA75-204D1EC1A44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ED16AC-1CFF-4FB0-A23B-5C349BB5C08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CC10E6-3710-4024-9358-3399F59034F8}"/>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CE92E2-6A97-4D4D-9677-A7AD10DDC887}"/>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F48D57-2ECE-460F-94DF-CEA2130E91C1}"/>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F7B582-182C-4CE8-B693-D81434E6AA68}"/>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9D8470-8D9E-4578-BFBB-EB8C87114C7F}"/>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F62A82-0EE9-4FF6-9AAC-8B8C5635A3A2}"/>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D675576-1D56-496A-BF4B-B21E13490112}"/>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5B8E341-6363-4182-9C75-40AFFA9B1F47}"/>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ADF2501-6BE4-48F3-927E-68CC4B3E842F}"/>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3B6E3DF-64EE-4657-A36D-499AE68F7963}"/>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9E3FC92-E520-4A2A-A2A6-818A2C8BDC41}"/>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5F6ADA1-4D36-4ECA-B599-86A843582BC3}"/>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AB75907-31EB-4BEC-9A82-262FB5CAF539}"/>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4B00AE2-7DCD-42FE-8FA6-294E0F29EACC}"/>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B2539B63-1067-4A1B-90C9-0D3CD1AF527D}"/>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8E87385C-6F75-4CCC-ABBF-B18A1FCC5B19}"/>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BA4303BE-129C-40ED-B956-5A60E52BA813}"/>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42D35247-972E-4D33-98EC-82AA40EF823C}"/>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990D17DB-727E-49A9-B081-CB0410C2765E}"/>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9BCD48D6-8133-44E3-9041-44FBC92FAF03}"/>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DF1D9792-A296-41E9-B31E-E3A85D61B9BF}"/>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06B737CD-70A2-4036-926E-E0812F704937}"/>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49DB1DBC-217E-4019-9DE4-3D9BDE33600A}"/>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BDBAF4A2-E014-4CB9-A92B-E02596BE28E8}"/>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48AD81D6-4AA2-45A5-ADA1-38D28416B81B}"/>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158716AA-9605-4759-B5B5-ACE816EE610F}"/>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C5001FCE-744A-4B69-906A-2E70951964EC}"/>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62" name="直線コネクタ 61">
          <a:extLst>
            <a:ext uri="{FF2B5EF4-FFF2-40B4-BE49-F238E27FC236}">
              <a16:creationId xmlns:a16="http://schemas.microsoft.com/office/drawing/2014/main" id="{0589DF28-AE84-4F6B-A951-3876FF7A71C5}"/>
            </a:ext>
          </a:extLst>
        </xdr:cNvPr>
        <xdr:cNvCxnSpPr/>
      </xdr:nvCxnSpPr>
      <xdr:spPr>
        <a:xfrm flipV="1">
          <a:off x="9429115" y="5694172"/>
          <a:ext cx="0" cy="116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63" name="【図書館】&#10;一人当たり面積最小値テキスト">
          <a:extLst>
            <a:ext uri="{FF2B5EF4-FFF2-40B4-BE49-F238E27FC236}">
              <a16:creationId xmlns:a16="http://schemas.microsoft.com/office/drawing/2014/main" id="{6A1F7EEE-BD14-409C-B02F-616CF21EA64A}"/>
            </a:ext>
          </a:extLst>
        </xdr:cNvPr>
        <xdr:cNvSpPr txBox="1"/>
      </xdr:nvSpPr>
      <xdr:spPr>
        <a:xfrm>
          <a:off x="946785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64" name="直線コネクタ 63">
          <a:extLst>
            <a:ext uri="{FF2B5EF4-FFF2-40B4-BE49-F238E27FC236}">
              <a16:creationId xmlns:a16="http://schemas.microsoft.com/office/drawing/2014/main" id="{F0AF8C6F-DEAE-4659-9451-54FA9AF1781B}"/>
            </a:ext>
          </a:extLst>
        </xdr:cNvPr>
        <xdr:cNvCxnSpPr/>
      </xdr:nvCxnSpPr>
      <xdr:spPr>
        <a:xfrm>
          <a:off x="9359900" y="6856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65" name="【図書館】&#10;一人当たり面積最大値テキスト">
          <a:extLst>
            <a:ext uri="{FF2B5EF4-FFF2-40B4-BE49-F238E27FC236}">
              <a16:creationId xmlns:a16="http://schemas.microsoft.com/office/drawing/2014/main" id="{32C7E422-CFD6-4EBB-AD34-FFEB9C029267}"/>
            </a:ext>
          </a:extLst>
        </xdr:cNvPr>
        <xdr:cNvSpPr txBox="1"/>
      </xdr:nvSpPr>
      <xdr:spPr>
        <a:xfrm>
          <a:off x="9467850" y="547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66" name="直線コネクタ 65">
          <a:extLst>
            <a:ext uri="{FF2B5EF4-FFF2-40B4-BE49-F238E27FC236}">
              <a16:creationId xmlns:a16="http://schemas.microsoft.com/office/drawing/2014/main" id="{FDA2485E-9931-4343-A93E-6A9D6D361BB2}"/>
            </a:ext>
          </a:extLst>
        </xdr:cNvPr>
        <xdr:cNvCxnSpPr/>
      </xdr:nvCxnSpPr>
      <xdr:spPr>
        <a:xfrm>
          <a:off x="9359900" y="5694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67" name="【図書館】&#10;一人当たり面積平均値テキスト">
          <a:extLst>
            <a:ext uri="{FF2B5EF4-FFF2-40B4-BE49-F238E27FC236}">
              <a16:creationId xmlns:a16="http://schemas.microsoft.com/office/drawing/2014/main" id="{B9F35ACC-2F81-48E0-8590-6A67412C4066}"/>
            </a:ext>
          </a:extLst>
        </xdr:cNvPr>
        <xdr:cNvSpPr txBox="1"/>
      </xdr:nvSpPr>
      <xdr:spPr>
        <a:xfrm>
          <a:off x="9467850" y="635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68" name="フローチャート: 判断 67">
          <a:extLst>
            <a:ext uri="{FF2B5EF4-FFF2-40B4-BE49-F238E27FC236}">
              <a16:creationId xmlns:a16="http://schemas.microsoft.com/office/drawing/2014/main" id="{7070EAAE-A4A6-4ED1-9589-A3F1EA3AC228}"/>
            </a:ext>
          </a:extLst>
        </xdr:cNvPr>
        <xdr:cNvSpPr/>
      </xdr:nvSpPr>
      <xdr:spPr>
        <a:xfrm>
          <a:off x="9398000" y="63769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69" name="フローチャート: 判断 68">
          <a:extLst>
            <a:ext uri="{FF2B5EF4-FFF2-40B4-BE49-F238E27FC236}">
              <a16:creationId xmlns:a16="http://schemas.microsoft.com/office/drawing/2014/main" id="{364E66ED-DC45-44E5-95C7-DAC1DED88167}"/>
            </a:ext>
          </a:extLst>
        </xdr:cNvPr>
        <xdr:cNvSpPr/>
      </xdr:nvSpPr>
      <xdr:spPr>
        <a:xfrm>
          <a:off x="8636000" y="6395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70" name="フローチャート: 判断 69">
          <a:extLst>
            <a:ext uri="{FF2B5EF4-FFF2-40B4-BE49-F238E27FC236}">
              <a16:creationId xmlns:a16="http://schemas.microsoft.com/office/drawing/2014/main" id="{FE61AC38-673F-4755-88BA-349260BCA80C}"/>
            </a:ext>
          </a:extLst>
        </xdr:cNvPr>
        <xdr:cNvSpPr/>
      </xdr:nvSpPr>
      <xdr:spPr>
        <a:xfrm>
          <a:off x="7842250" y="6399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71" name="フローチャート: 判断 70">
          <a:extLst>
            <a:ext uri="{FF2B5EF4-FFF2-40B4-BE49-F238E27FC236}">
              <a16:creationId xmlns:a16="http://schemas.microsoft.com/office/drawing/2014/main" id="{219AFBB1-A626-4D6D-84F1-EB402A2711A3}"/>
            </a:ext>
          </a:extLst>
        </xdr:cNvPr>
        <xdr:cNvSpPr/>
      </xdr:nvSpPr>
      <xdr:spPr>
        <a:xfrm>
          <a:off x="7029450" y="64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18542</xdr:rowOff>
    </xdr:from>
    <xdr:to>
      <xdr:col>36</xdr:col>
      <xdr:colOff>165100</xdr:colOff>
      <xdr:row>39</xdr:row>
      <xdr:rowOff>120142</xdr:rowOff>
    </xdr:to>
    <xdr:sp macro="" textlink="">
      <xdr:nvSpPr>
        <xdr:cNvPr id="72" name="フローチャート: 判断 71">
          <a:extLst>
            <a:ext uri="{FF2B5EF4-FFF2-40B4-BE49-F238E27FC236}">
              <a16:creationId xmlns:a16="http://schemas.microsoft.com/office/drawing/2014/main" id="{284B86FD-5BB0-48B0-9642-E26D04968EE0}"/>
            </a:ext>
          </a:extLst>
        </xdr:cNvPr>
        <xdr:cNvSpPr/>
      </xdr:nvSpPr>
      <xdr:spPr>
        <a:xfrm>
          <a:off x="6235700" y="64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3B8086-74FF-4D42-B00A-3558603E91C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120BE24-5C9D-4C50-BB1A-3D6762D9E59A}"/>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5273D4D9-45FB-4617-A6CF-4ABBB3483667}"/>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3D19E1F2-D514-4E0D-BCE1-C43FB81BEEFA}"/>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E458E029-A42C-442D-98F5-CE1B5024BA1B}"/>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121412</xdr:rowOff>
    </xdr:from>
    <xdr:to>
      <xdr:col>46</xdr:col>
      <xdr:colOff>38100</xdr:colOff>
      <xdr:row>39</xdr:row>
      <xdr:rowOff>51562</xdr:rowOff>
    </xdr:to>
    <xdr:sp macro="" textlink="">
      <xdr:nvSpPr>
        <xdr:cNvPr id="78" name="楕円 77">
          <a:extLst>
            <a:ext uri="{FF2B5EF4-FFF2-40B4-BE49-F238E27FC236}">
              <a16:creationId xmlns:a16="http://schemas.microsoft.com/office/drawing/2014/main" id="{CE34F2CC-0C87-4587-9843-2F44D2C54BAC}"/>
            </a:ext>
          </a:extLst>
        </xdr:cNvPr>
        <xdr:cNvSpPr/>
      </xdr:nvSpPr>
      <xdr:spPr>
        <a:xfrm>
          <a:off x="7842250" y="6395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68089</xdr:rowOff>
    </xdr:from>
    <xdr:ext cx="469744" cy="259045"/>
    <xdr:sp macro="" textlink="">
      <xdr:nvSpPr>
        <xdr:cNvPr id="79" name="n_1aveValue【図書館】&#10;一人当たり面積">
          <a:extLst>
            <a:ext uri="{FF2B5EF4-FFF2-40B4-BE49-F238E27FC236}">
              <a16:creationId xmlns:a16="http://schemas.microsoft.com/office/drawing/2014/main" id="{718C3D6B-DACA-4D4A-BDD2-454B3E7E5DC6}"/>
            </a:ext>
          </a:extLst>
        </xdr:cNvPr>
        <xdr:cNvSpPr txBox="1"/>
      </xdr:nvSpPr>
      <xdr:spPr>
        <a:xfrm>
          <a:off x="8458277" y="61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47261</xdr:rowOff>
    </xdr:from>
    <xdr:ext cx="469744" cy="259045"/>
    <xdr:sp macro="" textlink="">
      <xdr:nvSpPr>
        <xdr:cNvPr id="80" name="n_2aveValue【図書館】&#10;一人当たり面積">
          <a:extLst>
            <a:ext uri="{FF2B5EF4-FFF2-40B4-BE49-F238E27FC236}">
              <a16:creationId xmlns:a16="http://schemas.microsoft.com/office/drawing/2014/main" id="{4C4D4E00-332F-4A70-925A-0A7FA4D12771}"/>
            </a:ext>
          </a:extLst>
        </xdr:cNvPr>
        <xdr:cNvSpPr txBox="1"/>
      </xdr:nvSpPr>
      <xdr:spPr>
        <a:xfrm>
          <a:off x="767722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81" name="n_3aveValue【図書館】&#10;一人当たり面積">
          <a:extLst>
            <a:ext uri="{FF2B5EF4-FFF2-40B4-BE49-F238E27FC236}">
              <a16:creationId xmlns:a16="http://schemas.microsoft.com/office/drawing/2014/main" id="{CEA11FC9-962C-4BCB-955A-8629CCBD3E9F}"/>
            </a:ext>
          </a:extLst>
        </xdr:cNvPr>
        <xdr:cNvSpPr txBox="1"/>
      </xdr:nvSpPr>
      <xdr:spPr>
        <a:xfrm>
          <a:off x="6864427" y="62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136669</xdr:rowOff>
    </xdr:from>
    <xdr:ext cx="469744" cy="259045"/>
    <xdr:sp macro="" textlink="">
      <xdr:nvSpPr>
        <xdr:cNvPr id="82" name="n_4aveValue【図書館】&#10;一人当たり面積">
          <a:extLst>
            <a:ext uri="{FF2B5EF4-FFF2-40B4-BE49-F238E27FC236}">
              <a16:creationId xmlns:a16="http://schemas.microsoft.com/office/drawing/2014/main" id="{EEB16C23-85CF-4202-B04D-D5B1B49338BA}"/>
            </a:ext>
          </a:extLst>
        </xdr:cNvPr>
        <xdr:cNvSpPr txBox="1"/>
      </xdr:nvSpPr>
      <xdr:spPr>
        <a:xfrm>
          <a:off x="6070677" y="62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83" name="n_2mainValue【図書館】&#10;一人当たり面積">
          <a:extLst>
            <a:ext uri="{FF2B5EF4-FFF2-40B4-BE49-F238E27FC236}">
              <a16:creationId xmlns:a16="http://schemas.microsoft.com/office/drawing/2014/main" id="{D7BD8B82-7DA3-4B6F-9929-7F6C78B1B94C}"/>
            </a:ext>
          </a:extLst>
        </xdr:cNvPr>
        <xdr:cNvSpPr txBox="1"/>
      </xdr:nvSpPr>
      <xdr:spPr>
        <a:xfrm>
          <a:off x="7677227" y="61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4" name="正方形/長方形 83">
          <a:extLst>
            <a:ext uri="{FF2B5EF4-FFF2-40B4-BE49-F238E27FC236}">
              <a16:creationId xmlns:a16="http://schemas.microsoft.com/office/drawing/2014/main" id="{4837C248-2C95-4466-8E4F-5655708F630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5" name="正方形/長方形 84">
          <a:extLst>
            <a:ext uri="{FF2B5EF4-FFF2-40B4-BE49-F238E27FC236}">
              <a16:creationId xmlns:a16="http://schemas.microsoft.com/office/drawing/2014/main" id="{730E5C26-235C-4B78-9BAB-636D0CC2C33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6" name="正方形/長方形 85">
          <a:extLst>
            <a:ext uri="{FF2B5EF4-FFF2-40B4-BE49-F238E27FC236}">
              <a16:creationId xmlns:a16="http://schemas.microsoft.com/office/drawing/2014/main" id="{F5DF2A0F-1571-48D1-AD1E-F33EA48B44A5}"/>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7" name="正方形/長方形 86">
          <a:extLst>
            <a:ext uri="{FF2B5EF4-FFF2-40B4-BE49-F238E27FC236}">
              <a16:creationId xmlns:a16="http://schemas.microsoft.com/office/drawing/2014/main" id="{80AA6A52-12D8-40B3-8803-449325155AFF}"/>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8" name="正方形/長方形 87">
          <a:extLst>
            <a:ext uri="{FF2B5EF4-FFF2-40B4-BE49-F238E27FC236}">
              <a16:creationId xmlns:a16="http://schemas.microsoft.com/office/drawing/2014/main" id="{79B142A1-B53A-4486-8AA7-B36F42F5EC7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9" name="正方形/長方形 88">
          <a:extLst>
            <a:ext uri="{FF2B5EF4-FFF2-40B4-BE49-F238E27FC236}">
              <a16:creationId xmlns:a16="http://schemas.microsoft.com/office/drawing/2014/main" id="{CA46953A-DDCC-402D-9B1E-756E9C0BCCEE}"/>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0" name="正方形/長方形 89">
          <a:extLst>
            <a:ext uri="{FF2B5EF4-FFF2-40B4-BE49-F238E27FC236}">
              <a16:creationId xmlns:a16="http://schemas.microsoft.com/office/drawing/2014/main" id="{7629353F-D847-4376-BB07-810033D280EE}"/>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1" name="正方形/長方形 90">
          <a:extLst>
            <a:ext uri="{FF2B5EF4-FFF2-40B4-BE49-F238E27FC236}">
              <a16:creationId xmlns:a16="http://schemas.microsoft.com/office/drawing/2014/main" id="{1A4DD6B7-C8D5-4357-BCFF-A96584BE46C9}"/>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2" name="テキスト ボックス 91">
          <a:extLst>
            <a:ext uri="{FF2B5EF4-FFF2-40B4-BE49-F238E27FC236}">
              <a16:creationId xmlns:a16="http://schemas.microsoft.com/office/drawing/2014/main" id="{EABE7B59-D790-4B7E-8385-B9E1765110DB}"/>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3" name="直線コネクタ 92">
          <a:extLst>
            <a:ext uri="{FF2B5EF4-FFF2-40B4-BE49-F238E27FC236}">
              <a16:creationId xmlns:a16="http://schemas.microsoft.com/office/drawing/2014/main" id="{11805B8D-7063-47AF-A303-21EE0251BB57}"/>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4" name="テキスト ボックス 93">
          <a:extLst>
            <a:ext uri="{FF2B5EF4-FFF2-40B4-BE49-F238E27FC236}">
              <a16:creationId xmlns:a16="http://schemas.microsoft.com/office/drawing/2014/main" id="{7B2D4C80-3FF7-4898-A337-F247A1CFA271}"/>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5" name="直線コネクタ 94">
          <a:extLst>
            <a:ext uri="{FF2B5EF4-FFF2-40B4-BE49-F238E27FC236}">
              <a16:creationId xmlns:a16="http://schemas.microsoft.com/office/drawing/2014/main" id="{FA8F88E1-2444-47CA-8F55-AEF4D88B0AF6}"/>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96" name="テキスト ボックス 95">
          <a:extLst>
            <a:ext uri="{FF2B5EF4-FFF2-40B4-BE49-F238E27FC236}">
              <a16:creationId xmlns:a16="http://schemas.microsoft.com/office/drawing/2014/main" id="{92D573BA-1A3F-409F-8707-2FDD1C0813B4}"/>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7" name="直線コネクタ 96">
          <a:extLst>
            <a:ext uri="{FF2B5EF4-FFF2-40B4-BE49-F238E27FC236}">
              <a16:creationId xmlns:a16="http://schemas.microsoft.com/office/drawing/2014/main" id="{B7C620C9-E60B-40EF-9AB2-376DF7FB6A0B}"/>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8" name="テキスト ボックス 97">
          <a:extLst>
            <a:ext uri="{FF2B5EF4-FFF2-40B4-BE49-F238E27FC236}">
              <a16:creationId xmlns:a16="http://schemas.microsoft.com/office/drawing/2014/main" id="{684C2D8E-DE71-42EB-9CDA-91C6C9DCA94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9" name="直線コネクタ 98">
          <a:extLst>
            <a:ext uri="{FF2B5EF4-FFF2-40B4-BE49-F238E27FC236}">
              <a16:creationId xmlns:a16="http://schemas.microsoft.com/office/drawing/2014/main" id="{A9A27ECD-07F3-4C66-821E-9BAF6739C824}"/>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0" name="テキスト ボックス 99">
          <a:extLst>
            <a:ext uri="{FF2B5EF4-FFF2-40B4-BE49-F238E27FC236}">
              <a16:creationId xmlns:a16="http://schemas.microsoft.com/office/drawing/2014/main" id="{F2961549-A418-424C-A91D-1F3159D0F0BE}"/>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1" name="直線コネクタ 100">
          <a:extLst>
            <a:ext uri="{FF2B5EF4-FFF2-40B4-BE49-F238E27FC236}">
              <a16:creationId xmlns:a16="http://schemas.microsoft.com/office/drawing/2014/main" id="{F98D4EAD-EE76-462C-85A4-D22C11217FA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2" name="テキスト ボックス 101">
          <a:extLst>
            <a:ext uri="{FF2B5EF4-FFF2-40B4-BE49-F238E27FC236}">
              <a16:creationId xmlns:a16="http://schemas.microsoft.com/office/drawing/2014/main" id="{CE341342-7517-4762-BBA5-4244E7E1991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3" name="直線コネクタ 102">
          <a:extLst>
            <a:ext uri="{FF2B5EF4-FFF2-40B4-BE49-F238E27FC236}">
              <a16:creationId xmlns:a16="http://schemas.microsoft.com/office/drawing/2014/main" id="{9821E492-5FEF-4F88-9173-FD2C21010CFE}"/>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4" name="テキスト ボックス 103">
          <a:extLst>
            <a:ext uri="{FF2B5EF4-FFF2-40B4-BE49-F238E27FC236}">
              <a16:creationId xmlns:a16="http://schemas.microsoft.com/office/drawing/2014/main" id="{9D222BAE-4764-4634-B020-BE57C8B740A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5" name="直線コネクタ 104">
          <a:extLst>
            <a:ext uri="{FF2B5EF4-FFF2-40B4-BE49-F238E27FC236}">
              <a16:creationId xmlns:a16="http://schemas.microsoft.com/office/drawing/2014/main" id="{FA2C02F3-4398-4360-A9FF-85D7F1116E94}"/>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06" name="テキスト ボックス 105">
          <a:extLst>
            <a:ext uri="{FF2B5EF4-FFF2-40B4-BE49-F238E27FC236}">
              <a16:creationId xmlns:a16="http://schemas.microsoft.com/office/drawing/2014/main" id="{C73B3B71-CB97-488E-A14A-CC143C6226DF}"/>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7" name="【体育館・プール】&#10;有形固定資産減価償却率グラフ枠">
          <a:extLst>
            <a:ext uri="{FF2B5EF4-FFF2-40B4-BE49-F238E27FC236}">
              <a16:creationId xmlns:a16="http://schemas.microsoft.com/office/drawing/2014/main" id="{B8B58268-6289-439C-B34C-32621E1F753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08" name="直線コネクタ 107">
          <a:extLst>
            <a:ext uri="{FF2B5EF4-FFF2-40B4-BE49-F238E27FC236}">
              <a16:creationId xmlns:a16="http://schemas.microsoft.com/office/drawing/2014/main" id="{C8331EAD-3B6F-4F8A-99C8-36C57DA2E498}"/>
            </a:ext>
          </a:extLst>
        </xdr:cNvPr>
        <xdr:cNvCxnSpPr/>
      </xdr:nvCxnSpPr>
      <xdr:spPr>
        <a:xfrm flipV="1">
          <a:off x="4177665" y="9346565"/>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09" name="【体育館・プール】&#10;有形固定資産減価償却率最小値テキスト">
          <a:extLst>
            <a:ext uri="{FF2B5EF4-FFF2-40B4-BE49-F238E27FC236}">
              <a16:creationId xmlns:a16="http://schemas.microsoft.com/office/drawing/2014/main" id="{DE633FEE-20A9-4967-8451-2AC8FF7C0271}"/>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0" name="直線コネクタ 109">
          <a:extLst>
            <a:ext uri="{FF2B5EF4-FFF2-40B4-BE49-F238E27FC236}">
              <a16:creationId xmlns:a16="http://schemas.microsoft.com/office/drawing/2014/main" id="{6B6A998E-B26E-45FB-9929-B269962EE37B}"/>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11" name="【体育館・プール】&#10;有形固定資産減価償却率最大値テキスト">
          <a:extLst>
            <a:ext uri="{FF2B5EF4-FFF2-40B4-BE49-F238E27FC236}">
              <a16:creationId xmlns:a16="http://schemas.microsoft.com/office/drawing/2014/main" id="{64A23A5A-70BB-4368-A8F7-CA78026855EA}"/>
            </a:ext>
          </a:extLst>
        </xdr:cNvPr>
        <xdr:cNvSpPr txBox="1"/>
      </xdr:nvSpPr>
      <xdr:spPr>
        <a:xfrm>
          <a:off x="4216400" y="912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12" name="直線コネクタ 111">
          <a:extLst>
            <a:ext uri="{FF2B5EF4-FFF2-40B4-BE49-F238E27FC236}">
              <a16:creationId xmlns:a16="http://schemas.microsoft.com/office/drawing/2014/main" id="{B488E456-85E5-4071-BE4D-37E017B35331}"/>
            </a:ext>
          </a:extLst>
        </xdr:cNvPr>
        <xdr:cNvCxnSpPr/>
      </xdr:nvCxnSpPr>
      <xdr:spPr>
        <a:xfrm>
          <a:off x="4108450" y="9346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13" name="【体育館・プール】&#10;有形固定資産減価償却率平均値テキスト">
          <a:extLst>
            <a:ext uri="{FF2B5EF4-FFF2-40B4-BE49-F238E27FC236}">
              <a16:creationId xmlns:a16="http://schemas.microsoft.com/office/drawing/2014/main" id="{A7E3386D-0949-4541-B239-B551555CC8F9}"/>
            </a:ext>
          </a:extLst>
        </xdr:cNvPr>
        <xdr:cNvSpPr txBox="1"/>
      </xdr:nvSpPr>
      <xdr:spPr>
        <a:xfrm>
          <a:off x="421640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14" name="フローチャート: 判断 113">
          <a:extLst>
            <a:ext uri="{FF2B5EF4-FFF2-40B4-BE49-F238E27FC236}">
              <a16:creationId xmlns:a16="http://schemas.microsoft.com/office/drawing/2014/main" id="{39AD9A0E-A2B9-4ED5-B669-1AC0680F024E}"/>
            </a:ext>
          </a:extLst>
        </xdr:cNvPr>
        <xdr:cNvSpPr/>
      </xdr:nvSpPr>
      <xdr:spPr>
        <a:xfrm>
          <a:off x="4127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15" name="フローチャート: 判断 114">
          <a:extLst>
            <a:ext uri="{FF2B5EF4-FFF2-40B4-BE49-F238E27FC236}">
              <a16:creationId xmlns:a16="http://schemas.microsoft.com/office/drawing/2014/main" id="{6FF78B3B-FCB9-463F-995B-4FC3C85DEE99}"/>
            </a:ext>
          </a:extLst>
        </xdr:cNvPr>
        <xdr:cNvSpPr/>
      </xdr:nvSpPr>
      <xdr:spPr>
        <a:xfrm>
          <a:off x="3384550" y="1004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16" name="フローチャート: 判断 115">
          <a:extLst>
            <a:ext uri="{FF2B5EF4-FFF2-40B4-BE49-F238E27FC236}">
              <a16:creationId xmlns:a16="http://schemas.microsoft.com/office/drawing/2014/main" id="{E90A8BA4-B31E-426A-93B9-116DBFCFC2E6}"/>
            </a:ext>
          </a:extLst>
        </xdr:cNvPr>
        <xdr:cNvSpPr/>
      </xdr:nvSpPr>
      <xdr:spPr>
        <a:xfrm>
          <a:off x="257175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17" name="フローチャート: 判断 116">
          <a:extLst>
            <a:ext uri="{FF2B5EF4-FFF2-40B4-BE49-F238E27FC236}">
              <a16:creationId xmlns:a16="http://schemas.microsoft.com/office/drawing/2014/main" id="{1C3EE67D-3963-4F1B-A4C6-41A560CBB305}"/>
            </a:ext>
          </a:extLst>
        </xdr:cNvPr>
        <xdr:cNvSpPr/>
      </xdr:nvSpPr>
      <xdr:spPr>
        <a:xfrm>
          <a:off x="17780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18" name="フローチャート: 判断 117">
          <a:extLst>
            <a:ext uri="{FF2B5EF4-FFF2-40B4-BE49-F238E27FC236}">
              <a16:creationId xmlns:a16="http://schemas.microsoft.com/office/drawing/2014/main" id="{CE89B95F-EF80-4945-B284-A9A50FC1922C}"/>
            </a:ext>
          </a:extLst>
        </xdr:cNvPr>
        <xdr:cNvSpPr/>
      </xdr:nvSpPr>
      <xdr:spPr>
        <a:xfrm>
          <a:off x="984250" y="993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5DD69C87-33C9-4CB2-98DD-3F1960851EA2}"/>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B4318743-77CE-4CC2-A903-FE40B06C2A5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D9B68E02-4033-47A0-9EFE-1D0552ECB2B7}"/>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2976EE78-A2C9-4E7E-87B9-B5E7554FDBF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A5E296E1-6C5F-4F0E-8037-0D2599EA47CF}"/>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24" name="楕円 123">
          <a:extLst>
            <a:ext uri="{FF2B5EF4-FFF2-40B4-BE49-F238E27FC236}">
              <a16:creationId xmlns:a16="http://schemas.microsoft.com/office/drawing/2014/main" id="{4C0CC263-EF15-4219-83B2-35EB71A0FF92}"/>
            </a:ext>
          </a:extLst>
        </xdr:cNvPr>
        <xdr:cNvSpPr/>
      </xdr:nvSpPr>
      <xdr:spPr>
        <a:xfrm>
          <a:off x="412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25" name="【体育館・プール】&#10;有形固定資産減価償却率該当値テキスト">
          <a:extLst>
            <a:ext uri="{FF2B5EF4-FFF2-40B4-BE49-F238E27FC236}">
              <a16:creationId xmlns:a16="http://schemas.microsoft.com/office/drawing/2014/main" id="{BF4E143A-9A85-43A5-9164-60732A263596}"/>
            </a:ext>
          </a:extLst>
        </xdr:cNvPr>
        <xdr:cNvSpPr txBox="1"/>
      </xdr:nvSpPr>
      <xdr:spPr>
        <a:xfrm>
          <a:off x="4216400"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141605</xdr:rowOff>
    </xdr:from>
    <xdr:to>
      <xdr:col>20</xdr:col>
      <xdr:colOff>38100</xdr:colOff>
      <xdr:row>63</xdr:row>
      <xdr:rowOff>71755</xdr:rowOff>
    </xdr:to>
    <xdr:sp macro="" textlink="">
      <xdr:nvSpPr>
        <xdr:cNvPr id="126" name="楕円 125">
          <a:extLst>
            <a:ext uri="{FF2B5EF4-FFF2-40B4-BE49-F238E27FC236}">
              <a16:creationId xmlns:a16="http://schemas.microsoft.com/office/drawing/2014/main" id="{033831B6-2E51-4A89-9D2D-0452921511C1}"/>
            </a:ext>
          </a:extLst>
        </xdr:cNvPr>
        <xdr:cNvSpPr/>
      </xdr:nvSpPr>
      <xdr:spPr>
        <a:xfrm>
          <a:off x="3384550" y="10377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20955</xdr:rowOff>
    </xdr:from>
    <xdr:to>
      <xdr:col>24</xdr:col>
      <xdr:colOff>63500</xdr:colOff>
      <xdr:row>63</xdr:row>
      <xdr:rowOff>55245</xdr:rowOff>
    </xdr:to>
    <xdr:cxnSp macro="">
      <xdr:nvCxnSpPr>
        <xdr:cNvPr id="127" name="直線コネクタ 126">
          <a:extLst>
            <a:ext uri="{FF2B5EF4-FFF2-40B4-BE49-F238E27FC236}">
              <a16:creationId xmlns:a16="http://schemas.microsoft.com/office/drawing/2014/main" id="{3AF5A46D-852C-4B85-AF1B-B05E6FE360EE}"/>
            </a:ext>
          </a:extLst>
        </xdr:cNvPr>
        <xdr:cNvCxnSpPr/>
      </xdr:nvCxnSpPr>
      <xdr:spPr>
        <a:xfrm>
          <a:off x="3429000" y="1042225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28" name="楕円 127">
          <a:extLst>
            <a:ext uri="{FF2B5EF4-FFF2-40B4-BE49-F238E27FC236}">
              <a16:creationId xmlns:a16="http://schemas.microsoft.com/office/drawing/2014/main" id="{0B6EA04A-ABEE-4A07-90C8-451CAB2A4557}"/>
            </a:ext>
          </a:extLst>
        </xdr:cNvPr>
        <xdr:cNvSpPr/>
      </xdr:nvSpPr>
      <xdr:spPr>
        <a:xfrm>
          <a:off x="2571750" y="1034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20955</xdr:rowOff>
    </xdr:to>
    <xdr:cxnSp macro="">
      <xdr:nvCxnSpPr>
        <xdr:cNvPr id="129" name="直線コネクタ 128">
          <a:extLst>
            <a:ext uri="{FF2B5EF4-FFF2-40B4-BE49-F238E27FC236}">
              <a16:creationId xmlns:a16="http://schemas.microsoft.com/office/drawing/2014/main" id="{DCFBC3DF-3853-40F5-84E1-24AC6CC55DB7}"/>
            </a:ext>
          </a:extLst>
        </xdr:cNvPr>
        <xdr:cNvCxnSpPr/>
      </xdr:nvCxnSpPr>
      <xdr:spPr>
        <a:xfrm>
          <a:off x="2622550" y="10394315"/>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30" name="楕円 129">
          <a:extLst>
            <a:ext uri="{FF2B5EF4-FFF2-40B4-BE49-F238E27FC236}">
              <a16:creationId xmlns:a16="http://schemas.microsoft.com/office/drawing/2014/main" id="{D7E8BBCE-A1C3-493D-B7D7-190C67DAC509}"/>
            </a:ext>
          </a:extLst>
        </xdr:cNvPr>
        <xdr:cNvSpPr/>
      </xdr:nvSpPr>
      <xdr:spPr>
        <a:xfrm>
          <a:off x="1778000" y="10314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129540</xdr:rowOff>
    </xdr:from>
    <xdr:to>
      <xdr:col>15</xdr:col>
      <xdr:colOff>50800</xdr:colOff>
      <xdr:row>62</xdr:row>
      <xdr:rowOff>158115</xdr:rowOff>
    </xdr:to>
    <xdr:cxnSp macro="">
      <xdr:nvCxnSpPr>
        <xdr:cNvPr id="131" name="直線コネクタ 130">
          <a:extLst>
            <a:ext uri="{FF2B5EF4-FFF2-40B4-BE49-F238E27FC236}">
              <a16:creationId xmlns:a16="http://schemas.microsoft.com/office/drawing/2014/main" id="{FE6BE9E2-C2B6-4D8D-B200-986F20128BAB}"/>
            </a:ext>
          </a:extLst>
        </xdr:cNvPr>
        <xdr:cNvCxnSpPr/>
      </xdr:nvCxnSpPr>
      <xdr:spPr>
        <a:xfrm>
          <a:off x="1828800" y="1036574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32" name="楕円 131">
          <a:extLst>
            <a:ext uri="{FF2B5EF4-FFF2-40B4-BE49-F238E27FC236}">
              <a16:creationId xmlns:a16="http://schemas.microsoft.com/office/drawing/2014/main" id="{4F28C33D-C657-4748-8C55-5C99A8EA0125}"/>
            </a:ext>
          </a:extLst>
        </xdr:cNvPr>
        <xdr:cNvSpPr/>
      </xdr:nvSpPr>
      <xdr:spPr>
        <a:xfrm>
          <a:off x="984250" y="10271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85725</xdr:rowOff>
    </xdr:from>
    <xdr:to>
      <xdr:col>10</xdr:col>
      <xdr:colOff>114300</xdr:colOff>
      <xdr:row>62</xdr:row>
      <xdr:rowOff>129540</xdr:rowOff>
    </xdr:to>
    <xdr:cxnSp macro="">
      <xdr:nvCxnSpPr>
        <xdr:cNvPr id="133" name="直線コネクタ 132">
          <a:extLst>
            <a:ext uri="{FF2B5EF4-FFF2-40B4-BE49-F238E27FC236}">
              <a16:creationId xmlns:a16="http://schemas.microsoft.com/office/drawing/2014/main" id="{C7F7BEB1-03C3-4D95-9D60-A4210BD3C36E}"/>
            </a:ext>
          </a:extLst>
        </xdr:cNvPr>
        <xdr:cNvCxnSpPr/>
      </xdr:nvCxnSpPr>
      <xdr:spPr>
        <a:xfrm>
          <a:off x="1028700" y="1032192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34" name="n_1aveValue【体育館・プール】&#10;有形固定資産減価償却率">
          <a:extLst>
            <a:ext uri="{FF2B5EF4-FFF2-40B4-BE49-F238E27FC236}">
              <a16:creationId xmlns:a16="http://schemas.microsoft.com/office/drawing/2014/main" id="{8B5A44BC-1207-485E-8B78-A265792B3D0D}"/>
            </a:ext>
          </a:extLst>
        </xdr:cNvPr>
        <xdr:cNvSpPr txBox="1"/>
      </xdr:nvSpPr>
      <xdr:spPr>
        <a:xfrm>
          <a:off x="32391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135" name="n_2aveValue【体育館・プール】&#10;有形固定資産減価償却率">
          <a:extLst>
            <a:ext uri="{FF2B5EF4-FFF2-40B4-BE49-F238E27FC236}">
              <a16:creationId xmlns:a16="http://schemas.microsoft.com/office/drawing/2014/main" id="{B3A6B590-01BF-4064-A9E3-38B30D6AC1FE}"/>
            </a:ext>
          </a:extLst>
        </xdr:cNvPr>
        <xdr:cNvSpPr txBox="1"/>
      </xdr:nvSpPr>
      <xdr:spPr>
        <a:xfrm>
          <a:off x="2439044" y="986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36" name="n_3aveValue【体育館・プール】&#10;有形固定資産減価償却率">
          <a:extLst>
            <a:ext uri="{FF2B5EF4-FFF2-40B4-BE49-F238E27FC236}">
              <a16:creationId xmlns:a16="http://schemas.microsoft.com/office/drawing/2014/main" id="{D45CAD83-9818-4BC6-94DA-2377F3C651D6}"/>
            </a:ext>
          </a:extLst>
        </xdr:cNvPr>
        <xdr:cNvSpPr txBox="1"/>
      </xdr:nvSpPr>
      <xdr:spPr>
        <a:xfrm>
          <a:off x="164529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137" name="n_4aveValue【体育館・プール】&#10;有形固定資産減価償却率">
          <a:extLst>
            <a:ext uri="{FF2B5EF4-FFF2-40B4-BE49-F238E27FC236}">
              <a16:creationId xmlns:a16="http://schemas.microsoft.com/office/drawing/2014/main" id="{16A2BD72-368D-4F8C-9B15-2826C4588593}"/>
            </a:ext>
          </a:extLst>
        </xdr:cNvPr>
        <xdr:cNvSpPr txBox="1"/>
      </xdr:nvSpPr>
      <xdr:spPr>
        <a:xfrm>
          <a:off x="851544"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62882</xdr:rowOff>
    </xdr:from>
    <xdr:ext cx="405111" cy="259045"/>
    <xdr:sp macro="" textlink="">
      <xdr:nvSpPr>
        <xdr:cNvPr id="138" name="n_1mainValue【体育館・プール】&#10;有形固定資産減価償却率">
          <a:extLst>
            <a:ext uri="{FF2B5EF4-FFF2-40B4-BE49-F238E27FC236}">
              <a16:creationId xmlns:a16="http://schemas.microsoft.com/office/drawing/2014/main" id="{C0AA8D7F-AA8C-42D5-B1C2-55F851315049}"/>
            </a:ext>
          </a:extLst>
        </xdr:cNvPr>
        <xdr:cNvSpPr txBox="1"/>
      </xdr:nvSpPr>
      <xdr:spPr>
        <a:xfrm>
          <a:off x="32391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139" name="n_2mainValue【体育館・プール】&#10;有形固定資産減価償却率">
          <a:extLst>
            <a:ext uri="{FF2B5EF4-FFF2-40B4-BE49-F238E27FC236}">
              <a16:creationId xmlns:a16="http://schemas.microsoft.com/office/drawing/2014/main" id="{B1CFD998-2A50-432C-AEC5-DA56E12072FF}"/>
            </a:ext>
          </a:extLst>
        </xdr:cNvPr>
        <xdr:cNvSpPr txBox="1"/>
      </xdr:nvSpPr>
      <xdr:spPr>
        <a:xfrm>
          <a:off x="2439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140" name="n_3mainValue【体育館・プール】&#10;有形固定資産減価償却率">
          <a:extLst>
            <a:ext uri="{FF2B5EF4-FFF2-40B4-BE49-F238E27FC236}">
              <a16:creationId xmlns:a16="http://schemas.microsoft.com/office/drawing/2014/main" id="{200B97CD-E653-45AE-BB86-EEFE71CECFB9}"/>
            </a:ext>
          </a:extLst>
        </xdr:cNvPr>
        <xdr:cNvSpPr txBox="1"/>
      </xdr:nvSpPr>
      <xdr:spPr>
        <a:xfrm>
          <a:off x="164529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141" name="n_4mainValue【体育館・プール】&#10;有形固定資産減価償却率">
          <a:extLst>
            <a:ext uri="{FF2B5EF4-FFF2-40B4-BE49-F238E27FC236}">
              <a16:creationId xmlns:a16="http://schemas.microsoft.com/office/drawing/2014/main" id="{46139F2D-4C89-4F65-B4CE-D444E18A030D}"/>
            </a:ext>
          </a:extLst>
        </xdr:cNvPr>
        <xdr:cNvSpPr txBox="1"/>
      </xdr:nvSpPr>
      <xdr:spPr>
        <a:xfrm>
          <a:off x="8515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a:extLst>
            <a:ext uri="{FF2B5EF4-FFF2-40B4-BE49-F238E27FC236}">
              <a16:creationId xmlns:a16="http://schemas.microsoft.com/office/drawing/2014/main" id="{6958FA5A-6C51-48DB-9415-4F1CE13C957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a:extLst>
            <a:ext uri="{FF2B5EF4-FFF2-40B4-BE49-F238E27FC236}">
              <a16:creationId xmlns:a16="http://schemas.microsoft.com/office/drawing/2014/main" id="{89426924-8709-4E21-96A6-EDBBFB0DE81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a:extLst>
            <a:ext uri="{FF2B5EF4-FFF2-40B4-BE49-F238E27FC236}">
              <a16:creationId xmlns:a16="http://schemas.microsoft.com/office/drawing/2014/main" id="{5302337D-5311-48C9-B9BA-92ED8896916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a:extLst>
            <a:ext uri="{FF2B5EF4-FFF2-40B4-BE49-F238E27FC236}">
              <a16:creationId xmlns:a16="http://schemas.microsoft.com/office/drawing/2014/main" id="{6ADA69C6-D1D3-47D7-9E0B-A999C5635F51}"/>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a:extLst>
            <a:ext uri="{FF2B5EF4-FFF2-40B4-BE49-F238E27FC236}">
              <a16:creationId xmlns:a16="http://schemas.microsoft.com/office/drawing/2014/main" id="{CFFAB617-D448-4271-A9C1-9C87DFC51D2D}"/>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a:extLst>
            <a:ext uri="{FF2B5EF4-FFF2-40B4-BE49-F238E27FC236}">
              <a16:creationId xmlns:a16="http://schemas.microsoft.com/office/drawing/2014/main" id="{AA8AB5FC-9E0A-4D92-88A9-859F86425C2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a:extLst>
            <a:ext uri="{FF2B5EF4-FFF2-40B4-BE49-F238E27FC236}">
              <a16:creationId xmlns:a16="http://schemas.microsoft.com/office/drawing/2014/main" id="{F2505485-FE9F-40BB-BDAA-BEB4683F0073}"/>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a:extLst>
            <a:ext uri="{FF2B5EF4-FFF2-40B4-BE49-F238E27FC236}">
              <a16:creationId xmlns:a16="http://schemas.microsoft.com/office/drawing/2014/main" id="{2935B3CA-E252-4932-92D6-0AC8C38E833B}"/>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a:extLst>
            <a:ext uri="{FF2B5EF4-FFF2-40B4-BE49-F238E27FC236}">
              <a16:creationId xmlns:a16="http://schemas.microsoft.com/office/drawing/2014/main" id="{CE7A3728-99E8-4338-96AE-9E17D2CEB50F}"/>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a:extLst>
            <a:ext uri="{FF2B5EF4-FFF2-40B4-BE49-F238E27FC236}">
              <a16:creationId xmlns:a16="http://schemas.microsoft.com/office/drawing/2014/main" id="{075CA386-C231-4EB7-882A-E77E54B01A4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2" name="直線コネクタ 151">
          <a:extLst>
            <a:ext uri="{FF2B5EF4-FFF2-40B4-BE49-F238E27FC236}">
              <a16:creationId xmlns:a16="http://schemas.microsoft.com/office/drawing/2014/main" id="{824825FA-8BBE-423E-B5F9-313FFBF66DFE}"/>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EDB840C8-5693-474A-942B-2477DB7ADD19}"/>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4" name="直線コネクタ 153">
          <a:extLst>
            <a:ext uri="{FF2B5EF4-FFF2-40B4-BE49-F238E27FC236}">
              <a16:creationId xmlns:a16="http://schemas.microsoft.com/office/drawing/2014/main" id="{9E33D6B4-DF85-4382-98D1-AAF5AC826C86}"/>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5" name="テキスト ボックス 154">
          <a:extLst>
            <a:ext uri="{FF2B5EF4-FFF2-40B4-BE49-F238E27FC236}">
              <a16:creationId xmlns:a16="http://schemas.microsoft.com/office/drawing/2014/main" id="{82655EA0-4617-49F4-9337-FF58C64D0EAC}"/>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6" name="直線コネクタ 155">
          <a:extLst>
            <a:ext uri="{FF2B5EF4-FFF2-40B4-BE49-F238E27FC236}">
              <a16:creationId xmlns:a16="http://schemas.microsoft.com/office/drawing/2014/main" id="{044C3788-2173-4B27-84B6-461EA57C3469}"/>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7" name="テキスト ボックス 156">
          <a:extLst>
            <a:ext uri="{FF2B5EF4-FFF2-40B4-BE49-F238E27FC236}">
              <a16:creationId xmlns:a16="http://schemas.microsoft.com/office/drawing/2014/main" id="{F8EA50EB-3121-424D-9CE5-A63AC6F430C6}"/>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8" name="直線コネクタ 157">
          <a:extLst>
            <a:ext uri="{FF2B5EF4-FFF2-40B4-BE49-F238E27FC236}">
              <a16:creationId xmlns:a16="http://schemas.microsoft.com/office/drawing/2014/main" id="{05E1BEFC-EA20-4FBE-9556-47139164E32A}"/>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9" name="テキスト ボックス 158">
          <a:extLst>
            <a:ext uri="{FF2B5EF4-FFF2-40B4-BE49-F238E27FC236}">
              <a16:creationId xmlns:a16="http://schemas.microsoft.com/office/drawing/2014/main" id="{265DB6CC-F5D8-42A8-BC35-3A088D0CE15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0" name="直線コネクタ 159">
          <a:extLst>
            <a:ext uri="{FF2B5EF4-FFF2-40B4-BE49-F238E27FC236}">
              <a16:creationId xmlns:a16="http://schemas.microsoft.com/office/drawing/2014/main" id="{7C998D3F-E794-4A68-8BAB-B64A9D797908}"/>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61" name="テキスト ボックス 160">
          <a:extLst>
            <a:ext uri="{FF2B5EF4-FFF2-40B4-BE49-F238E27FC236}">
              <a16:creationId xmlns:a16="http://schemas.microsoft.com/office/drawing/2014/main" id="{C4DCFD0D-ABDB-4D5B-9519-7E9E8FC3866B}"/>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2" name="直線コネクタ 161">
          <a:extLst>
            <a:ext uri="{FF2B5EF4-FFF2-40B4-BE49-F238E27FC236}">
              <a16:creationId xmlns:a16="http://schemas.microsoft.com/office/drawing/2014/main" id="{6170B5D3-83CA-4E9A-8785-623B9E1AD2B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3" name="テキスト ボックス 162">
          <a:extLst>
            <a:ext uri="{FF2B5EF4-FFF2-40B4-BE49-F238E27FC236}">
              <a16:creationId xmlns:a16="http://schemas.microsoft.com/office/drawing/2014/main" id="{59381C94-24E7-4547-ADBC-41DC0608481F}"/>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4" name="【体育館・プール】&#10;一人当たり面積グラフ枠">
          <a:extLst>
            <a:ext uri="{FF2B5EF4-FFF2-40B4-BE49-F238E27FC236}">
              <a16:creationId xmlns:a16="http://schemas.microsoft.com/office/drawing/2014/main" id="{96FBC8EC-CA16-441B-B604-8B538F550DEF}"/>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65" name="直線コネクタ 164">
          <a:extLst>
            <a:ext uri="{FF2B5EF4-FFF2-40B4-BE49-F238E27FC236}">
              <a16:creationId xmlns:a16="http://schemas.microsoft.com/office/drawing/2014/main" id="{D047472E-D793-425A-BB70-75E554639E3D}"/>
            </a:ext>
          </a:extLst>
        </xdr:cNvPr>
        <xdr:cNvCxnSpPr/>
      </xdr:nvCxnSpPr>
      <xdr:spPr>
        <a:xfrm flipV="1">
          <a:off x="9429115" y="9425940"/>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66" name="【体育館・プール】&#10;一人当たり面積最小値テキスト">
          <a:extLst>
            <a:ext uri="{FF2B5EF4-FFF2-40B4-BE49-F238E27FC236}">
              <a16:creationId xmlns:a16="http://schemas.microsoft.com/office/drawing/2014/main" id="{3F0AE7A3-81BB-43B6-906A-20D0DC8DE1BA}"/>
            </a:ext>
          </a:extLst>
        </xdr:cNvPr>
        <xdr:cNvSpPr txBox="1"/>
      </xdr:nvSpPr>
      <xdr:spPr>
        <a:xfrm>
          <a:off x="946785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67" name="直線コネクタ 166">
          <a:extLst>
            <a:ext uri="{FF2B5EF4-FFF2-40B4-BE49-F238E27FC236}">
              <a16:creationId xmlns:a16="http://schemas.microsoft.com/office/drawing/2014/main" id="{52FE3438-CE29-4FC7-9A35-F565EE9CBB2B}"/>
            </a:ext>
          </a:extLst>
        </xdr:cNvPr>
        <xdr:cNvCxnSpPr/>
      </xdr:nvCxnSpPr>
      <xdr:spPr>
        <a:xfrm>
          <a:off x="9359900" y="1058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68" name="【体育館・プール】&#10;一人当たり面積最大値テキスト">
          <a:extLst>
            <a:ext uri="{FF2B5EF4-FFF2-40B4-BE49-F238E27FC236}">
              <a16:creationId xmlns:a16="http://schemas.microsoft.com/office/drawing/2014/main" id="{A98A617A-C86D-4AA8-9CA1-26F0E9E85DAF}"/>
            </a:ext>
          </a:extLst>
        </xdr:cNvPr>
        <xdr:cNvSpPr txBox="1"/>
      </xdr:nvSpPr>
      <xdr:spPr>
        <a:xfrm>
          <a:off x="9467850" y="921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69" name="直線コネクタ 168">
          <a:extLst>
            <a:ext uri="{FF2B5EF4-FFF2-40B4-BE49-F238E27FC236}">
              <a16:creationId xmlns:a16="http://schemas.microsoft.com/office/drawing/2014/main" id="{F5943701-F502-4003-B667-F2DE27FB67CF}"/>
            </a:ext>
          </a:extLst>
        </xdr:cNvPr>
        <xdr:cNvCxnSpPr/>
      </xdr:nvCxnSpPr>
      <xdr:spPr>
        <a:xfrm>
          <a:off x="9359900" y="942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70" name="【体育館・プール】&#10;一人当たり面積平均値テキスト">
          <a:extLst>
            <a:ext uri="{FF2B5EF4-FFF2-40B4-BE49-F238E27FC236}">
              <a16:creationId xmlns:a16="http://schemas.microsoft.com/office/drawing/2014/main" id="{392E7926-56E6-4134-B1BE-8C2A1194C11B}"/>
            </a:ext>
          </a:extLst>
        </xdr:cNvPr>
        <xdr:cNvSpPr txBox="1"/>
      </xdr:nvSpPr>
      <xdr:spPr>
        <a:xfrm>
          <a:off x="946785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71" name="フローチャート: 判断 170">
          <a:extLst>
            <a:ext uri="{FF2B5EF4-FFF2-40B4-BE49-F238E27FC236}">
              <a16:creationId xmlns:a16="http://schemas.microsoft.com/office/drawing/2014/main" id="{0873C56E-CFE4-4EFE-A92E-B5961E7E6FD3}"/>
            </a:ext>
          </a:extLst>
        </xdr:cNvPr>
        <xdr:cNvSpPr/>
      </xdr:nvSpPr>
      <xdr:spPr>
        <a:xfrm>
          <a:off x="93980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72" name="フローチャート: 判断 171">
          <a:extLst>
            <a:ext uri="{FF2B5EF4-FFF2-40B4-BE49-F238E27FC236}">
              <a16:creationId xmlns:a16="http://schemas.microsoft.com/office/drawing/2014/main" id="{4E2D176E-8C2B-46ED-871C-397BB93963DB}"/>
            </a:ext>
          </a:extLst>
        </xdr:cNvPr>
        <xdr:cNvSpPr/>
      </xdr:nvSpPr>
      <xdr:spPr>
        <a:xfrm>
          <a:off x="8636000" y="10305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127508</xdr:rowOff>
    </xdr:from>
    <xdr:to>
      <xdr:col>46</xdr:col>
      <xdr:colOff>38100</xdr:colOff>
      <xdr:row>62</xdr:row>
      <xdr:rowOff>57658</xdr:rowOff>
    </xdr:to>
    <xdr:sp macro="" textlink="">
      <xdr:nvSpPr>
        <xdr:cNvPr id="173" name="フローチャート: 判断 172">
          <a:extLst>
            <a:ext uri="{FF2B5EF4-FFF2-40B4-BE49-F238E27FC236}">
              <a16:creationId xmlns:a16="http://schemas.microsoft.com/office/drawing/2014/main" id="{A40D885D-7354-49D6-AF50-1AD6CDFFB853}"/>
            </a:ext>
          </a:extLst>
        </xdr:cNvPr>
        <xdr:cNvSpPr/>
      </xdr:nvSpPr>
      <xdr:spPr>
        <a:xfrm>
          <a:off x="7842250" y="10198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127508</xdr:rowOff>
    </xdr:from>
    <xdr:to>
      <xdr:col>41</xdr:col>
      <xdr:colOff>101600</xdr:colOff>
      <xdr:row>62</xdr:row>
      <xdr:rowOff>57658</xdr:rowOff>
    </xdr:to>
    <xdr:sp macro="" textlink="">
      <xdr:nvSpPr>
        <xdr:cNvPr id="174" name="フローチャート: 判断 173">
          <a:extLst>
            <a:ext uri="{FF2B5EF4-FFF2-40B4-BE49-F238E27FC236}">
              <a16:creationId xmlns:a16="http://schemas.microsoft.com/office/drawing/2014/main" id="{F6D26ED6-4228-408F-9CE3-E002495BDD9C}"/>
            </a:ext>
          </a:extLst>
        </xdr:cNvPr>
        <xdr:cNvSpPr/>
      </xdr:nvSpPr>
      <xdr:spPr>
        <a:xfrm>
          <a:off x="7029450" y="10198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135128</xdr:rowOff>
    </xdr:from>
    <xdr:to>
      <xdr:col>36</xdr:col>
      <xdr:colOff>165100</xdr:colOff>
      <xdr:row>62</xdr:row>
      <xdr:rowOff>65278</xdr:rowOff>
    </xdr:to>
    <xdr:sp macro="" textlink="">
      <xdr:nvSpPr>
        <xdr:cNvPr id="175" name="フローチャート: 判断 174">
          <a:extLst>
            <a:ext uri="{FF2B5EF4-FFF2-40B4-BE49-F238E27FC236}">
              <a16:creationId xmlns:a16="http://schemas.microsoft.com/office/drawing/2014/main" id="{1B565BC0-5FC4-4635-A381-4231EC35B3F6}"/>
            </a:ext>
          </a:extLst>
        </xdr:cNvPr>
        <xdr:cNvSpPr/>
      </xdr:nvSpPr>
      <xdr:spPr>
        <a:xfrm>
          <a:off x="6235700" y="10206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720468D-9344-4A46-9E9D-8CF98A1F2D41}"/>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5746238-5156-4588-8E45-851239FEA1A2}"/>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36EEB96-34CE-46F9-ABD9-34376927A9A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A4C21EB-3946-4746-98CC-32D1F3EB7C38}"/>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4EDA1EE-F2E1-4C17-B848-1A3AC311A13B}"/>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115316</xdr:rowOff>
    </xdr:from>
    <xdr:to>
      <xdr:col>55</xdr:col>
      <xdr:colOff>50800</xdr:colOff>
      <xdr:row>64</xdr:row>
      <xdr:rowOff>45466</xdr:rowOff>
    </xdr:to>
    <xdr:sp macro="" textlink="">
      <xdr:nvSpPr>
        <xdr:cNvPr id="181" name="楕円 180">
          <a:extLst>
            <a:ext uri="{FF2B5EF4-FFF2-40B4-BE49-F238E27FC236}">
              <a16:creationId xmlns:a16="http://schemas.microsoft.com/office/drawing/2014/main" id="{C4F2EBEA-0147-45E7-ADD1-D51D8AF6DCA6}"/>
            </a:ext>
          </a:extLst>
        </xdr:cNvPr>
        <xdr:cNvSpPr/>
      </xdr:nvSpPr>
      <xdr:spPr>
        <a:xfrm>
          <a:off x="9398000" y="10516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30243</xdr:rowOff>
    </xdr:from>
    <xdr:ext cx="469744" cy="259045"/>
    <xdr:sp macro="" textlink="">
      <xdr:nvSpPr>
        <xdr:cNvPr id="182" name="【体育館・プール】&#10;一人当たり面積該当値テキスト">
          <a:extLst>
            <a:ext uri="{FF2B5EF4-FFF2-40B4-BE49-F238E27FC236}">
              <a16:creationId xmlns:a16="http://schemas.microsoft.com/office/drawing/2014/main" id="{F71224B5-17B7-4F12-9A4F-3B8192CBDEBE}"/>
            </a:ext>
          </a:extLst>
        </xdr:cNvPr>
        <xdr:cNvSpPr txBox="1"/>
      </xdr:nvSpPr>
      <xdr:spPr>
        <a:xfrm>
          <a:off x="9467850" y="1043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183" name="楕円 182">
          <a:extLst>
            <a:ext uri="{FF2B5EF4-FFF2-40B4-BE49-F238E27FC236}">
              <a16:creationId xmlns:a16="http://schemas.microsoft.com/office/drawing/2014/main" id="{5FD051E0-8DED-4F42-A875-A030A384A9CB}"/>
            </a:ext>
          </a:extLst>
        </xdr:cNvPr>
        <xdr:cNvSpPr/>
      </xdr:nvSpPr>
      <xdr:spPr>
        <a:xfrm>
          <a:off x="8636000" y="10517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166116</xdr:rowOff>
    </xdr:from>
    <xdr:to>
      <xdr:col>55</xdr:col>
      <xdr:colOff>0</xdr:colOff>
      <xdr:row>63</xdr:row>
      <xdr:rowOff>166878</xdr:rowOff>
    </xdr:to>
    <xdr:cxnSp macro="">
      <xdr:nvCxnSpPr>
        <xdr:cNvPr id="184" name="直線コネクタ 183">
          <a:extLst>
            <a:ext uri="{FF2B5EF4-FFF2-40B4-BE49-F238E27FC236}">
              <a16:creationId xmlns:a16="http://schemas.microsoft.com/office/drawing/2014/main" id="{5925FB24-A9FC-4328-B090-1FE756CE02C7}"/>
            </a:ext>
          </a:extLst>
        </xdr:cNvPr>
        <xdr:cNvCxnSpPr/>
      </xdr:nvCxnSpPr>
      <xdr:spPr>
        <a:xfrm flipV="1">
          <a:off x="8686800" y="10567416"/>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117602</xdr:rowOff>
    </xdr:from>
    <xdr:to>
      <xdr:col>46</xdr:col>
      <xdr:colOff>38100</xdr:colOff>
      <xdr:row>64</xdr:row>
      <xdr:rowOff>47752</xdr:rowOff>
    </xdr:to>
    <xdr:sp macro="" textlink="">
      <xdr:nvSpPr>
        <xdr:cNvPr id="185" name="楕円 184">
          <a:extLst>
            <a:ext uri="{FF2B5EF4-FFF2-40B4-BE49-F238E27FC236}">
              <a16:creationId xmlns:a16="http://schemas.microsoft.com/office/drawing/2014/main" id="{9FF5A28A-CB6E-483D-BF5E-8876806D94EA}"/>
            </a:ext>
          </a:extLst>
        </xdr:cNvPr>
        <xdr:cNvSpPr/>
      </xdr:nvSpPr>
      <xdr:spPr>
        <a:xfrm>
          <a:off x="7842250" y="10518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168402</xdr:rowOff>
    </xdr:to>
    <xdr:cxnSp macro="">
      <xdr:nvCxnSpPr>
        <xdr:cNvPr id="186" name="直線コネクタ 185">
          <a:extLst>
            <a:ext uri="{FF2B5EF4-FFF2-40B4-BE49-F238E27FC236}">
              <a16:creationId xmlns:a16="http://schemas.microsoft.com/office/drawing/2014/main" id="{E060DCD1-C740-4194-BA18-3988C089C546}"/>
            </a:ext>
          </a:extLst>
        </xdr:cNvPr>
        <xdr:cNvCxnSpPr/>
      </xdr:nvCxnSpPr>
      <xdr:spPr>
        <a:xfrm flipV="1">
          <a:off x="7886700" y="105681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118364</xdr:rowOff>
    </xdr:from>
    <xdr:to>
      <xdr:col>41</xdr:col>
      <xdr:colOff>101600</xdr:colOff>
      <xdr:row>64</xdr:row>
      <xdr:rowOff>48514</xdr:rowOff>
    </xdr:to>
    <xdr:sp macro="" textlink="">
      <xdr:nvSpPr>
        <xdr:cNvPr id="187" name="楕円 186">
          <a:extLst>
            <a:ext uri="{FF2B5EF4-FFF2-40B4-BE49-F238E27FC236}">
              <a16:creationId xmlns:a16="http://schemas.microsoft.com/office/drawing/2014/main" id="{77A1EE9E-C0BB-4C30-AE47-2C45A24A379A}"/>
            </a:ext>
          </a:extLst>
        </xdr:cNvPr>
        <xdr:cNvSpPr/>
      </xdr:nvSpPr>
      <xdr:spPr>
        <a:xfrm>
          <a:off x="7029450" y="10519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168402</xdr:rowOff>
    </xdr:from>
    <xdr:to>
      <xdr:col>45</xdr:col>
      <xdr:colOff>177800</xdr:colOff>
      <xdr:row>63</xdr:row>
      <xdr:rowOff>169164</xdr:rowOff>
    </xdr:to>
    <xdr:cxnSp macro="">
      <xdr:nvCxnSpPr>
        <xdr:cNvPr id="188" name="直線コネクタ 187">
          <a:extLst>
            <a:ext uri="{FF2B5EF4-FFF2-40B4-BE49-F238E27FC236}">
              <a16:creationId xmlns:a16="http://schemas.microsoft.com/office/drawing/2014/main" id="{6AED92D8-5422-43A3-A017-AE1D0813A4D2}"/>
            </a:ext>
          </a:extLst>
        </xdr:cNvPr>
        <xdr:cNvCxnSpPr/>
      </xdr:nvCxnSpPr>
      <xdr:spPr>
        <a:xfrm flipV="1">
          <a:off x="7080250" y="10563352"/>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119888</xdr:rowOff>
    </xdr:from>
    <xdr:to>
      <xdr:col>36</xdr:col>
      <xdr:colOff>165100</xdr:colOff>
      <xdr:row>64</xdr:row>
      <xdr:rowOff>50038</xdr:rowOff>
    </xdr:to>
    <xdr:sp macro="" textlink="">
      <xdr:nvSpPr>
        <xdr:cNvPr id="189" name="楕円 188">
          <a:extLst>
            <a:ext uri="{FF2B5EF4-FFF2-40B4-BE49-F238E27FC236}">
              <a16:creationId xmlns:a16="http://schemas.microsoft.com/office/drawing/2014/main" id="{FEDF8950-EC41-4568-B48F-AE2E8332764E}"/>
            </a:ext>
          </a:extLst>
        </xdr:cNvPr>
        <xdr:cNvSpPr/>
      </xdr:nvSpPr>
      <xdr:spPr>
        <a:xfrm>
          <a:off x="6235700" y="10521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169164</xdr:rowOff>
    </xdr:from>
    <xdr:to>
      <xdr:col>41</xdr:col>
      <xdr:colOff>50800</xdr:colOff>
      <xdr:row>63</xdr:row>
      <xdr:rowOff>170688</xdr:rowOff>
    </xdr:to>
    <xdr:cxnSp macro="">
      <xdr:nvCxnSpPr>
        <xdr:cNvPr id="190" name="直線コネクタ 189">
          <a:extLst>
            <a:ext uri="{FF2B5EF4-FFF2-40B4-BE49-F238E27FC236}">
              <a16:creationId xmlns:a16="http://schemas.microsoft.com/office/drawing/2014/main" id="{1A141F3D-6FE2-4AB3-BC90-6F7922DCC10F}"/>
            </a:ext>
          </a:extLst>
        </xdr:cNvPr>
        <xdr:cNvCxnSpPr/>
      </xdr:nvCxnSpPr>
      <xdr:spPr>
        <a:xfrm flipV="1">
          <a:off x="6286500" y="10564114"/>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91" name="n_1aveValue【体育館・プール】&#10;一人当たり面積">
          <a:extLst>
            <a:ext uri="{FF2B5EF4-FFF2-40B4-BE49-F238E27FC236}">
              <a16:creationId xmlns:a16="http://schemas.microsoft.com/office/drawing/2014/main" id="{56A0584F-F442-4630-855D-2E44E2D9CBB9}"/>
            </a:ext>
          </a:extLst>
        </xdr:cNvPr>
        <xdr:cNvSpPr txBox="1"/>
      </xdr:nvSpPr>
      <xdr:spPr>
        <a:xfrm>
          <a:off x="8458277" y="1008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192" name="n_2aveValue【体育館・プール】&#10;一人当たり面積">
          <a:extLst>
            <a:ext uri="{FF2B5EF4-FFF2-40B4-BE49-F238E27FC236}">
              <a16:creationId xmlns:a16="http://schemas.microsoft.com/office/drawing/2014/main" id="{DB546DD3-9806-4D15-B70B-F15395412922}"/>
            </a:ext>
          </a:extLst>
        </xdr:cNvPr>
        <xdr:cNvSpPr txBox="1"/>
      </xdr:nvSpPr>
      <xdr:spPr>
        <a:xfrm>
          <a:off x="7677227" y="99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74185</xdr:rowOff>
    </xdr:from>
    <xdr:ext cx="469744" cy="259045"/>
    <xdr:sp macro="" textlink="">
      <xdr:nvSpPr>
        <xdr:cNvPr id="193" name="n_3aveValue【体育館・プール】&#10;一人当たり面積">
          <a:extLst>
            <a:ext uri="{FF2B5EF4-FFF2-40B4-BE49-F238E27FC236}">
              <a16:creationId xmlns:a16="http://schemas.microsoft.com/office/drawing/2014/main" id="{5D521433-49A8-46C9-8A67-66102A5041F2}"/>
            </a:ext>
          </a:extLst>
        </xdr:cNvPr>
        <xdr:cNvSpPr txBox="1"/>
      </xdr:nvSpPr>
      <xdr:spPr>
        <a:xfrm>
          <a:off x="6864427" y="99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81805</xdr:rowOff>
    </xdr:from>
    <xdr:ext cx="469744" cy="259045"/>
    <xdr:sp macro="" textlink="">
      <xdr:nvSpPr>
        <xdr:cNvPr id="194" name="n_4aveValue【体育館・プール】&#10;一人当たり面積">
          <a:extLst>
            <a:ext uri="{FF2B5EF4-FFF2-40B4-BE49-F238E27FC236}">
              <a16:creationId xmlns:a16="http://schemas.microsoft.com/office/drawing/2014/main" id="{799DE90F-8B12-47FC-A627-CEF7E9217E6A}"/>
            </a:ext>
          </a:extLst>
        </xdr:cNvPr>
        <xdr:cNvSpPr txBox="1"/>
      </xdr:nvSpPr>
      <xdr:spPr>
        <a:xfrm>
          <a:off x="6070677"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195" name="n_1mainValue【体育館・プール】&#10;一人当たり面積">
          <a:extLst>
            <a:ext uri="{FF2B5EF4-FFF2-40B4-BE49-F238E27FC236}">
              <a16:creationId xmlns:a16="http://schemas.microsoft.com/office/drawing/2014/main" id="{57AF7DEF-AAD5-47A6-AE54-1BBBE88D902C}"/>
            </a:ext>
          </a:extLst>
        </xdr:cNvPr>
        <xdr:cNvSpPr txBox="1"/>
      </xdr:nvSpPr>
      <xdr:spPr>
        <a:xfrm>
          <a:off x="8458277" y="106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38879</xdr:rowOff>
    </xdr:from>
    <xdr:ext cx="469744" cy="259045"/>
    <xdr:sp macro="" textlink="">
      <xdr:nvSpPr>
        <xdr:cNvPr id="196" name="n_2mainValue【体育館・プール】&#10;一人当たり面積">
          <a:extLst>
            <a:ext uri="{FF2B5EF4-FFF2-40B4-BE49-F238E27FC236}">
              <a16:creationId xmlns:a16="http://schemas.microsoft.com/office/drawing/2014/main" id="{22B7889C-CE7A-471D-8368-6238FD3BD552}"/>
            </a:ext>
          </a:extLst>
        </xdr:cNvPr>
        <xdr:cNvSpPr txBox="1"/>
      </xdr:nvSpPr>
      <xdr:spPr>
        <a:xfrm>
          <a:off x="7677227" y="1060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39641</xdr:rowOff>
    </xdr:from>
    <xdr:ext cx="469744" cy="259045"/>
    <xdr:sp macro="" textlink="">
      <xdr:nvSpPr>
        <xdr:cNvPr id="197" name="n_3mainValue【体育館・プール】&#10;一人当たり面積">
          <a:extLst>
            <a:ext uri="{FF2B5EF4-FFF2-40B4-BE49-F238E27FC236}">
              <a16:creationId xmlns:a16="http://schemas.microsoft.com/office/drawing/2014/main" id="{7A32ACF3-8B30-4271-89D0-05F8C1718194}"/>
            </a:ext>
          </a:extLst>
        </xdr:cNvPr>
        <xdr:cNvSpPr txBox="1"/>
      </xdr:nvSpPr>
      <xdr:spPr>
        <a:xfrm>
          <a:off x="6864427" y="106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41165</xdr:rowOff>
    </xdr:from>
    <xdr:ext cx="469744" cy="259045"/>
    <xdr:sp macro="" textlink="">
      <xdr:nvSpPr>
        <xdr:cNvPr id="198" name="n_4mainValue【体育館・プール】&#10;一人当たり面積">
          <a:extLst>
            <a:ext uri="{FF2B5EF4-FFF2-40B4-BE49-F238E27FC236}">
              <a16:creationId xmlns:a16="http://schemas.microsoft.com/office/drawing/2014/main" id="{5EB0C552-2A1C-4A65-95AE-39BF0677B0E4}"/>
            </a:ext>
          </a:extLst>
        </xdr:cNvPr>
        <xdr:cNvSpPr txBox="1"/>
      </xdr:nvSpPr>
      <xdr:spPr>
        <a:xfrm>
          <a:off x="6070677" y="106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56FA3831-2353-4B27-858D-DFE4729A6DB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1A8EB035-807C-44AB-B12E-CDCA1B9F2BE9}"/>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14454106-CEF1-4160-B2CB-1D6DCFA27467}"/>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87C8BFC2-C279-4CE5-A412-42F8910E9B8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C9BAA3FD-5E7C-4733-BB3D-2F83EC85F9D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15897E5A-C14E-43E0-83CB-2986538BC04B}"/>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CB53F367-4A04-447C-ADDE-68AD787B8237}"/>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A78E8B31-69E5-4BDE-8B02-8F03FB24B4BF}"/>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D1885A62-778C-4558-B197-DBCF869F0846}"/>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C37E3476-74F4-4950-9340-1EAF498267DE}"/>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9" name="テキスト ボックス 208">
          <a:extLst>
            <a:ext uri="{FF2B5EF4-FFF2-40B4-BE49-F238E27FC236}">
              <a16:creationId xmlns:a16="http://schemas.microsoft.com/office/drawing/2014/main" id="{BA410409-1B45-41BA-9976-53BC3BC2DEB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a:extLst>
            <a:ext uri="{FF2B5EF4-FFF2-40B4-BE49-F238E27FC236}">
              <a16:creationId xmlns:a16="http://schemas.microsoft.com/office/drawing/2014/main" id="{9D7A2A83-207C-4C55-BCBE-168BEA4F7581}"/>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11" name="テキスト ボックス 210">
          <a:extLst>
            <a:ext uri="{FF2B5EF4-FFF2-40B4-BE49-F238E27FC236}">
              <a16:creationId xmlns:a16="http://schemas.microsoft.com/office/drawing/2014/main" id="{5D0A1CC1-6D5C-4FF6-98F0-D33727901A50}"/>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a:extLst>
            <a:ext uri="{FF2B5EF4-FFF2-40B4-BE49-F238E27FC236}">
              <a16:creationId xmlns:a16="http://schemas.microsoft.com/office/drawing/2014/main" id="{DCC1A45B-5061-4309-889F-E535392017AD}"/>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a:extLst>
            <a:ext uri="{FF2B5EF4-FFF2-40B4-BE49-F238E27FC236}">
              <a16:creationId xmlns:a16="http://schemas.microsoft.com/office/drawing/2014/main" id="{A7F037A8-59CF-4B0A-B9A4-1C0D3B2D802A}"/>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a:extLst>
            <a:ext uri="{FF2B5EF4-FFF2-40B4-BE49-F238E27FC236}">
              <a16:creationId xmlns:a16="http://schemas.microsoft.com/office/drawing/2014/main" id="{734332BE-3C64-46E5-A78F-BCD5A1CC41CA}"/>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a:extLst>
            <a:ext uri="{FF2B5EF4-FFF2-40B4-BE49-F238E27FC236}">
              <a16:creationId xmlns:a16="http://schemas.microsoft.com/office/drawing/2014/main" id="{3BFEC5D6-7934-4850-9445-6211FE1CA4C3}"/>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a:extLst>
            <a:ext uri="{FF2B5EF4-FFF2-40B4-BE49-F238E27FC236}">
              <a16:creationId xmlns:a16="http://schemas.microsoft.com/office/drawing/2014/main" id="{0CEE6A84-9CC0-48B3-93F6-F9B20129E45A}"/>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a:extLst>
            <a:ext uri="{FF2B5EF4-FFF2-40B4-BE49-F238E27FC236}">
              <a16:creationId xmlns:a16="http://schemas.microsoft.com/office/drawing/2014/main" id="{F18EAD3A-ED96-43DA-A35F-59009D70463D}"/>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a:extLst>
            <a:ext uri="{FF2B5EF4-FFF2-40B4-BE49-F238E27FC236}">
              <a16:creationId xmlns:a16="http://schemas.microsoft.com/office/drawing/2014/main" id="{E3EB0256-2D8A-43B9-9D66-DE258B7F77C7}"/>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a:extLst>
            <a:ext uri="{FF2B5EF4-FFF2-40B4-BE49-F238E27FC236}">
              <a16:creationId xmlns:a16="http://schemas.microsoft.com/office/drawing/2014/main" id="{DA150526-B3A7-4032-B143-43DD26260BC4}"/>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a:extLst>
            <a:ext uri="{FF2B5EF4-FFF2-40B4-BE49-F238E27FC236}">
              <a16:creationId xmlns:a16="http://schemas.microsoft.com/office/drawing/2014/main" id="{A56EA051-CDD9-484F-BDCE-565AE2CCFDC3}"/>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21" name="テキスト ボックス 220">
          <a:extLst>
            <a:ext uri="{FF2B5EF4-FFF2-40B4-BE49-F238E27FC236}">
              <a16:creationId xmlns:a16="http://schemas.microsoft.com/office/drawing/2014/main" id="{A7005DC2-693B-4E6D-A5AE-D962A3DCF566}"/>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a:extLst>
            <a:ext uri="{FF2B5EF4-FFF2-40B4-BE49-F238E27FC236}">
              <a16:creationId xmlns:a16="http://schemas.microsoft.com/office/drawing/2014/main" id="{F7F02D1E-ADEF-4112-9E19-6A78351DE329}"/>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a:extLst>
            <a:ext uri="{FF2B5EF4-FFF2-40B4-BE49-F238E27FC236}">
              <a16:creationId xmlns:a16="http://schemas.microsoft.com/office/drawing/2014/main" id="{057B305A-F62D-4D92-9554-E67F5EF28E24}"/>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24" name="直線コネクタ 223">
          <a:extLst>
            <a:ext uri="{FF2B5EF4-FFF2-40B4-BE49-F238E27FC236}">
              <a16:creationId xmlns:a16="http://schemas.microsoft.com/office/drawing/2014/main" id="{CC17BCB5-165E-4A2A-AE0F-B505F46EC4D2}"/>
            </a:ext>
          </a:extLst>
        </xdr:cNvPr>
        <xdr:cNvCxnSpPr/>
      </xdr:nvCxnSpPr>
      <xdr:spPr>
        <a:xfrm flipV="1">
          <a:off x="4177665" y="1297958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25" name="【福祉施設】&#10;有形固定資産減価償却率最小値テキスト">
          <a:extLst>
            <a:ext uri="{FF2B5EF4-FFF2-40B4-BE49-F238E27FC236}">
              <a16:creationId xmlns:a16="http://schemas.microsoft.com/office/drawing/2014/main" id="{8D9D005B-87B3-4531-80F0-A14BCCC974A0}"/>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26" name="直線コネクタ 225">
          <a:extLst>
            <a:ext uri="{FF2B5EF4-FFF2-40B4-BE49-F238E27FC236}">
              <a16:creationId xmlns:a16="http://schemas.microsoft.com/office/drawing/2014/main" id="{092FFCE9-F82F-488F-BDA2-B1AE86B6976C}"/>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27" name="【福祉施設】&#10;有形固定資産減価償却率最大値テキスト">
          <a:extLst>
            <a:ext uri="{FF2B5EF4-FFF2-40B4-BE49-F238E27FC236}">
              <a16:creationId xmlns:a16="http://schemas.microsoft.com/office/drawing/2014/main" id="{BF7096E3-492F-41E3-90DB-2E04EB6CDF04}"/>
            </a:ext>
          </a:extLst>
        </xdr:cNvPr>
        <xdr:cNvSpPr txBox="1"/>
      </xdr:nvSpPr>
      <xdr:spPr>
        <a:xfrm>
          <a:off x="4216400" y="1276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28" name="直線コネクタ 227">
          <a:extLst>
            <a:ext uri="{FF2B5EF4-FFF2-40B4-BE49-F238E27FC236}">
              <a16:creationId xmlns:a16="http://schemas.microsoft.com/office/drawing/2014/main" id="{EFA02007-BDF8-481B-A438-1CF0CC02848D}"/>
            </a:ext>
          </a:extLst>
        </xdr:cNvPr>
        <xdr:cNvCxnSpPr/>
      </xdr:nvCxnSpPr>
      <xdr:spPr>
        <a:xfrm>
          <a:off x="4108450" y="12979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29" name="【福祉施設】&#10;有形固定資産減価償却率平均値テキスト">
          <a:extLst>
            <a:ext uri="{FF2B5EF4-FFF2-40B4-BE49-F238E27FC236}">
              <a16:creationId xmlns:a16="http://schemas.microsoft.com/office/drawing/2014/main" id="{75E79A82-9023-45EA-B7B9-9F9C5128D332}"/>
            </a:ext>
          </a:extLst>
        </xdr:cNvPr>
        <xdr:cNvSpPr txBox="1"/>
      </xdr:nvSpPr>
      <xdr:spPr>
        <a:xfrm>
          <a:off x="4216400" y="13523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30" name="フローチャート: 判断 229">
          <a:extLst>
            <a:ext uri="{FF2B5EF4-FFF2-40B4-BE49-F238E27FC236}">
              <a16:creationId xmlns:a16="http://schemas.microsoft.com/office/drawing/2014/main" id="{50A76D83-A482-4E51-B04A-CE579E37D765}"/>
            </a:ext>
          </a:extLst>
        </xdr:cNvPr>
        <xdr:cNvSpPr/>
      </xdr:nvSpPr>
      <xdr:spPr>
        <a:xfrm>
          <a:off x="4127500" y="136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31" name="フローチャート: 判断 230">
          <a:extLst>
            <a:ext uri="{FF2B5EF4-FFF2-40B4-BE49-F238E27FC236}">
              <a16:creationId xmlns:a16="http://schemas.microsoft.com/office/drawing/2014/main" id="{C5808B61-AA96-4ACE-8872-D7E5CAC33A28}"/>
            </a:ext>
          </a:extLst>
        </xdr:cNvPr>
        <xdr:cNvSpPr/>
      </xdr:nvSpPr>
      <xdr:spPr>
        <a:xfrm>
          <a:off x="3384550" y="13677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165281</xdr:rowOff>
    </xdr:from>
    <xdr:to>
      <xdr:col>15</xdr:col>
      <xdr:colOff>101600</xdr:colOff>
      <xdr:row>83</xdr:row>
      <xdr:rowOff>95431</xdr:rowOff>
    </xdr:to>
    <xdr:sp macro="" textlink="">
      <xdr:nvSpPr>
        <xdr:cNvPr id="232" name="フローチャート: 判断 231">
          <a:extLst>
            <a:ext uri="{FF2B5EF4-FFF2-40B4-BE49-F238E27FC236}">
              <a16:creationId xmlns:a16="http://schemas.microsoft.com/office/drawing/2014/main" id="{D451E17D-330A-4C1F-8C0E-3DBE59FF415D}"/>
            </a:ext>
          </a:extLst>
        </xdr:cNvPr>
        <xdr:cNvSpPr/>
      </xdr:nvSpPr>
      <xdr:spPr>
        <a:xfrm>
          <a:off x="2571750" y="13703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233" name="フローチャート: 判断 232">
          <a:extLst>
            <a:ext uri="{FF2B5EF4-FFF2-40B4-BE49-F238E27FC236}">
              <a16:creationId xmlns:a16="http://schemas.microsoft.com/office/drawing/2014/main" id="{A6342350-AFB2-4088-99B0-0F6751D2DA70}"/>
            </a:ext>
          </a:extLst>
        </xdr:cNvPr>
        <xdr:cNvSpPr/>
      </xdr:nvSpPr>
      <xdr:spPr>
        <a:xfrm>
          <a:off x="1778000" y="1365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234" name="フローチャート: 判断 233">
          <a:extLst>
            <a:ext uri="{FF2B5EF4-FFF2-40B4-BE49-F238E27FC236}">
              <a16:creationId xmlns:a16="http://schemas.microsoft.com/office/drawing/2014/main" id="{7E31177F-34E3-4D46-A189-D02F936AAD0E}"/>
            </a:ext>
          </a:extLst>
        </xdr:cNvPr>
        <xdr:cNvSpPr/>
      </xdr:nvSpPr>
      <xdr:spPr>
        <a:xfrm>
          <a:off x="984250" y="13600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40B4350F-0AF2-4D14-97D0-534C70CDDD12}"/>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77B07FA3-164B-41D9-93EC-05395695A5F5}"/>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13AE8067-A2C0-491A-9171-64CE307B4EE2}"/>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478554E-1FB9-4B7E-BE41-FB894E0742D5}"/>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9A162E5-9B8C-4433-A3F8-6C6AB57BE52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40" name="楕円 239">
          <a:extLst>
            <a:ext uri="{FF2B5EF4-FFF2-40B4-BE49-F238E27FC236}">
              <a16:creationId xmlns:a16="http://schemas.microsoft.com/office/drawing/2014/main" id="{E5395AB8-0355-42EF-8D51-6880C75ECCE5}"/>
            </a:ext>
          </a:extLst>
        </xdr:cNvPr>
        <xdr:cNvSpPr/>
      </xdr:nvSpPr>
      <xdr:spPr>
        <a:xfrm>
          <a:off x="4127500" y="13685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41" name="【福祉施設】&#10;有形固定資産減価償却率該当値テキスト">
          <a:extLst>
            <a:ext uri="{FF2B5EF4-FFF2-40B4-BE49-F238E27FC236}">
              <a16:creationId xmlns:a16="http://schemas.microsoft.com/office/drawing/2014/main" id="{E649A1AA-FC13-4951-8941-A946086DFC83}"/>
            </a:ext>
          </a:extLst>
        </xdr:cNvPr>
        <xdr:cNvSpPr txBox="1"/>
      </xdr:nvSpPr>
      <xdr:spPr>
        <a:xfrm>
          <a:off x="4216400"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242" name="楕円 241">
          <a:extLst>
            <a:ext uri="{FF2B5EF4-FFF2-40B4-BE49-F238E27FC236}">
              <a16:creationId xmlns:a16="http://schemas.microsoft.com/office/drawing/2014/main" id="{1CFEECF1-9225-4E73-AAF9-28F5C877843E}"/>
            </a:ext>
          </a:extLst>
        </xdr:cNvPr>
        <xdr:cNvSpPr/>
      </xdr:nvSpPr>
      <xdr:spPr>
        <a:xfrm>
          <a:off x="3384550" y="13646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26670</xdr:rowOff>
    </xdr:to>
    <xdr:cxnSp macro="">
      <xdr:nvCxnSpPr>
        <xdr:cNvPr id="243" name="直線コネクタ 242">
          <a:extLst>
            <a:ext uri="{FF2B5EF4-FFF2-40B4-BE49-F238E27FC236}">
              <a16:creationId xmlns:a16="http://schemas.microsoft.com/office/drawing/2014/main" id="{0BD612D1-C6A3-4D3F-A15E-305FAAFD2B2D}"/>
            </a:ext>
          </a:extLst>
        </xdr:cNvPr>
        <xdr:cNvCxnSpPr/>
      </xdr:nvCxnSpPr>
      <xdr:spPr>
        <a:xfrm>
          <a:off x="3429000" y="13697131"/>
          <a:ext cx="7493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244" name="楕円 243">
          <a:extLst>
            <a:ext uri="{FF2B5EF4-FFF2-40B4-BE49-F238E27FC236}">
              <a16:creationId xmlns:a16="http://schemas.microsoft.com/office/drawing/2014/main" id="{A8C7F5C7-29D4-467E-B7BC-5AC32D8C46E7}"/>
            </a:ext>
          </a:extLst>
        </xdr:cNvPr>
        <xdr:cNvSpPr/>
      </xdr:nvSpPr>
      <xdr:spPr>
        <a:xfrm>
          <a:off x="2571750" y="13607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158931</xdr:rowOff>
    </xdr:to>
    <xdr:cxnSp macro="">
      <xdr:nvCxnSpPr>
        <xdr:cNvPr id="245" name="直線コネクタ 244">
          <a:extLst>
            <a:ext uri="{FF2B5EF4-FFF2-40B4-BE49-F238E27FC236}">
              <a16:creationId xmlns:a16="http://schemas.microsoft.com/office/drawing/2014/main" id="{14779032-BEE8-4693-9F63-A862F18FD588}"/>
            </a:ext>
          </a:extLst>
        </xdr:cNvPr>
        <xdr:cNvCxnSpPr/>
      </xdr:nvCxnSpPr>
      <xdr:spPr>
        <a:xfrm>
          <a:off x="2622550" y="13657943"/>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28121</xdr:rowOff>
    </xdr:from>
    <xdr:to>
      <xdr:col>10</xdr:col>
      <xdr:colOff>165100</xdr:colOff>
      <xdr:row>82</xdr:row>
      <xdr:rowOff>129721</xdr:rowOff>
    </xdr:to>
    <xdr:sp macro="" textlink="">
      <xdr:nvSpPr>
        <xdr:cNvPr id="246" name="楕円 245">
          <a:extLst>
            <a:ext uri="{FF2B5EF4-FFF2-40B4-BE49-F238E27FC236}">
              <a16:creationId xmlns:a16="http://schemas.microsoft.com/office/drawing/2014/main" id="{FED6B417-2497-41AD-9D3A-5536AE372DF2}"/>
            </a:ext>
          </a:extLst>
        </xdr:cNvPr>
        <xdr:cNvSpPr/>
      </xdr:nvSpPr>
      <xdr:spPr>
        <a:xfrm>
          <a:off x="1778000" y="135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78921</xdr:rowOff>
    </xdr:from>
    <xdr:to>
      <xdr:col>15</xdr:col>
      <xdr:colOff>50800</xdr:colOff>
      <xdr:row>82</xdr:row>
      <xdr:rowOff>119743</xdr:rowOff>
    </xdr:to>
    <xdr:cxnSp macro="">
      <xdr:nvCxnSpPr>
        <xdr:cNvPr id="247" name="直線コネクタ 246">
          <a:extLst>
            <a:ext uri="{FF2B5EF4-FFF2-40B4-BE49-F238E27FC236}">
              <a16:creationId xmlns:a16="http://schemas.microsoft.com/office/drawing/2014/main" id="{0AB9AA87-2A65-45A9-8342-9BC2CC658094}"/>
            </a:ext>
          </a:extLst>
        </xdr:cNvPr>
        <xdr:cNvCxnSpPr/>
      </xdr:nvCxnSpPr>
      <xdr:spPr>
        <a:xfrm>
          <a:off x="1828800" y="13617121"/>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145687</xdr:rowOff>
    </xdr:from>
    <xdr:to>
      <xdr:col>6</xdr:col>
      <xdr:colOff>38100</xdr:colOff>
      <xdr:row>82</xdr:row>
      <xdr:rowOff>75837</xdr:rowOff>
    </xdr:to>
    <xdr:sp macro="" textlink="">
      <xdr:nvSpPr>
        <xdr:cNvPr id="248" name="楕円 247">
          <a:extLst>
            <a:ext uri="{FF2B5EF4-FFF2-40B4-BE49-F238E27FC236}">
              <a16:creationId xmlns:a16="http://schemas.microsoft.com/office/drawing/2014/main" id="{FF56AF69-1BC5-4817-9481-ECE7B4F7A4E0}"/>
            </a:ext>
          </a:extLst>
        </xdr:cNvPr>
        <xdr:cNvSpPr/>
      </xdr:nvSpPr>
      <xdr:spPr>
        <a:xfrm>
          <a:off x="984250" y="13518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25037</xdr:rowOff>
    </xdr:from>
    <xdr:to>
      <xdr:col>10</xdr:col>
      <xdr:colOff>114300</xdr:colOff>
      <xdr:row>82</xdr:row>
      <xdr:rowOff>78921</xdr:rowOff>
    </xdr:to>
    <xdr:cxnSp macro="">
      <xdr:nvCxnSpPr>
        <xdr:cNvPr id="249" name="直線コネクタ 248">
          <a:extLst>
            <a:ext uri="{FF2B5EF4-FFF2-40B4-BE49-F238E27FC236}">
              <a16:creationId xmlns:a16="http://schemas.microsoft.com/office/drawing/2014/main" id="{F130C50C-6AEC-4A2D-ADA2-788F77D7E2EA}"/>
            </a:ext>
          </a:extLst>
        </xdr:cNvPr>
        <xdr:cNvCxnSpPr/>
      </xdr:nvCxnSpPr>
      <xdr:spPr>
        <a:xfrm>
          <a:off x="1028700" y="13563237"/>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250" name="n_1aveValue【福祉施設】&#10;有形固定資産減価償却率">
          <a:extLst>
            <a:ext uri="{FF2B5EF4-FFF2-40B4-BE49-F238E27FC236}">
              <a16:creationId xmlns:a16="http://schemas.microsoft.com/office/drawing/2014/main" id="{9EBB6C9D-1ECA-4D9B-AA71-A9A7602CD6A6}"/>
            </a:ext>
          </a:extLst>
        </xdr:cNvPr>
        <xdr:cNvSpPr txBox="1"/>
      </xdr:nvSpPr>
      <xdr:spPr>
        <a:xfrm>
          <a:off x="323914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86558</xdr:rowOff>
    </xdr:from>
    <xdr:ext cx="405111" cy="259045"/>
    <xdr:sp macro="" textlink="">
      <xdr:nvSpPr>
        <xdr:cNvPr id="251" name="n_2aveValue【福祉施設】&#10;有形固定資産減価償却率">
          <a:extLst>
            <a:ext uri="{FF2B5EF4-FFF2-40B4-BE49-F238E27FC236}">
              <a16:creationId xmlns:a16="http://schemas.microsoft.com/office/drawing/2014/main" id="{17E1DAFD-9AFC-43BD-B57E-AB7F7FE8F83B}"/>
            </a:ext>
          </a:extLst>
        </xdr:cNvPr>
        <xdr:cNvSpPr txBox="1"/>
      </xdr:nvSpPr>
      <xdr:spPr>
        <a:xfrm>
          <a:off x="243904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252" name="n_3aveValue【福祉施設】&#10;有形固定資産減価償却率">
          <a:extLst>
            <a:ext uri="{FF2B5EF4-FFF2-40B4-BE49-F238E27FC236}">
              <a16:creationId xmlns:a16="http://schemas.microsoft.com/office/drawing/2014/main" id="{A8C63FCA-8813-44EE-91B4-399915785A7C}"/>
            </a:ext>
          </a:extLst>
        </xdr:cNvPr>
        <xdr:cNvSpPr txBox="1"/>
      </xdr:nvSpPr>
      <xdr:spPr>
        <a:xfrm>
          <a:off x="164529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155139</xdr:rowOff>
    </xdr:from>
    <xdr:ext cx="405111" cy="259045"/>
    <xdr:sp macro="" textlink="">
      <xdr:nvSpPr>
        <xdr:cNvPr id="253" name="n_4aveValue【福祉施設】&#10;有形固定資産減価償却率">
          <a:extLst>
            <a:ext uri="{FF2B5EF4-FFF2-40B4-BE49-F238E27FC236}">
              <a16:creationId xmlns:a16="http://schemas.microsoft.com/office/drawing/2014/main" id="{7F512F7F-F2B4-410D-A6C4-6DBC6EAC3F04}"/>
            </a:ext>
          </a:extLst>
        </xdr:cNvPr>
        <xdr:cNvSpPr txBox="1"/>
      </xdr:nvSpPr>
      <xdr:spPr>
        <a:xfrm>
          <a:off x="851544" y="1369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54808</xdr:rowOff>
    </xdr:from>
    <xdr:ext cx="405111" cy="259045"/>
    <xdr:sp macro="" textlink="">
      <xdr:nvSpPr>
        <xdr:cNvPr id="254" name="n_1mainValue【福祉施設】&#10;有形固定資産減価償却率">
          <a:extLst>
            <a:ext uri="{FF2B5EF4-FFF2-40B4-BE49-F238E27FC236}">
              <a16:creationId xmlns:a16="http://schemas.microsoft.com/office/drawing/2014/main" id="{674FEA8E-E510-4C6E-B454-A9AB0E342EC2}"/>
            </a:ext>
          </a:extLst>
        </xdr:cNvPr>
        <xdr:cNvSpPr txBox="1"/>
      </xdr:nvSpPr>
      <xdr:spPr>
        <a:xfrm>
          <a:off x="32391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255" name="n_2mainValue【福祉施設】&#10;有形固定資産減価償却率">
          <a:extLst>
            <a:ext uri="{FF2B5EF4-FFF2-40B4-BE49-F238E27FC236}">
              <a16:creationId xmlns:a16="http://schemas.microsoft.com/office/drawing/2014/main" id="{8328C97B-FAE1-44AC-A459-30D1DF52A1F9}"/>
            </a:ext>
          </a:extLst>
        </xdr:cNvPr>
        <xdr:cNvSpPr txBox="1"/>
      </xdr:nvSpPr>
      <xdr:spPr>
        <a:xfrm>
          <a:off x="2439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256" name="n_3mainValue【福祉施設】&#10;有形固定資産減価償却率">
          <a:extLst>
            <a:ext uri="{FF2B5EF4-FFF2-40B4-BE49-F238E27FC236}">
              <a16:creationId xmlns:a16="http://schemas.microsoft.com/office/drawing/2014/main" id="{92C8E812-29C6-42D1-B196-8B9D7318A6CE}"/>
            </a:ext>
          </a:extLst>
        </xdr:cNvPr>
        <xdr:cNvSpPr txBox="1"/>
      </xdr:nvSpPr>
      <xdr:spPr>
        <a:xfrm>
          <a:off x="1645294" y="13354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57" name="n_4mainValue【福祉施設】&#10;有形固定資産減価償却率">
          <a:extLst>
            <a:ext uri="{FF2B5EF4-FFF2-40B4-BE49-F238E27FC236}">
              <a16:creationId xmlns:a16="http://schemas.microsoft.com/office/drawing/2014/main" id="{D39D6399-61BD-4C61-9362-D0BA3A360407}"/>
            </a:ext>
          </a:extLst>
        </xdr:cNvPr>
        <xdr:cNvSpPr txBox="1"/>
      </xdr:nvSpPr>
      <xdr:spPr>
        <a:xfrm>
          <a:off x="851544" y="1330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AAA0E6FA-33FF-472E-B0D4-DF1E304DCD9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C974FDD4-5AF8-44EE-811B-09B08079A5E9}"/>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79D323E6-57B2-4C29-975F-9B079E410A6B}"/>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16AD3AD6-B411-4E52-BD56-67722D6FAFDB}"/>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A913D293-4F88-4968-997B-9420A3D96932}"/>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24D15088-CDF8-4526-9A4C-FC93D7829029}"/>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3C150047-0913-434C-B6A0-891E269B504C}"/>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7ECCFBC7-5868-4AD5-A2E1-815F73AE1304}"/>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6217AA80-A998-41C0-AD83-B65598915147}"/>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458D5B49-B7CA-466E-98BA-A9DD9B0CE8D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a:extLst>
            <a:ext uri="{FF2B5EF4-FFF2-40B4-BE49-F238E27FC236}">
              <a16:creationId xmlns:a16="http://schemas.microsoft.com/office/drawing/2014/main" id="{C290E314-A738-44F9-A6C7-B65365AA2845}"/>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a:extLst>
            <a:ext uri="{FF2B5EF4-FFF2-40B4-BE49-F238E27FC236}">
              <a16:creationId xmlns:a16="http://schemas.microsoft.com/office/drawing/2014/main" id="{95AC9CEB-DDB6-4B64-89E6-12FCD4767463}"/>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a:extLst>
            <a:ext uri="{FF2B5EF4-FFF2-40B4-BE49-F238E27FC236}">
              <a16:creationId xmlns:a16="http://schemas.microsoft.com/office/drawing/2014/main" id="{06BCA043-A09A-4BEC-BEFF-667D26CD93CB}"/>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a:extLst>
            <a:ext uri="{FF2B5EF4-FFF2-40B4-BE49-F238E27FC236}">
              <a16:creationId xmlns:a16="http://schemas.microsoft.com/office/drawing/2014/main" id="{E687C44C-1748-416F-A88C-35544DF52373}"/>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a:extLst>
            <a:ext uri="{FF2B5EF4-FFF2-40B4-BE49-F238E27FC236}">
              <a16:creationId xmlns:a16="http://schemas.microsoft.com/office/drawing/2014/main" id="{CCCBA60E-D84A-46E0-AB3A-241C8E0864A3}"/>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a:extLst>
            <a:ext uri="{FF2B5EF4-FFF2-40B4-BE49-F238E27FC236}">
              <a16:creationId xmlns:a16="http://schemas.microsoft.com/office/drawing/2014/main" id="{8E649BBD-0936-4673-BDBE-0403AB35B78A}"/>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a:extLst>
            <a:ext uri="{FF2B5EF4-FFF2-40B4-BE49-F238E27FC236}">
              <a16:creationId xmlns:a16="http://schemas.microsoft.com/office/drawing/2014/main" id="{783392A7-39D2-4D79-A1C0-4B217E190077}"/>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a:extLst>
            <a:ext uri="{FF2B5EF4-FFF2-40B4-BE49-F238E27FC236}">
              <a16:creationId xmlns:a16="http://schemas.microsoft.com/office/drawing/2014/main" id="{3A44DBAD-CA42-4906-A453-442AEAA19BD5}"/>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a:extLst>
            <a:ext uri="{FF2B5EF4-FFF2-40B4-BE49-F238E27FC236}">
              <a16:creationId xmlns:a16="http://schemas.microsoft.com/office/drawing/2014/main" id="{C2D79536-6DF9-43DC-9103-B353520BCE79}"/>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a:extLst>
            <a:ext uri="{FF2B5EF4-FFF2-40B4-BE49-F238E27FC236}">
              <a16:creationId xmlns:a16="http://schemas.microsoft.com/office/drawing/2014/main" id="{92330EDA-17C3-4308-9F43-927EAAC43B1F}"/>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a:extLst>
            <a:ext uri="{FF2B5EF4-FFF2-40B4-BE49-F238E27FC236}">
              <a16:creationId xmlns:a16="http://schemas.microsoft.com/office/drawing/2014/main" id="{BBD4E886-2616-4118-BFEA-F1B7F1FC9D3F}"/>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a:extLst>
            <a:ext uri="{FF2B5EF4-FFF2-40B4-BE49-F238E27FC236}">
              <a16:creationId xmlns:a16="http://schemas.microsoft.com/office/drawing/2014/main" id="{C38FFAE6-D22E-446E-B5D8-62C415164CF0}"/>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891F2084-37AC-4DA0-B6A8-C0E1C7DF149B}"/>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8D062399-A485-4DCD-91D2-F6F80CEFA3F3}"/>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a:extLst>
            <a:ext uri="{FF2B5EF4-FFF2-40B4-BE49-F238E27FC236}">
              <a16:creationId xmlns:a16="http://schemas.microsoft.com/office/drawing/2014/main" id="{06DCC488-B95E-425B-ABBB-877C4005814A}"/>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83" name="直線コネクタ 282">
          <a:extLst>
            <a:ext uri="{FF2B5EF4-FFF2-40B4-BE49-F238E27FC236}">
              <a16:creationId xmlns:a16="http://schemas.microsoft.com/office/drawing/2014/main" id="{ADDC69E1-C4F4-4920-9280-646D9DA104AA}"/>
            </a:ext>
          </a:extLst>
        </xdr:cNvPr>
        <xdr:cNvCxnSpPr/>
      </xdr:nvCxnSpPr>
      <xdr:spPr>
        <a:xfrm flipV="1">
          <a:off x="9429115" y="12781824"/>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84" name="【福祉施設】&#10;一人当たり面積最小値テキスト">
          <a:extLst>
            <a:ext uri="{FF2B5EF4-FFF2-40B4-BE49-F238E27FC236}">
              <a16:creationId xmlns:a16="http://schemas.microsoft.com/office/drawing/2014/main" id="{B9F739E8-6513-4C14-8F64-1FFBF5D32CDB}"/>
            </a:ext>
          </a:extLst>
        </xdr:cNvPr>
        <xdr:cNvSpPr txBox="1"/>
      </xdr:nvSpPr>
      <xdr:spPr>
        <a:xfrm>
          <a:off x="9467850" y="14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85" name="直線コネクタ 284">
          <a:extLst>
            <a:ext uri="{FF2B5EF4-FFF2-40B4-BE49-F238E27FC236}">
              <a16:creationId xmlns:a16="http://schemas.microsoft.com/office/drawing/2014/main" id="{E656269F-B660-46CC-82D0-143969E7C434}"/>
            </a:ext>
          </a:extLst>
        </xdr:cNvPr>
        <xdr:cNvCxnSpPr/>
      </xdr:nvCxnSpPr>
      <xdr:spPr>
        <a:xfrm>
          <a:off x="9359900" y="14331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86" name="【福祉施設】&#10;一人当たり面積最大値テキスト">
          <a:extLst>
            <a:ext uri="{FF2B5EF4-FFF2-40B4-BE49-F238E27FC236}">
              <a16:creationId xmlns:a16="http://schemas.microsoft.com/office/drawing/2014/main" id="{281CBC87-85F7-4DAE-99DC-F04C971B1922}"/>
            </a:ext>
          </a:extLst>
        </xdr:cNvPr>
        <xdr:cNvSpPr txBox="1"/>
      </xdr:nvSpPr>
      <xdr:spPr>
        <a:xfrm>
          <a:off x="9467850" y="125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87" name="直線コネクタ 286">
          <a:extLst>
            <a:ext uri="{FF2B5EF4-FFF2-40B4-BE49-F238E27FC236}">
              <a16:creationId xmlns:a16="http://schemas.microsoft.com/office/drawing/2014/main" id="{11DF8AFD-5C7C-43E3-8737-8DFDF217537A}"/>
            </a:ext>
          </a:extLst>
        </xdr:cNvPr>
        <xdr:cNvCxnSpPr/>
      </xdr:nvCxnSpPr>
      <xdr:spPr>
        <a:xfrm>
          <a:off x="9359900" y="12781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288" name="【福祉施設】&#10;一人当たり面積平均値テキスト">
          <a:extLst>
            <a:ext uri="{FF2B5EF4-FFF2-40B4-BE49-F238E27FC236}">
              <a16:creationId xmlns:a16="http://schemas.microsoft.com/office/drawing/2014/main" id="{FFF6006B-F302-4C13-9281-022C8AC50CC7}"/>
            </a:ext>
          </a:extLst>
        </xdr:cNvPr>
        <xdr:cNvSpPr txBox="1"/>
      </xdr:nvSpPr>
      <xdr:spPr>
        <a:xfrm>
          <a:off x="9467850" y="13791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89" name="フローチャート: 判断 288">
          <a:extLst>
            <a:ext uri="{FF2B5EF4-FFF2-40B4-BE49-F238E27FC236}">
              <a16:creationId xmlns:a16="http://schemas.microsoft.com/office/drawing/2014/main" id="{E0E55D10-CC16-40A0-ACBF-7403F425A192}"/>
            </a:ext>
          </a:extLst>
        </xdr:cNvPr>
        <xdr:cNvSpPr/>
      </xdr:nvSpPr>
      <xdr:spPr>
        <a:xfrm>
          <a:off x="9398000" y="13934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90" name="フローチャート: 判断 289">
          <a:extLst>
            <a:ext uri="{FF2B5EF4-FFF2-40B4-BE49-F238E27FC236}">
              <a16:creationId xmlns:a16="http://schemas.microsoft.com/office/drawing/2014/main" id="{21FFD428-6D17-4079-B899-FCCBB09B93D6}"/>
            </a:ext>
          </a:extLst>
        </xdr:cNvPr>
        <xdr:cNvSpPr/>
      </xdr:nvSpPr>
      <xdr:spPr>
        <a:xfrm>
          <a:off x="8636000" y="1392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137523</xdr:rowOff>
    </xdr:from>
    <xdr:to>
      <xdr:col>46</xdr:col>
      <xdr:colOff>38100</xdr:colOff>
      <xdr:row>84</xdr:row>
      <xdr:rowOff>67673</xdr:rowOff>
    </xdr:to>
    <xdr:sp macro="" textlink="">
      <xdr:nvSpPr>
        <xdr:cNvPr id="291" name="フローチャート: 判断 290">
          <a:extLst>
            <a:ext uri="{FF2B5EF4-FFF2-40B4-BE49-F238E27FC236}">
              <a16:creationId xmlns:a16="http://schemas.microsoft.com/office/drawing/2014/main" id="{A4009382-A09E-410C-A070-AB43D8DF23CA}"/>
            </a:ext>
          </a:extLst>
        </xdr:cNvPr>
        <xdr:cNvSpPr/>
      </xdr:nvSpPr>
      <xdr:spPr>
        <a:xfrm>
          <a:off x="7842250" y="138408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292" name="フローチャート: 判断 291">
          <a:extLst>
            <a:ext uri="{FF2B5EF4-FFF2-40B4-BE49-F238E27FC236}">
              <a16:creationId xmlns:a16="http://schemas.microsoft.com/office/drawing/2014/main" id="{06C443D9-1B2C-4DAC-A8C6-DC7BF2D9AF3E}"/>
            </a:ext>
          </a:extLst>
        </xdr:cNvPr>
        <xdr:cNvSpPr/>
      </xdr:nvSpPr>
      <xdr:spPr>
        <a:xfrm>
          <a:off x="7029450" y="14004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168548</xdr:rowOff>
    </xdr:from>
    <xdr:to>
      <xdr:col>36</xdr:col>
      <xdr:colOff>165100</xdr:colOff>
      <xdr:row>85</xdr:row>
      <xdr:rowOff>98698</xdr:rowOff>
    </xdr:to>
    <xdr:sp macro="" textlink="">
      <xdr:nvSpPr>
        <xdr:cNvPr id="293" name="フローチャート: 判断 292">
          <a:extLst>
            <a:ext uri="{FF2B5EF4-FFF2-40B4-BE49-F238E27FC236}">
              <a16:creationId xmlns:a16="http://schemas.microsoft.com/office/drawing/2014/main" id="{05D8D1D9-4645-4200-B2DD-CCAC84417C4B}"/>
            </a:ext>
          </a:extLst>
        </xdr:cNvPr>
        <xdr:cNvSpPr/>
      </xdr:nvSpPr>
      <xdr:spPr>
        <a:xfrm>
          <a:off x="6235700" y="140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133B6EE-9114-49DF-9738-3B0173F79CF3}"/>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0C0F31-2570-4B59-8912-B97A31ECF54E}"/>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8753C1A-40BF-4CDB-BE58-B36DAAB73C2B}"/>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2D7F0E-FFDE-4492-8BAD-8431D3A4BF62}"/>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16F5F4-2D24-477C-BD97-1A508D7205E7}"/>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23223</xdr:rowOff>
    </xdr:from>
    <xdr:to>
      <xdr:col>55</xdr:col>
      <xdr:colOff>50800</xdr:colOff>
      <xdr:row>85</xdr:row>
      <xdr:rowOff>124823</xdr:rowOff>
    </xdr:to>
    <xdr:sp macro="" textlink="">
      <xdr:nvSpPr>
        <xdr:cNvPr id="299" name="楕円 298">
          <a:extLst>
            <a:ext uri="{FF2B5EF4-FFF2-40B4-BE49-F238E27FC236}">
              <a16:creationId xmlns:a16="http://schemas.microsoft.com/office/drawing/2014/main" id="{518052C4-3DB6-483B-BB77-F214DE8CFC98}"/>
            </a:ext>
          </a:extLst>
        </xdr:cNvPr>
        <xdr:cNvSpPr/>
      </xdr:nvSpPr>
      <xdr:spPr>
        <a:xfrm>
          <a:off x="9398000" y="140567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1650</xdr:rowOff>
    </xdr:from>
    <xdr:ext cx="469744" cy="259045"/>
    <xdr:sp macro="" textlink="">
      <xdr:nvSpPr>
        <xdr:cNvPr id="300" name="【福祉施設】&#10;一人当たり面積該当値テキスト">
          <a:extLst>
            <a:ext uri="{FF2B5EF4-FFF2-40B4-BE49-F238E27FC236}">
              <a16:creationId xmlns:a16="http://schemas.microsoft.com/office/drawing/2014/main" id="{FA1B50D5-98EF-41EA-A6FE-595156634C56}"/>
            </a:ext>
          </a:extLst>
        </xdr:cNvPr>
        <xdr:cNvSpPr txBox="1"/>
      </xdr:nvSpPr>
      <xdr:spPr>
        <a:xfrm>
          <a:off x="9467850" y="1403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26488</xdr:rowOff>
    </xdr:from>
    <xdr:to>
      <xdr:col>50</xdr:col>
      <xdr:colOff>165100</xdr:colOff>
      <xdr:row>85</xdr:row>
      <xdr:rowOff>128088</xdr:rowOff>
    </xdr:to>
    <xdr:sp macro="" textlink="">
      <xdr:nvSpPr>
        <xdr:cNvPr id="301" name="楕円 300">
          <a:extLst>
            <a:ext uri="{FF2B5EF4-FFF2-40B4-BE49-F238E27FC236}">
              <a16:creationId xmlns:a16="http://schemas.microsoft.com/office/drawing/2014/main" id="{99E3ACA8-71C6-4F3C-88F6-93518218550D}"/>
            </a:ext>
          </a:extLst>
        </xdr:cNvPr>
        <xdr:cNvSpPr/>
      </xdr:nvSpPr>
      <xdr:spPr>
        <a:xfrm>
          <a:off x="8636000" y="140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74023</xdr:rowOff>
    </xdr:from>
    <xdr:to>
      <xdr:col>55</xdr:col>
      <xdr:colOff>0</xdr:colOff>
      <xdr:row>85</xdr:row>
      <xdr:rowOff>77288</xdr:rowOff>
    </xdr:to>
    <xdr:cxnSp macro="">
      <xdr:nvCxnSpPr>
        <xdr:cNvPr id="302" name="直線コネクタ 301">
          <a:extLst>
            <a:ext uri="{FF2B5EF4-FFF2-40B4-BE49-F238E27FC236}">
              <a16:creationId xmlns:a16="http://schemas.microsoft.com/office/drawing/2014/main" id="{15F11438-F657-4BF6-A707-C6CA49F51F32}"/>
            </a:ext>
          </a:extLst>
        </xdr:cNvPr>
        <xdr:cNvCxnSpPr/>
      </xdr:nvCxnSpPr>
      <xdr:spPr>
        <a:xfrm flipV="1">
          <a:off x="8686800" y="14107523"/>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03" name="楕円 302">
          <a:extLst>
            <a:ext uri="{FF2B5EF4-FFF2-40B4-BE49-F238E27FC236}">
              <a16:creationId xmlns:a16="http://schemas.microsoft.com/office/drawing/2014/main" id="{1CC8C8BF-DF3E-4DD0-AE34-A98EF08D2DA4}"/>
            </a:ext>
          </a:extLst>
        </xdr:cNvPr>
        <xdr:cNvSpPr/>
      </xdr:nvSpPr>
      <xdr:spPr>
        <a:xfrm>
          <a:off x="7842250" y="140648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77288</xdr:rowOff>
    </xdr:from>
    <xdr:to>
      <xdr:col>50</xdr:col>
      <xdr:colOff>114300</xdr:colOff>
      <xdr:row>85</xdr:row>
      <xdr:rowOff>82187</xdr:rowOff>
    </xdr:to>
    <xdr:cxnSp macro="">
      <xdr:nvCxnSpPr>
        <xdr:cNvPr id="304" name="直線コネクタ 303">
          <a:extLst>
            <a:ext uri="{FF2B5EF4-FFF2-40B4-BE49-F238E27FC236}">
              <a16:creationId xmlns:a16="http://schemas.microsoft.com/office/drawing/2014/main" id="{C70F9986-84FE-4770-9F2C-91D3D41AF7DA}"/>
            </a:ext>
          </a:extLst>
        </xdr:cNvPr>
        <xdr:cNvCxnSpPr/>
      </xdr:nvCxnSpPr>
      <xdr:spPr>
        <a:xfrm flipV="1">
          <a:off x="7886700" y="14110788"/>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05" name="楕円 304">
          <a:extLst>
            <a:ext uri="{FF2B5EF4-FFF2-40B4-BE49-F238E27FC236}">
              <a16:creationId xmlns:a16="http://schemas.microsoft.com/office/drawing/2014/main" id="{54534FDC-9A5C-4145-902B-858CDDBD00B9}"/>
            </a:ext>
          </a:extLst>
        </xdr:cNvPr>
        <xdr:cNvSpPr/>
      </xdr:nvSpPr>
      <xdr:spPr>
        <a:xfrm>
          <a:off x="7029450" y="140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85452</xdr:rowOff>
    </xdr:to>
    <xdr:cxnSp macro="">
      <xdr:nvCxnSpPr>
        <xdr:cNvPr id="306" name="直線コネクタ 305">
          <a:extLst>
            <a:ext uri="{FF2B5EF4-FFF2-40B4-BE49-F238E27FC236}">
              <a16:creationId xmlns:a16="http://schemas.microsoft.com/office/drawing/2014/main" id="{DF32BD94-C0BC-4D43-9E8E-FD55BE44073C}"/>
            </a:ext>
          </a:extLst>
        </xdr:cNvPr>
        <xdr:cNvCxnSpPr/>
      </xdr:nvCxnSpPr>
      <xdr:spPr>
        <a:xfrm flipV="1">
          <a:off x="7080250" y="14115687"/>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37919</xdr:rowOff>
    </xdr:from>
    <xdr:to>
      <xdr:col>36</xdr:col>
      <xdr:colOff>165100</xdr:colOff>
      <xdr:row>85</xdr:row>
      <xdr:rowOff>139519</xdr:rowOff>
    </xdr:to>
    <xdr:sp macro="" textlink="">
      <xdr:nvSpPr>
        <xdr:cNvPr id="307" name="楕円 306">
          <a:extLst>
            <a:ext uri="{FF2B5EF4-FFF2-40B4-BE49-F238E27FC236}">
              <a16:creationId xmlns:a16="http://schemas.microsoft.com/office/drawing/2014/main" id="{69C28E69-A52E-464B-AD5B-5A222C44A980}"/>
            </a:ext>
          </a:extLst>
        </xdr:cNvPr>
        <xdr:cNvSpPr/>
      </xdr:nvSpPr>
      <xdr:spPr>
        <a:xfrm>
          <a:off x="6235700" y="140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85452</xdr:rowOff>
    </xdr:from>
    <xdr:to>
      <xdr:col>41</xdr:col>
      <xdr:colOff>50800</xdr:colOff>
      <xdr:row>85</xdr:row>
      <xdr:rowOff>88719</xdr:rowOff>
    </xdr:to>
    <xdr:cxnSp macro="">
      <xdr:nvCxnSpPr>
        <xdr:cNvPr id="308" name="直線コネクタ 307">
          <a:extLst>
            <a:ext uri="{FF2B5EF4-FFF2-40B4-BE49-F238E27FC236}">
              <a16:creationId xmlns:a16="http://schemas.microsoft.com/office/drawing/2014/main" id="{1E8F64AA-059B-4F5A-A32F-642D3C1CDCE4}"/>
            </a:ext>
          </a:extLst>
        </xdr:cNvPr>
        <xdr:cNvCxnSpPr/>
      </xdr:nvCxnSpPr>
      <xdr:spPr>
        <a:xfrm flipV="1">
          <a:off x="6286500" y="14118952"/>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09" name="n_1aveValue【福祉施設】&#10;一人当たり面積">
          <a:extLst>
            <a:ext uri="{FF2B5EF4-FFF2-40B4-BE49-F238E27FC236}">
              <a16:creationId xmlns:a16="http://schemas.microsoft.com/office/drawing/2014/main" id="{6D4D1829-92CA-4475-A9B4-7CF59B3F1B7D}"/>
            </a:ext>
          </a:extLst>
        </xdr:cNvPr>
        <xdr:cNvSpPr txBox="1"/>
      </xdr:nvSpPr>
      <xdr:spPr>
        <a:xfrm>
          <a:off x="8458277" y="1371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84200</xdr:rowOff>
    </xdr:from>
    <xdr:ext cx="469744" cy="259045"/>
    <xdr:sp macro="" textlink="">
      <xdr:nvSpPr>
        <xdr:cNvPr id="310" name="n_2aveValue【福祉施設】&#10;一人当たり面積">
          <a:extLst>
            <a:ext uri="{FF2B5EF4-FFF2-40B4-BE49-F238E27FC236}">
              <a16:creationId xmlns:a16="http://schemas.microsoft.com/office/drawing/2014/main" id="{4CC7A452-698A-4F90-AA97-BD52C33EFE46}"/>
            </a:ext>
          </a:extLst>
        </xdr:cNvPr>
        <xdr:cNvSpPr txBox="1"/>
      </xdr:nvSpPr>
      <xdr:spPr>
        <a:xfrm>
          <a:off x="7677227" y="136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82566</xdr:rowOff>
    </xdr:from>
    <xdr:ext cx="469744" cy="259045"/>
    <xdr:sp macro="" textlink="">
      <xdr:nvSpPr>
        <xdr:cNvPr id="311" name="n_3aveValue【福祉施設】&#10;一人当たり面積">
          <a:extLst>
            <a:ext uri="{FF2B5EF4-FFF2-40B4-BE49-F238E27FC236}">
              <a16:creationId xmlns:a16="http://schemas.microsoft.com/office/drawing/2014/main" id="{DD00EDF9-DCD0-4686-8EF3-23E6F6F78CEC}"/>
            </a:ext>
          </a:extLst>
        </xdr:cNvPr>
        <xdr:cNvSpPr txBox="1"/>
      </xdr:nvSpPr>
      <xdr:spPr>
        <a:xfrm>
          <a:off x="68644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115225</xdr:rowOff>
    </xdr:from>
    <xdr:ext cx="469744" cy="259045"/>
    <xdr:sp macro="" textlink="">
      <xdr:nvSpPr>
        <xdr:cNvPr id="312" name="n_4aveValue【福祉施設】&#10;一人当たり面積">
          <a:extLst>
            <a:ext uri="{FF2B5EF4-FFF2-40B4-BE49-F238E27FC236}">
              <a16:creationId xmlns:a16="http://schemas.microsoft.com/office/drawing/2014/main" id="{864A227C-2C90-4C84-828B-8DF5127E4A49}"/>
            </a:ext>
          </a:extLst>
        </xdr:cNvPr>
        <xdr:cNvSpPr txBox="1"/>
      </xdr:nvSpPr>
      <xdr:spPr>
        <a:xfrm>
          <a:off x="6070677" y="138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119215</xdr:rowOff>
    </xdr:from>
    <xdr:ext cx="469744" cy="259045"/>
    <xdr:sp macro="" textlink="">
      <xdr:nvSpPr>
        <xdr:cNvPr id="313" name="n_1mainValue【福祉施設】&#10;一人当たり面積">
          <a:extLst>
            <a:ext uri="{FF2B5EF4-FFF2-40B4-BE49-F238E27FC236}">
              <a16:creationId xmlns:a16="http://schemas.microsoft.com/office/drawing/2014/main" id="{90BB897C-BC4D-4F50-A335-68D1B8D517B7}"/>
            </a:ext>
          </a:extLst>
        </xdr:cNvPr>
        <xdr:cNvSpPr txBox="1"/>
      </xdr:nvSpPr>
      <xdr:spPr>
        <a:xfrm>
          <a:off x="8458277" y="1415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124114</xdr:rowOff>
    </xdr:from>
    <xdr:ext cx="469744" cy="259045"/>
    <xdr:sp macro="" textlink="">
      <xdr:nvSpPr>
        <xdr:cNvPr id="314" name="n_2mainValue【福祉施設】&#10;一人当たり面積">
          <a:extLst>
            <a:ext uri="{FF2B5EF4-FFF2-40B4-BE49-F238E27FC236}">
              <a16:creationId xmlns:a16="http://schemas.microsoft.com/office/drawing/2014/main" id="{5CC30C49-8D30-412F-85C8-96135C2B7D62}"/>
            </a:ext>
          </a:extLst>
        </xdr:cNvPr>
        <xdr:cNvSpPr txBox="1"/>
      </xdr:nvSpPr>
      <xdr:spPr>
        <a:xfrm>
          <a:off x="7677227" y="1415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15" name="n_3mainValue【福祉施設】&#10;一人当たり面積">
          <a:extLst>
            <a:ext uri="{FF2B5EF4-FFF2-40B4-BE49-F238E27FC236}">
              <a16:creationId xmlns:a16="http://schemas.microsoft.com/office/drawing/2014/main" id="{22A5ABC0-1877-4B6A-8B4C-F52C5CF4A9F5}"/>
            </a:ext>
          </a:extLst>
        </xdr:cNvPr>
        <xdr:cNvSpPr txBox="1"/>
      </xdr:nvSpPr>
      <xdr:spPr>
        <a:xfrm>
          <a:off x="6864427" y="14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130646</xdr:rowOff>
    </xdr:from>
    <xdr:ext cx="469744" cy="259045"/>
    <xdr:sp macro="" textlink="">
      <xdr:nvSpPr>
        <xdr:cNvPr id="316" name="n_4mainValue【福祉施設】&#10;一人当たり面積">
          <a:extLst>
            <a:ext uri="{FF2B5EF4-FFF2-40B4-BE49-F238E27FC236}">
              <a16:creationId xmlns:a16="http://schemas.microsoft.com/office/drawing/2014/main" id="{B37A14F9-46AD-4D63-B22B-A2C7F8866046}"/>
            </a:ext>
          </a:extLst>
        </xdr:cNvPr>
        <xdr:cNvSpPr txBox="1"/>
      </xdr:nvSpPr>
      <xdr:spPr>
        <a:xfrm>
          <a:off x="6070677" y="1416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36B98B37-9083-4138-B9CA-3E6DA97C9894}"/>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A77EB6C4-729D-4F90-8481-54B9CBC7E9C2}"/>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95621B05-DA80-4472-A38C-EAEEDF045BC6}"/>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9B9DE59C-FCA9-4D82-9DC0-91F18E5D3D55}"/>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1349767F-5127-49E3-9126-333570F1FB2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82E0A7D8-B5B3-486A-B0A4-EE645D6715E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3BC8990D-4B66-4CE1-8A24-4664DC9BEFB1}"/>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3493263B-A93B-4003-9E76-209FC623D7F0}"/>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AA21162F-CA59-430C-AD5D-66AD250D58BA}"/>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5FB5C965-D60C-411B-8222-3516F1284A9E}"/>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7" name="テキスト ボックス 326">
          <a:extLst>
            <a:ext uri="{FF2B5EF4-FFF2-40B4-BE49-F238E27FC236}">
              <a16:creationId xmlns:a16="http://schemas.microsoft.com/office/drawing/2014/main" id="{9B25AD5E-C51C-499A-9223-111E6AC473F2}"/>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a:extLst>
            <a:ext uri="{FF2B5EF4-FFF2-40B4-BE49-F238E27FC236}">
              <a16:creationId xmlns:a16="http://schemas.microsoft.com/office/drawing/2014/main" id="{4460A84A-5208-4EFF-98F3-B546984DD856}"/>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9" name="テキスト ボックス 328">
          <a:extLst>
            <a:ext uri="{FF2B5EF4-FFF2-40B4-BE49-F238E27FC236}">
              <a16:creationId xmlns:a16="http://schemas.microsoft.com/office/drawing/2014/main" id="{0F2003F4-2D07-40EC-B750-890368447D4C}"/>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a:extLst>
            <a:ext uri="{FF2B5EF4-FFF2-40B4-BE49-F238E27FC236}">
              <a16:creationId xmlns:a16="http://schemas.microsoft.com/office/drawing/2014/main" id="{B856FD25-7C60-4AEA-AF22-00CC8C662C73}"/>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a:extLst>
            <a:ext uri="{FF2B5EF4-FFF2-40B4-BE49-F238E27FC236}">
              <a16:creationId xmlns:a16="http://schemas.microsoft.com/office/drawing/2014/main" id="{BF35FCBC-41C0-44F2-94F6-D20F56A0D9F2}"/>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a:extLst>
            <a:ext uri="{FF2B5EF4-FFF2-40B4-BE49-F238E27FC236}">
              <a16:creationId xmlns:a16="http://schemas.microsoft.com/office/drawing/2014/main" id="{812E8DC4-ADC6-4CC3-AD1D-0AB93DC14A3C}"/>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a:extLst>
            <a:ext uri="{FF2B5EF4-FFF2-40B4-BE49-F238E27FC236}">
              <a16:creationId xmlns:a16="http://schemas.microsoft.com/office/drawing/2014/main" id="{87336540-716B-48B8-B81B-FB4AD8CBAC2F}"/>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a:extLst>
            <a:ext uri="{FF2B5EF4-FFF2-40B4-BE49-F238E27FC236}">
              <a16:creationId xmlns:a16="http://schemas.microsoft.com/office/drawing/2014/main" id="{1EBFF5CA-8F54-4CA1-8669-BBFC0299B3AD}"/>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a:extLst>
            <a:ext uri="{FF2B5EF4-FFF2-40B4-BE49-F238E27FC236}">
              <a16:creationId xmlns:a16="http://schemas.microsoft.com/office/drawing/2014/main" id="{98172B8A-D4A9-4D39-B431-AC3233FB9E24}"/>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a:extLst>
            <a:ext uri="{FF2B5EF4-FFF2-40B4-BE49-F238E27FC236}">
              <a16:creationId xmlns:a16="http://schemas.microsoft.com/office/drawing/2014/main" id="{16096052-58F5-4B2F-89E4-829A231D0F47}"/>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7" name="テキスト ボックス 336">
          <a:extLst>
            <a:ext uri="{FF2B5EF4-FFF2-40B4-BE49-F238E27FC236}">
              <a16:creationId xmlns:a16="http://schemas.microsoft.com/office/drawing/2014/main" id="{E69F3CFF-2DA5-4A77-86C2-72D761D3EAF8}"/>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C266E8B8-A8ED-4E5D-AF8F-CE09BBAC90CE}"/>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9" name="テキスト ボックス 338">
          <a:extLst>
            <a:ext uri="{FF2B5EF4-FFF2-40B4-BE49-F238E27FC236}">
              <a16:creationId xmlns:a16="http://schemas.microsoft.com/office/drawing/2014/main" id="{998EF59A-8900-4199-81A9-5422DFF8B932}"/>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529674F9-5DA4-411C-9C2C-2736F4773C43}"/>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41" name="直線コネクタ 340">
          <a:extLst>
            <a:ext uri="{FF2B5EF4-FFF2-40B4-BE49-F238E27FC236}">
              <a16:creationId xmlns:a16="http://schemas.microsoft.com/office/drawing/2014/main" id="{CB77566B-2899-4B80-9493-E40C075BFC22}"/>
            </a:ext>
          </a:extLst>
        </xdr:cNvPr>
        <xdr:cNvCxnSpPr/>
      </xdr:nvCxnSpPr>
      <xdr:spPr>
        <a:xfrm flipV="1">
          <a:off x="4177665" y="16630014"/>
          <a:ext cx="0" cy="135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2" name="【市民会館】&#10;有形固定資産減価償却率最小値テキスト">
          <a:extLst>
            <a:ext uri="{FF2B5EF4-FFF2-40B4-BE49-F238E27FC236}">
              <a16:creationId xmlns:a16="http://schemas.microsoft.com/office/drawing/2014/main" id="{258F5A28-F4A6-4687-A79C-F6AC1A001660}"/>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3" name="直線コネクタ 342">
          <a:extLst>
            <a:ext uri="{FF2B5EF4-FFF2-40B4-BE49-F238E27FC236}">
              <a16:creationId xmlns:a16="http://schemas.microsoft.com/office/drawing/2014/main" id="{7B29B7F4-978E-4D62-B1D5-970A7EE3844B}"/>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44" name="【市民会館】&#10;有形固定資産減価償却率最大値テキスト">
          <a:extLst>
            <a:ext uri="{FF2B5EF4-FFF2-40B4-BE49-F238E27FC236}">
              <a16:creationId xmlns:a16="http://schemas.microsoft.com/office/drawing/2014/main" id="{79C96B95-6D7E-4CB5-B11B-2A7C185042D4}"/>
            </a:ext>
          </a:extLst>
        </xdr:cNvPr>
        <xdr:cNvSpPr txBox="1"/>
      </xdr:nvSpPr>
      <xdr:spPr>
        <a:xfrm>
          <a:off x="4216400" y="1641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45" name="直線コネクタ 344">
          <a:extLst>
            <a:ext uri="{FF2B5EF4-FFF2-40B4-BE49-F238E27FC236}">
              <a16:creationId xmlns:a16="http://schemas.microsoft.com/office/drawing/2014/main" id="{D790B9E4-B0F2-43BE-BD3D-BBF5A35B68BD}"/>
            </a:ext>
          </a:extLst>
        </xdr:cNvPr>
        <xdr:cNvCxnSpPr/>
      </xdr:nvCxnSpPr>
      <xdr:spPr>
        <a:xfrm>
          <a:off x="4108450" y="16630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83F79820-43B1-4F93-9EC6-49B44994DFA1}"/>
            </a:ext>
          </a:extLst>
        </xdr:cNvPr>
        <xdr:cNvSpPr txBox="1"/>
      </xdr:nvSpPr>
      <xdr:spPr>
        <a:xfrm>
          <a:off x="4216400" y="1716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47" name="フローチャート: 判断 346">
          <a:extLst>
            <a:ext uri="{FF2B5EF4-FFF2-40B4-BE49-F238E27FC236}">
              <a16:creationId xmlns:a16="http://schemas.microsoft.com/office/drawing/2014/main" id="{E7D0FD19-899A-4A9A-934E-F4EF417D4F3E}"/>
            </a:ext>
          </a:extLst>
        </xdr:cNvPr>
        <xdr:cNvSpPr/>
      </xdr:nvSpPr>
      <xdr:spPr>
        <a:xfrm>
          <a:off x="41275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48" name="フローチャート: 判断 347">
          <a:extLst>
            <a:ext uri="{FF2B5EF4-FFF2-40B4-BE49-F238E27FC236}">
              <a16:creationId xmlns:a16="http://schemas.microsoft.com/office/drawing/2014/main" id="{87678077-6B1F-47AD-8743-F493B5E5946D}"/>
            </a:ext>
          </a:extLst>
        </xdr:cNvPr>
        <xdr:cNvSpPr/>
      </xdr:nvSpPr>
      <xdr:spPr>
        <a:xfrm>
          <a:off x="3384550" y="17154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49" name="フローチャート: 判断 348">
          <a:extLst>
            <a:ext uri="{FF2B5EF4-FFF2-40B4-BE49-F238E27FC236}">
              <a16:creationId xmlns:a16="http://schemas.microsoft.com/office/drawing/2014/main" id="{65486B21-DA71-40E9-A4DD-D3BFB210BC2A}"/>
            </a:ext>
          </a:extLst>
        </xdr:cNvPr>
        <xdr:cNvSpPr/>
      </xdr:nvSpPr>
      <xdr:spPr>
        <a:xfrm>
          <a:off x="2571750" y="17252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350" name="フローチャート: 判断 349">
          <a:extLst>
            <a:ext uri="{FF2B5EF4-FFF2-40B4-BE49-F238E27FC236}">
              <a16:creationId xmlns:a16="http://schemas.microsoft.com/office/drawing/2014/main" id="{CDEA7E2C-B4F3-4381-85C3-CEBA2B2B091C}"/>
            </a:ext>
          </a:extLst>
        </xdr:cNvPr>
        <xdr:cNvSpPr/>
      </xdr:nvSpPr>
      <xdr:spPr>
        <a:xfrm>
          <a:off x="1778000" y="1716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103505</xdr:rowOff>
    </xdr:from>
    <xdr:to>
      <xdr:col>6</xdr:col>
      <xdr:colOff>38100</xdr:colOff>
      <xdr:row>104</xdr:row>
      <xdr:rowOff>33655</xdr:rowOff>
    </xdr:to>
    <xdr:sp macro="" textlink="">
      <xdr:nvSpPr>
        <xdr:cNvPr id="351" name="フローチャート: 判断 350">
          <a:extLst>
            <a:ext uri="{FF2B5EF4-FFF2-40B4-BE49-F238E27FC236}">
              <a16:creationId xmlns:a16="http://schemas.microsoft.com/office/drawing/2014/main" id="{497B53AD-F258-4272-B91D-6122772B6EBA}"/>
            </a:ext>
          </a:extLst>
        </xdr:cNvPr>
        <xdr:cNvSpPr/>
      </xdr:nvSpPr>
      <xdr:spPr>
        <a:xfrm>
          <a:off x="984250" y="171088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193445B5-0184-4454-8B3C-66A11A69CFC3}"/>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53565C68-1019-4D8C-A3CD-5DFF0DDE5129}"/>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0A0F39C-08A0-46EA-9D08-4957537AE1CA}"/>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85B3671F-F739-4EC4-91BD-DDA89637941C}"/>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713C950-B8BF-4740-AAD2-C190781A0FF7}"/>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357" name="楕円 356">
          <a:extLst>
            <a:ext uri="{FF2B5EF4-FFF2-40B4-BE49-F238E27FC236}">
              <a16:creationId xmlns:a16="http://schemas.microsoft.com/office/drawing/2014/main" id="{5A2882CB-913F-481A-98F8-EA5F4AC29548}"/>
            </a:ext>
          </a:extLst>
        </xdr:cNvPr>
        <xdr:cNvSpPr/>
      </xdr:nvSpPr>
      <xdr:spPr>
        <a:xfrm>
          <a:off x="4127500" y="1695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358" name="【市民会館】&#10;有形固定資産減価償却率該当値テキスト">
          <a:extLst>
            <a:ext uri="{FF2B5EF4-FFF2-40B4-BE49-F238E27FC236}">
              <a16:creationId xmlns:a16="http://schemas.microsoft.com/office/drawing/2014/main" id="{146D0A7D-B707-4FDD-9D85-8980FE4103B7}"/>
            </a:ext>
          </a:extLst>
        </xdr:cNvPr>
        <xdr:cNvSpPr txBox="1"/>
      </xdr:nvSpPr>
      <xdr:spPr>
        <a:xfrm>
          <a:off x="4216400" y="168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50164</xdr:rowOff>
    </xdr:from>
    <xdr:to>
      <xdr:col>20</xdr:col>
      <xdr:colOff>38100</xdr:colOff>
      <xdr:row>102</xdr:row>
      <xdr:rowOff>151764</xdr:rowOff>
    </xdr:to>
    <xdr:sp macro="" textlink="">
      <xdr:nvSpPr>
        <xdr:cNvPr id="359" name="楕円 358">
          <a:extLst>
            <a:ext uri="{FF2B5EF4-FFF2-40B4-BE49-F238E27FC236}">
              <a16:creationId xmlns:a16="http://schemas.microsoft.com/office/drawing/2014/main" id="{5A436A1F-56C8-4C05-BF9A-16ED416E5883}"/>
            </a:ext>
          </a:extLst>
        </xdr:cNvPr>
        <xdr:cNvSpPr/>
      </xdr:nvSpPr>
      <xdr:spPr>
        <a:xfrm>
          <a:off x="3384550" y="16890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100964</xdr:rowOff>
    </xdr:from>
    <xdr:to>
      <xdr:col>24</xdr:col>
      <xdr:colOff>63500</xdr:colOff>
      <xdr:row>102</xdr:row>
      <xdr:rowOff>167639</xdr:rowOff>
    </xdr:to>
    <xdr:cxnSp macro="">
      <xdr:nvCxnSpPr>
        <xdr:cNvPr id="360" name="直線コネクタ 359">
          <a:extLst>
            <a:ext uri="{FF2B5EF4-FFF2-40B4-BE49-F238E27FC236}">
              <a16:creationId xmlns:a16="http://schemas.microsoft.com/office/drawing/2014/main" id="{17479C19-62E1-4705-B196-CD582556E76F}"/>
            </a:ext>
          </a:extLst>
        </xdr:cNvPr>
        <xdr:cNvCxnSpPr/>
      </xdr:nvCxnSpPr>
      <xdr:spPr>
        <a:xfrm>
          <a:off x="3429000" y="16941164"/>
          <a:ext cx="7493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154939</xdr:rowOff>
    </xdr:from>
    <xdr:to>
      <xdr:col>15</xdr:col>
      <xdr:colOff>101600</xdr:colOff>
      <xdr:row>102</xdr:row>
      <xdr:rowOff>85089</xdr:rowOff>
    </xdr:to>
    <xdr:sp macro="" textlink="">
      <xdr:nvSpPr>
        <xdr:cNvPr id="361" name="楕円 360">
          <a:extLst>
            <a:ext uri="{FF2B5EF4-FFF2-40B4-BE49-F238E27FC236}">
              <a16:creationId xmlns:a16="http://schemas.microsoft.com/office/drawing/2014/main" id="{0C6C3CC0-A977-45F9-B60F-2623F3576150}"/>
            </a:ext>
          </a:extLst>
        </xdr:cNvPr>
        <xdr:cNvSpPr/>
      </xdr:nvSpPr>
      <xdr:spPr>
        <a:xfrm>
          <a:off x="2571750" y="16830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34289</xdr:rowOff>
    </xdr:from>
    <xdr:to>
      <xdr:col>19</xdr:col>
      <xdr:colOff>177800</xdr:colOff>
      <xdr:row>102</xdr:row>
      <xdr:rowOff>100964</xdr:rowOff>
    </xdr:to>
    <xdr:cxnSp macro="">
      <xdr:nvCxnSpPr>
        <xdr:cNvPr id="362" name="直線コネクタ 361">
          <a:extLst>
            <a:ext uri="{FF2B5EF4-FFF2-40B4-BE49-F238E27FC236}">
              <a16:creationId xmlns:a16="http://schemas.microsoft.com/office/drawing/2014/main" id="{586F11B7-36F2-4608-8969-78618E372346}"/>
            </a:ext>
          </a:extLst>
        </xdr:cNvPr>
        <xdr:cNvCxnSpPr/>
      </xdr:nvCxnSpPr>
      <xdr:spPr>
        <a:xfrm>
          <a:off x="2622550" y="16874489"/>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90170</xdr:rowOff>
    </xdr:from>
    <xdr:to>
      <xdr:col>10</xdr:col>
      <xdr:colOff>165100</xdr:colOff>
      <xdr:row>102</xdr:row>
      <xdr:rowOff>20320</xdr:rowOff>
    </xdr:to>
    <xdr:sp macro="" textlink="">
      <xdr:nvSpPr>
        <xdr:cNvPr id="363" name="楕円 362">
          <a:extLst>
            <a:ext uri="{FF2B5EF4-FFF2-40B4-BE49-F238E27FC236}">
              <a16:creationId xmlns:a16="http://schemas.microsoft.com/office/drawing/2014/main" id="{A59E8701-AEAA-45F8-9919-A541A269F952}"/>
            </a:ext>
          </a:extLst>
        </xdr:cNvPr>
        <xdr:cNvSpPr/>
      </xdr:nvSpPr>
      <xdr:spPr>
        <a:xfrm>
          <a:off x="1778000" y="16765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140970</xdr:rowOff>
    </xdr:from>
    <xdr:to>
      <xdr:col>15</xdr:col>
      <xdr:colOff>50800</xdr:colOff>
      <xdr:row>102</xdr:row>
      <xdr:rowOff>34289</xdr:rowOff>
    </xdr:to>
    <xdr:cxnSp macro="">
      <xdr:nvCxnSpPr>
        <xdr:cNvPr id="364" name="直線コネクタ 363">
          <a:extLst>
            <a:ext uri="{FF2B5EF4-FFF2-40B4-BE49-F238E27FC236}">
              <a16:creationId xmlns:a16="http://schemas.microsoft.com/office/drawing/2014/main" id="{F39C447D-D86A-468C-B7DA-C409ADABE490}"/>
            </a:ext>
          </a:extLst>
        </xdr:cNvPr>
        <xdr:cNvCxnSpPr/>
      </xdr:nvCxnSpPr>
      <xdr:spPr>
        <a:xfrm>
          <a:off x="1828800" y="16816070"/>
          <a:ext cx="79375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365" name="楕円 364">
          <a:extLst>
            <a:ext uri="{FF2B5EF4-FFF2-40B4-BE49-F238E27FC236}">
              <a16:creationId xmlns:a16="http://schemas.microsoft.com/office/drawing/2014/main" id="{17A592ED-8C23-4FE9-AAF6-6728F3CD073F}"/>
            </a:ext>
          </a:extLst>
        </xdr:cNvPr>
        <xdr:cNvSpPr/>
      </xdr:nvSpPr>
      <xdr:spPr>
        <a:xfrm>
          <a:off x="984250" y="16922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140970</xdr:rowOff>
    </xdr:from>
    <xdr:to>
      <xdr:col>10</xdr:col>
      <xdr:colOff>114300</xdr:colOff>
      <xdr:row>102</xdr:row>
      <xdr:rowOff>133350</xdr:rowOff>
    </xdr:to>
    <xdr:cxnSp macro="">
      <xdr:nvCxnSpPr>
        <xdr:cNvPr id="366" name="直線コネクタ 365">
          <a:extLst>
            <a:ext uri="{FF2B5EF4-FFF2-40B4-BE49-F238E27FC236}">
              <a16:creationId xmlns:a16="http://schemas.microsoft.com/office/drawing/2014/main" id="{7E2AF67F-4C8C-46D6-A6DA-F2CBDC9FB98C}"/>
            </a:ext>
          </a:extLst>
        </xdr:cNvPr>
        <xdr:cNvCxnSpPr/>
      </xdr:nvCxnSpPr>
      <xdr:spPr>
        <a:xfrm flipV="1">
          <a:off x="1028700" y="16816070"/>
          <a:ext cx="8001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367" name="n_1aveValue【市民会館】&#10;有形固定資産減価償却率">
          <a:extLst>
            <a:ext uri="{FF2B5EF4-FFF2-40B4-BE49-F238E27FC236}">
              <a16:creationId xmlns:a16="http://schemas.microsoft.com/office/drawing/2014/main" id="{1CFAAF9F-8D38-4AAE-86CA-96CEAE5FFC99}"/>
            </a:ext>
          </a:extLst>
        </xdr:cNvPr>
        <xdr:cNvSpPr txBox="1"/>
      </xdr:nvSpPr>
      <xdr:spPr>
        <a:xfrm>
          <a:off x="32391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68" name="n_2aveValue【市民会館】&#10;有形固定資産減価償却率">
          <a:extLst>
            <a:ext uri="{FF2B5EF4-FFF2-40B4-BE49-F238E27FC236}">
              <a16:creationId xmlns:a16="http://schemas.microsoft.com/office/drawing/2014/main" id="{7FC5FC86-E585-46B6-AB38-5170EEB0850D}"/>
            </a:ext>
          </a:extLst>
        </xdr:cNvPr>
        <xdr:cNvSpPr txBox="1"/>
      </xdr:nvSpPr>
      <xdr:spPr>
        <a:xfrm>
          <a:off x="24390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369" name="n_3aveValue【市民会館】&#10;有形固定資産減価償却率">
          <a:extLst>
            <a:ext uri="{FF2B5EF4-FFF2-40B4-BE49-F238E27FC236}">
              <a16:creationId xmlns:a16="http://schemas.microsoft.com/office/drawing/2014/main" id="{1A3311D0-7B0D-4AE8-87B9-944A1AB41638}"/>
            </a:ext>
          </a:extLst>
        </xdr:cNvPr>
        <xdr:cNvSpPr txBox="1"/>
      </xdr:nvSpPr>
      <xdr:spPr>
        <a:xfrm>
          <a:off x="164529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24782</xdr:rowOff>
    </xdr:from>
    <xdr:ext cx="405111" cy="259045"/>
    <xdr:sp macro="" textlink="">
      <xdr:nvSpPr>
        <xdr:cNvPr id="370" name="n_4aveValue【市民会館】&#10;有形固定資産減価償却率">
          <a:extLst>
            <a:ext uri="{FF2B5EF4-FFF2-40B4-BE49-F238E27FC236}">
              <a16:creationId xmlns:a16="http://schemas.microsoft.com/office/drawing/2014/main" id="{28F6C7CC-FF4E-4A00-902F-6196261A8A9A}"/>
            </a:ext>
          </a:extLst>
        </xdr:cNvPr>
        <xdr:cNvSpPr txBox="1"/>
      </xdr:nvSpPr>
      <xdr:spPr>
        <a:xfrm>
          <a:off x="8515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168291</xdr:rowOff>
    </xdr:from>
    <xdr:ext cx="405111" cy="259045"/>
    <xdr:sp macro="" textlink="">
      <xdr:nvSpPr>
        <xdr:cNvPr id="371" name="n_1mainValue【市民会館】&#10;有形固定資産減価償却率">
          <a:extLst>
            <a:ext uri="{FF2B5EF4-FFF2-40B4-BE49-F238E27FC236}">
              <a16:creationId xmlns:a16="http://schemas.microsoft.com/office/drawing/2014/main" id="{A4577342-EF7C-43C3-ABBA-5BCA25693541}"/>
            </a:ext>
          </a:extLst>
        </xdr:cNvPr>
        <xdr:cNvSpPr txBox="1"/>
      </xdr:nvSpPr>
      <xdr:spPr>
        <a:xfrm>
          <a:off x="3239144" y="1667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72" name="n_2mainValue【市民会館】&#10;有形固定資産減価償却率">
          <a:extLst>
            <a:ext uri="{FF2B5EF4-FFF2-40B4-BE49-F238E27FC236}">
              <a16:creationId xmlns:a16="http://schemas.microsoft.com/office/drawing/2014/main" id="{708857F5-74BD-4359-AFFF-52F2EAC3EE4C}"/>
            </a:ext>
          </a:extLst>
        </xdr:cNvPr>
        <xdr:cNvSpPr txBox="1"/>
      </xdr:nvSpPr>
      <xdr:spPr>
        <a:xfrm>
          <a:off x="2439044" y="1661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36847</xdr:rowOff>
    </xdr:from>
    <xdr:ext cx="405111" cy="259045"/>
    <xdr:sp macro="" textlink="">
      <xdr:nvSpPr>
        <xdr:cNvPr id="373" name="n_3mainValue【市民会館】&#10;有形固定資産減価償却率">
          <a:extLst>
            <a:ext uri="{FF2B5EF4-FFF2-40B4-BE49-F238E27FC236}">
              <a16:creationId xmlns:a16="http://schemas.microsoft.com/office/drawing/2014/main" id="{629D007E-47DD-4D0F-AD24-DDB3BA692846}"/>
            </a:ext>
          </a:extLst>
        </xdr:cNvPr>
        <xdr:cNvSpPr txBox="1"/>
      </xdr:nvSpPr>
      <xdr:spPr>
        <a:xfrm>
          <a:off x="1645294"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374" name="n_4mainValue【市民会館】&#10;有形固定資産減価償却率">
          <a:extLst>
            <a:ext uri="{FF2B5EF4-FFF2-40B4-BE49-F238E27FC236}">
              <a16:creationId xmlns:a16="http://schemas.microsoft.com/office/drawing/2014/main" id="{17488035-1BEF-486C-A83C-E4D5A3BB0E31}"/>
            </a:ext>
          </a:extLst>
        </xdr:cNvPr>
        <xdr:cNvSpPr txBox="1"/>
      </xdr:nvSpPr>
      <xdr:spPr>
        <a:xfrm>
          <a:off x="851544" y="1670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70F1B34F-E376-4CCD-AE82-9A467442762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97A78AAD-D4F0-4650-823E-DEBEF96956FC}"/>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AB90C6D1-B13A-4668-BADA-75B83A32967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1601D18-E286-4CA8-A928-D1CBD45AAEDC}"/>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F0CFC474-A9D5-434F-B7D4-F814937439C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2675D465-2011-417B-BF9C-6A9628A1CFF5}"/>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C33E1723-24BF-449A-AF4F-6AD0D6745265}"/>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9B5E4D50-C7FA-4E91-A8B4-40D17316616E}"/>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C4DD2E30-2403-4F9F-85D1-72B6C7A7DADC}"/>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E921152D-438D-4871-9327-2E0C74030F64}"/>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D7AFB032-BD3C-4BD0-B15A-C14A1055BF71}"/>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CDB046F5-C06C-4026-B825-77914EEC5BB1}"/>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2A23E3E6-B667-4E3E-95C5-D65BEFC3B2F9}"/>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24060181-2E91-4937-B8AD-A08729732637}"/>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5935CB25-BC94-4632-9E24-46979C1EAC9D}"/>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A8CD991D-D57C-4F54-A820-A1ECD59D9E3D}"/>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77B17632-D85F-4A9E-A133-6DD14CE034D9}"/>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F3326305-CF31-4D4E-B1EE-FA9D3DB6EFC1}"/>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CEFFBCFF-CFD7-4CB3-9569-AD67EBCB6529}"/>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7D5F3E8A-C4E2-4255-A221-C412D7F640B5}"/>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630AEB2F-900C-466E-9DAD-059CE91D1BB2}"/>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7C3BA91A-71F1-4662-9FD7-BD15A7B6A4C9}"/>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28417886-BCD7-4D33-ADA7-8F562CE712AF}"/>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98" name="直線コネクタ 397">
          <a:extLst>
            <a:ext uri="{FF2B5EF4-FFF2-40B4-BE49-F238E27FC236}">
              <a16:creationId xmlns:a16="http://schemas.microsoft.com/office/drawing/2014/main" id="{74EAA285-2F82-46BC-99B2-D3C2C27F71C6}"/>
            </a:ext>
          </a:extLst>
        </xdr:cNvPr>
        <xdr:cNvCxnSpPr/>
      </xdr:nvCxnSpPr>
      <xdr:spPr>
        <a:xfrm flipV="1">
          <a:off x="9429115" y="16677005"/>
          <a:ext cx="0" cy="126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99" name="【市民会館】&#10;一人当たり面積最小値テキスト">
          <a:extLst>
            <a:ext uri="{FF2B5EF4-FFF2-40B4-BE49-F238E27FC236}">
              <a16:creationId xmlns:a16="http://schemas.microsoft.com/office/drawing/2014/main" id="{6E36C490-B737-4476-92CC-941437C86F3F}"/>
            </a:ext>
          </a:extLst>
        </xdr:cNvPr>
        <xdr:cNvSpPr txBox="1"/>
      </xdr:nvSpPr>
      <xdr:spPr>
        <a:xfrm>
          <a:off x="946785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00" name="直線コネクタ 399">
          <a:extLst>
            <a:ext uri="{FF2B5EF4-FFF2-40B4-BE49-F238E27FC236}">
              <a16:creationId xmlns:a16="http://schemas.microsoft.com/office/drawing/2014/main" id="{7C6F03A9-3240-4611-9EB2-072DEFF4357C}"/>
            </a:ext>
          </a:extLst>
        </xdr:cNvPr>
        <xdr:cNvCxnSpPr/>
      </xdr:nvCxnSpPr>
      <xdr:spPr>
        <a:xfrm>
          <a:off x="935990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01" name="【市民会館】&#10;一人当たり面積最大値テキスト">
          <a:extLst>
            <a:ext uri="{FF2B5EF4-FFF2-40B4-BE49-F238E27FC236}">
              <a16:creationId xmlns:a16="http://schemas.microsoft.com/office/drawing/2014/main" id="{06225318-3A6B-4469-8C41-58A55E1F7F2B}"/>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02" name="直線コネクタ 401">
          <a:extLst>
            <a:ext uri="{FF2B5EF4-FFF2-40B4-BE49-F238E27FC236}">
              <a16:creationId xmlns:a16="http://schemas.microsoft.com/office/drawing/2014/main" id="{EBF71D18-1283-4D21-AD3B-60C0A21C0275}"/>
            </a:ext>
          </a:extLst>
        </xdr:cNvPr>
        <xdr:cNvCxnSpPr/>
      </xdr:nvCxnSpPr>
      <xdr:spPr>
        <a:xfrm>
          <a:off x="9359900" y="1667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03" name="【市民会館】&#10;一人当たり面積平均値テキスト">
          <a:extLst>
            <a:ext uri="{FF2B5EF4-FFF2-40B4-BE49-F238E27FC236}">
              <a16:creationId xmlns:a16="http://schemas.microsoft.com/office/drawing/2014/main" id="{17034930-F95D-4978-801D-48F98694DFD9}"/>
            </a:ext>
          </a:extLst>
        </xdr:cNvPr>
        <xdr:cNvSpPr txBox="1"/>
      </xdr:nvSpPr>
      <xdr:spPr>
        <a:xfrm>
          <a:off x="9467850" y="1733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04" name="フローチャート: 判断 403">
          <a:extLst>
            <a:ext uri="{FF2B5EF4-FFF2-40B4-BE49-F238E27FC236}">
              <a16:creationId xmlns:a16="http://schemas.microsoft.com/office/drawing/2014/main" id="{C6485F85-7542-4AAB-9696-A56E579AD0CA}"/>
            </a:ext>
          </a:extLst>
        </xdr:cNvPr>
        <xdr:cNvSpPr/>
      </xdr:nvSpPr>
      <xdr:spPr>
        <a:xfrm>
          <a:off x="9398000" y="1748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05" name="フローチャート: 判断 404">
          <a:extLst>
            <a:ext uri="{FF2B5EF4-FFF2-40B4-BE49-F238E27FC236}">
              <a16:creationId xmlns:a16="http://schemas.microsoft.com/office/drawing/2014/main" id="{0994EECE-8091-4B33-AE91-A0920963B0F5}"/>
            </a:ext>
          </a:extLst>
        </xdr:cNvPr>
        <xdr:cNvSpPr/>
      </xdr:nvSpPr>
      <xdr:spPr>
        <a:xfrm>
          <a:off x="8636000" y="1748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06" name="フローチャート: 判断 405">
          <a:extLst>
            <a:ext uri="{FF2B5EF4-FFF2-40B4-BE49-F238E27FC236}">
              <a16:creationId xmlns:a16="http://schemas.microsoft.com/office/drawing/2014/main" id="{A0126DDA-65E8-400D-AC20-9B839A654932}"/>
            </a:ext>
          </a:extLst>
        </xdr:cNvPr>
        <xdr:cNvSpPr/>
      </xdr:nvSpPr>
      <xdr:spPr>
        <a:xfrm>
          <a:off x="7842250" y="1749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8255</xdr:rowOff>
    </xdr:from>
    <xdr:to>
      <xdr:col>41</xdr:col>
      <xdr:colOff>101600</xdr:colOff>
      <xdr:row>106</xdr:row>
      <xdr:rowOff>109855</xdr:rowOff>
    </xdr:to>
    <xdr:sp macro="" textlink="">
      <xdr:nvSpPr>
        <xdr:cNvPr id="407" name="フローチャート: 判断 406">
          <a:extLst>
            <a:ext uri="{FF2B5EF4-FFF2-40B4-BE49-F238E27FC236}">
              <a16:creationId xmlns:a16="http://schemas.microsoft.com/office/drawing/2014/main" id="{BC58241F-1335-4467-90F7-174B80440487}"/>
            </a:ext>
          </a:extLst>
        </xdr:cNvPr>
        <xdr:cNvSpPr/>
      </xdr:nvSpPr>
      <xdr:spPr>
        <a:xfrm>
          <a:off x="702945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08" name="フローチャート: 判断 407">
          <a:extLst>
            <a:ext uri="{FF2B5EF4-FFF2-40B4-BE49-F238E27FC236}">
              <a16:creationId xmlns:a16="http://schemas.microsoft.com/office/drawing/2014/main" id="{0F765B22-5ED2-4FC7-980D-CBA4A05EF467}"/>
            </a:ext>
          </a:extLst>
        </xdr:cNvPr>
        <xdr:cNvSpPr/>
      </xdr:nvSpPr>
      <xdr:spPr>
        <a:xfrm>
          <a:off x="6235700" y="1754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02DDAF7-98B8-4811-9170-01C943E25433}"/>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77E4299-121F-4D88-A003-353084B160BA}"/>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3E8FAB6-AAEB-43E9-91C8-BF36A876B63E}"/>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28807B6-0CB3-46DA-AEA6-88810798145B}"/>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34A4BE2-2CF8-4509-ABD1-F99CF7A21558}"/>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59689</xdr:rowOff>
    </xdr:from>
    <xdr:to>
      <xdr:col>55</xdr:col>
      <xdr:colOff>50800</xdr:colOff>
      <xdr:row>108</xdr:row>
      <xdr:rowOff>161289</xdr:rowOff>
    </xdr:to>
    <xdr:sp macro="" textlink="">
      <xdr:nvSpPr>
        <xdr:cNvPr id="414" name="楕円 413">
          <a:extLst>
            <a:ext uri="{FF2B5EF4-FFF2-40B4-BE49-F238E27FC236}">
              <a16:creationId xmlns:a16="http://schemas.microsoft.com/office/drawing/2014/main" id="{5D3CD4CE-B79B-4AE4-AFE9-AA3304CC73DA}"/>
            </a:ext>
          </a:extLst>
        </xdr:cNvPr>
        <xdr:cNvSpPr/>
      </xdr:nvSpPr>
      <xdr:spPr>
        <a:xfrm>
          <a:off x="9398000" y="17890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146066</xdr:rowOff>
    </xdr:from>
    <xdr:ext cx="469744" cy="259045"/>
    <xdr:sp macro="" textlink="">
      <xdr:nvSpPr>
        <xdr:cNvPr id="415" name="【市民会館】&#10;一人当たり面積該当値テキスト">
          <a:extLst>
            <a:ext uri="{FF2B5EF4-FFF2-40B4-BE49-F238E27FC236}">
              <a16:creationId xmlns:a16="http://schemas.microsoft.com/office/drawing/2014/main" id="{6CDD670A-EB85-4599-91F4-93144BE3F547}"/>
            </a:ext>
          </a:extLst>
        </xdr:cNvPr>
        <xdr:cNvSpPr txBox="1"/>
      </xdr:nvSpPr>
      <xdr:spPr>
        <a:xfrm>
          <a:off x="9467850"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61595</xdr:rowOff>
    </xdr:from>
    <xdr:to>
      <xdr:col>50</xdr:col>
      <xdr:colOff>165100</xdr:colOff>
      <xdr:row>108</xdr:row>
      <xdr:rowOff>163195</xdr:rowOff>
    </xdr:to>
    <xdr:sp macro="" textlink="">
      <xdr:nvSpPr>
        <xdr:cNvPr id="416" name="楕円 415">
          <a:extLst>
            <a:ext uri="{FF2B5EF4-FFF2-40B4-BE49-F238E27FC236}">
              <a16:creationId xmlns:a16="http://schemas.microsoft.com/office/drawing/2014/main" id="{2C288D0D-D980-4ABC-A9FE-499C3C22E65B}"/>
            </a:ext>
          </a:extLst>
        </xdr:cNvPr>
        <xdr:cNvSpPr/>
      </xdr:nvSpPr>
      <xdr:spPr>
        <a:xfrm>
          <a:off x="86360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110489</xdr:rowOff>
    </xdr:from>
    <xdr:to>
      <xdr:col>55</xdr:col>
      <xdr:colOff>0</xdr:colOff>
      <xdr:row>108</xdr:row>
      <xdr:rowOff>112395</xdr:rowOff>
    </xdr:to>
    <xdr:cxnSp macro="">
      <xdr:nvCxnSpPr>
        <xdr:cNvPr id="417" name="直線コネクタ 416">
          <a:extLst>
            <a:ext uri="{FF2B5EF4-FFF2-40B4-BE49-F238E27FC236}">
              <a16:creationId xmlns:a16="http://schemas.microsoft.com/office/drawing/2014/main" id="{763CFB85-B723-440A-B0DA-F4D7ED22CA34}"/>
            </a:ext>
          </a:extLst>
        </xdr:cNvPr>
        <xdr:cNvCxnSpPr/>
      </xdr:nvCxnSpPr>
      <xdr:spPr>
        <a:xfrm flipV="1">
          <a:off x="8686800" y="17941289"/>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18" name="楕円 417">
          <a:extLst>
            <a:ext uri="{FF2B5EF4-FFF2-40B4-BE49-F238E27FC236}">
              <a16:creationId xmlns:a16="http://schemas.microsoft.com/office/drawing/2014/main" id="{8FA80892-8E21-47DA-BA8D-16B65C18F40C}"/>
            </a:ext>
          </a:extLst>
        </xdr:cNvPr>
        <xdr:cNvSpPr/>
      </xdr:nvSpPr>
      <xdr:spPr>
        <a:xfrm>
          <a:off x="7842250" y="17892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112395</xdr:rowOff>
    </xdr:from>
    <xdr:to>
      <xdr:col>50</xdr:col>
      <xdr:colOff>114300</xdr:colOff>
      <xdr:row>108</xdr:row>
      <xdr:rowOff>112395</xdr:rowOff>
    </xdr:to>
    <xdr:cxnSp macro="">
      <xdr:nvCxnSpPr>
        <xdr:cNvPr id="419" name="直線コネクタ 418">
          <a:extLst>
            <a:ext uri="{FF2B5EF4-FFF2-40B4-BE49-F238E27FC236}">
              <a16:creationId xmlns:a16="http://schemas.microsoft.com/office/drawing/2014/main" id="{2599A0E7-2138-4134-9E6F-F5F8D113E308}"/>
            </a:ext>
          </a:extLst>
        </xdr:cNvPr>
        <xdr:cNvCxnSpPr/>
      </xdr:nvCxnSpPr>
      <xdr:spPr>
        <a:xfrm>
          <a:off x="7886700" y="179431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61595</xdr:rowOff>
    </xdr:from>
    <xdr:to>
      <xdr:col>41</xdr:col>
      <xdr:colOff>101600</xdr:colOff>
      <xdr:row>108</xdr:row>
      <xdr:rowOff>163195</xdr:rowOff>
    </xdr:to>
    <xdr:sp macro="" textlink="">
      <xdr:nvSpPr>
        <xdr:cNvPr id="420" name="楕円 419">
          <a:extLst>
            <a:ext uri="{FF2B5EF4-FFF2-40B4-BE49-F238E27FC236}">
              <a16:creationId xmlns:a16="http://schemas.microsoft.com/office/drawing/2014/main" id="{F71558BC-BDC2-44E0-85F4-DA972935BDDB}"/>
            </a:ext>
          </a:extLst>
        </xdr:cNvPr>
        <xdr:cNvSpPr/>
      </xdr:nvSpPr>
      <xdr:spPr>
        <a:xfrm>
          <a:off x="702945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112395</xdr:rowOff>
    </xdr:from>
    <xdr:to>
      <xdr:col>45</xdr:col>
      <xdr:colOff>177800</xdr:colOff>
      <xdr:row>108</xdr:row>
      <xdr:rowOff>112395</xdr:rowOff>
    </xdr:to>
    <xdr:cxnSp macro="">
      <xdr:nvCxnSpPr>
        <xdr:cNvPr id="421" name="直線コネクタ 420">
          <a:extLst>
            <a:ext uri="{FF2B5EF4-FFF2-40B4-BE49-F238E27FC236}">
              <a16:creationId xmlns:a16="http://schemas.microsoft.com/office/drawing/2014/main" id="{5A835152-2340-4061-A911-040386A22571}"/>
            </a:ext>
          </a:extLst>
        </xdr:cNvPr>
        <xdr:cNvCxnSpPr/>
      </xdr:nvCxnSpPr>
      <xdr:spPr>
        <a:xfrm>
          <a:off x="7080250" y="179431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61595</xdr:rowOff>
    </xdr:from>
    <xdr:to>
      <xdr:col>36</xdr:col>
      <xdr:colOff>165100</xdr:colOff>
      <xdr:row>108</xdr:row>
      <xdr:rowOff>163195</xdr:rowOff>
    </xdr:to>
    <xdr:sp macro="" textlink="">
      <xdr:nvSpPr>
        <xdr:cNvPr id="422" name="楕円 421">
          <a:extLst>
            <a:ext uri="{FF2B5EF4-FFF2-40B4-BE49-F238E27FC236}">
              <a16:creationId xmlns:a16="http://schemas.microsoft.com/office/drawing/2014/main" id="{6C449B90-4BC1-4E82-B830-4BDFD82DF4FA}"/>
            </a:ext>
          </a:extLst>
        </xdr:cNvPr>
        <xdr:cNvSpPr/>
      </xdr:nvSpPr>
      <xdr:spPr>
        <a:xfrm>
          <a:off x="6235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112395</xdr:rowOff>
    </xdr:from>
    <xdr:to>
      <xdr:col>41</xdr:col>
      <xdr:colOff>50800</xdr:colOff>
      <xdr:row>108</xdr:row>
      <xdr:rowOff>112395</xdr:rowOff>
    </xdr:to>
    <xdr:cxnSp macro="">
      <xdr:nvCxnSpPr>
        <xdr:cNvPr id="423" name="直線コネクタ 422">
          <a:extLst>
            <a:ext uri="{FF2B5EF4-FFF2-40B4-BE49-F238E27FC236}">
              <a16:creationId xmlns:a16="http://schemas.microsoft.com/office/drawing/2014/main" id="{9DF085B3-C0CF-482D-A731-2F540EE1B695}"/>
            </a:ext>
          </a:extLst>
        </xdr:cNvPr>
        <xdr:cNvCxnSpPr/>
      </xdr:nvCxnSpPr>
      <xdr:spPr>
        <a:xfrm>
          <a:off x="6286500" y="179431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24" name="n_1aveValue【市民会館】&#10;一人当たり面積">
          <a:extLst>
            <a:ext uri="{FF2B5EF4-FFF2-40B4-BE49-F238E27FC236}">
              <a16:creationId xmlns:a16="http://schemas.microsoft.com/office/drawing/2014/main" id="{C4D8AC1E-647E-4145-8DF8-40210F5E68B0}"/>
            </a:ext>
          </a:extLst>
        </xdr:cNvPr>
        <xdr:cNvSpPr txBox="1"/>
      </xdr:nvSpPr>
      <xdr:spPr>
        <a:xfrm>
          <a:off x="8458277"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101616</xdr:rowOff>
    </xdr:from>
    <xdr:ext cx="469744" cy="259045"/>
    <xdr:sp macro="" textlink="">
      <xdr:nvSpPr>
        <xdr:cNvPr id="425" name="n_2aveValue【市民会館】&#10;一人当たり面積">
          <a:extLst>
            <a:ext uri="{FF2B5EF4-FFF2-40B4-BE49-F238E27FC236}">
              <a16:creationId xmlns:a16="http://schemas.microsoft.com/office/drawing/2014/main" id="{6F0E2ED7-38B0-45E4-8804-4CF3BAA28E3C}"/>
            </a:ext>
          </a:extLst>
        </xdr:cNvPr>
        <xdr:cNvSpPr txBox="1"/>
      </xdr:nvSpPr>
      <xdr:spPr>
        <a:xfrm>
          <a:off x="7677227" y="172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126382</xdr:rowOff>
    </xdr:from>
    <xdr:ext cx="469744" cy="259045"/>
    <xdr:sp macro="" textlink="">
      <xdr:nvSpPr>
        <xdr:cNvPr id="426" name="n_3aveValue【市民会館】&#10;一人当たり面積">
          <a:extLst>
            <a:ext uri="{FF2B5EF4-FFF2-40B4-BE49-F238E27FC236}">
              <a16:creationId xmlns:a16="http://schemas.microsoft.com/office/drawing/2014/main" id="{965E1A18-7FDB-4B8B-8D58-3D13A902413D}"/>
            </a:ext>
          </a:extLst>
        </xdr:cNvPr>
        <xdr:cNvSpPr txBox="1"/>
      </xdr:nvSpPr>
      <xdr:spPr>
        <a:xfrm>
          <a:off x="6864427" y="172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27" name="n_4aveValue【市民会館】&#10;一人当たり面積">
          <a:extLst>
            <a:ext uri="{FF2B5EF4-FFF2-40B4-BE49-F238E27FC236}">
              <a16:creationId xmlns:a16="http://schemas.microsoft.com/office/drawing/2014/main" id="{CC81E5A7-4ECC-4EF0-B35D-A9430219AF67}"/>
            </a:ext>
          </a:extLst>
        </xdr:cNvPr>
        <xdr:cNvSpPr txBox="1"/>
      </xdr:nvSpPr>
      <xdr:spPr>
        <a:xfrm>
          <a:off x="6070677" y="173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154322</xdr:rowOff>
    </xdr:from>
    <xdr:ext cx="469744" cy="259045"/>
    <xdr:sp macro="" textlink="">
      <xdr:nvSpPr>
        <xdr:cNvPr id="428" name="n_1mainValue【市民会館】&#10;一人当たり面積">
          <a:extLst>
            <a:ext uri="{FF2B5EF4-FFF2-40B4-BE49-F238E27FC236}">
              <a16:creationId xmlns:a16="http://schemas.microsoft.com/office/drawing/2014/main" id="{3530048D-BCBF-4161-8C54-1AEACD832A08}"/>
            </a:ext>
          </a:extLst>
        </xdr:cNvPr>
        <xdr:cNvSpPr txBox="1"/>
      </xdr:nvSpPr>
      <xdr:spPr>
        <a:xfrm>
          <a:off x="845827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154322</xdr:rowOff>
    </xdr:from>
    <xdr:ext cx="469744" cy="259045"/>
    <xdr:sp macro="" textlink="">
      <xdr:nvSpPr>
        <xdr:cNvPr id="429" name="n_2mainValue【市民会館】&#10;一人当たり面積">
          <a:extLst>
            <a:ext uri="{FF2B5EF4-FFF2-40B4-BE49-F238E27FC236}">
              <a16:creationId xmlns:a16="http://schemas.microsoft.com/office/drawing/2014/main" id="{0D83050A-3561-43C6-86E3-315024C7A54F}"/>
            </a:ext>
          </a:extLst>
        </xdr:cNvPr>
        <xdr:cNvSpPr txBox="1"/>
      </xdr:nvSpPr>
      <xdr:spPr>
        <a:xfrm>
          <a:off x="76772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154322</xdr:rowOff>
    </xdr:from>
    <xdr:ext cx="469744" cy="259045"/>
    <xdr:sp macro="" textlink="">
      <xdr:nvSpPr>
        <xdr:cNvPr id="430" name="n_3mainValue【市民会館】&#10;一人当たり面積">
          <a:extLst>
            <a:ext uri="{FF2B5EF4-FFF2-40B4-BE49-F238E27FC236}">
              <a16:creationId xmlns:a16="http://schemas.microsoft.com/office/drawing/2014/main" id="{403CCC4C-CE42-4AC6-9108-2506A7F8CF0D}"/>
            </a:ext>
          </a:extLst>
        </xdr:cNvPr>
        <xdr:cNvSpPr txBox="1"/>
      </xdr:nvSpPr>
      <xdr:spPr>
        <a:xfrm>
          <a:off x="6864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154322</xdr:rowOff>
    </xdr:from>
    <xdr:ext cx="469744" cy="259045"/>
    <xdr:sp macro="" textlink="">
      <xdr:nvSpPr>
        <xdr:cNvPr id="431" name="n_4mainValue【市民会館】&#10;一人当たり面積">
          <a:extLst>
            <a:ext uri="{FF2B5EF4-FFF2-40B4-BE49-F238E27FC236}">
              <a16:creationId xmlns:a16="http://schemas.microsoft.com/office/drawing/2014/main" id="{CA732C6D-B79A-4608-BA1E-3CF11EE9C51B}"/>
            </a:ext>
          </a:extLst>
        </xdr:cNvPr>
        <xdr:cNvSpPr txBox="1"/>
      </xdr:nvSpPr>
      <xdr:spPr>
        <a:xfrm>
          <a:off x="607067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a:extLst>
            <a:ext uri="{FF2B5EF4-FFF2-40B4-BE49-F238E27FC236}">
              <a16:creationId xmlns:a16="http://schemas.microsoft.com/office/drawing/2014/main" id="{1F712BA6-1F49-475D-B3E6-99C81409772E}"/>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a:extLst>
            <a:ext uri="{FF2B5EF4-FFF2-40B4-BE49-F238E27FC236}">
              <a16:creationId xmlns:a16="http://schemas.microsoft.com/office/drawing/2014/main" id="{AF08CEED-765B-4A06-8318-E7BDEB7CE68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a:extLst>
            <a:ext uri="{FF2B5EF4-FFF2-40B4-BE49-F238E27FC236}">
              <a16:creationId xmlns:a16="http://schemas.microsoft.com/office/drawing/2014/main" id="{4F187DA3-42FE-4C14-AD10-2640D64F9375}"/>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a:extLst>
            <a:ext uri="{FF2B5EF4-FFF2-40B4-BE49-F238E27FC236}">
              <a16:creationId xmlns:a16="http://schemas.microsoft.com/office/drawing/2014/main" id="{12E66925-FADA-41A8-90FE-ECF39F7C1B95}"/>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a:extLst>
            <a:ext uri="{FF2B5EF4-FFF2-40B4-BE49-F238E27FC236}">
              <a16:creationId xmlns:a16="http://schemas.microsoft.com/office/drawing/2014/main" id="{28F83F61-CB06-46BB-B901-E94B31553DBD}"/>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a:extLst>
            <a:ext uri="{FF2B5EF4-FFF2-40B4-BE49-F238E27FC236}">
              <a16:creationId xmlns:a16="http://schemas.microsoft.com/office/drawing/2014/main" id="{101633EA-1007-47A7-A3AF-9B4B978C0E83}"/>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a:extLst>
            <a:ext uri="{FF2B5EF4-FFF2-40B4-BE49-F238E27FC236}">
              <a16:creationId xmlns:a16="http://schemas.microsoft.com/office/drawing/2014/main" id="{CEED6845-B947-407B-8168-2629EE1553CB}"/>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a:extLst>
            <a:ext uri="{FF2B5EF4-FFF2-40B4-BE49-F238E27FC236}">
              <a16:creationId xmlns:a16="http://schemas.microsoft.com/office/drawing/2014/main" id="{97BE72AB-04C4-4A15-B514-E46F08B7DB3C}"/>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71333FBD-D2C4-42F8-8275-662E46AA1751}"/>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0E4642BA-2D59-4A86-88F0-2289461038FE}"/>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8BB9351E-1C8D-40D2-B70E-7F64FA1D754D}"/>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DF886E26-8770-4F70-A207-C019788E9F24}"/>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E7FE9973-B148-4166-AB8B-AA2B9D3E6A5D}"/>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5BEB5AE8-5A9F-42A3-A15A-DA673090526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ECAAF755-9FAD-4643-B5E5-CF451AB18AA6}"/>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F818B79D-88BF-4B15-AF03-32D488CAB966}"/>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id="{AEAFA8B1-A0CE-4CD7-AA35-439FCD8DC76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id="{3C549AB2-9147-4204-AF37-1B0C3F631B5E}"/>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id="{76C035BD-2D6C-442D-803C-60EFE307B7DC}"/>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id="{B507D97E-8FF5-4F5D-A068-60D0A3D482CD}"/>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id="{85389C06-86E4-484B-A82A-FA719EAA0006}"/>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id="{64388776-8AE8-4F79-986A-9D9DF352CEFE}"/>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id="{1A1B60BE-8940-4016-B198-66506DB772F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id="{952D8EBF-5EFB-4DC1-83EF-14BF7F90BC45}"/>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a:extLst>
            <a:ext uri="{FF2B5EF4-FFF2-40B4-BE49-F238E27FC236}">
              <a16:creationId xmlns:a16="http://schemas.microsoft.com/office/drawing/2014/main" id="{124E5FA8-E001-4714-A25C-B0B10C61C7F8}"/>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a:extLst>
            <a:ext uri="{FF2B5EF4-FFF2-40B4-BE49-F238E27FC236}">
              <a16:creationId xmlns:a16="http://schemas.microsoft.com/office/drawing/2014/main" id="{F8DF315E-C2A7-4307-AAB8-13F3A98B0ACA}"/>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8" name="テキスト ボックス 457">
          <a:extLst>
            <a:ext uri="{FF2B5EF4-FFF2-40B4-BE49-F238E27FC236}">
              <a16:creationId xmlns:a16="http://schemas.microsoft.com/office/drawing/2014/main" id="{D0BC4342-7E30-4D9D-9EC6-13D7B0F32A9D}"/>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a:extLst>
            <a:ext uri="{FF2B5EF4-FFF2-40B4-BE49-F238E27FC236}">
              <a16:creationId xmlns:a16="http://schemas.microsoft.com/office/drawing/2014/main" id="{03FF521C-A896-4BF5-807D-9EF18C740425}"/>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0" name="テキスト ボックス 459">
          <a:extLst>
            <a:ext uri="{FF2B5EF4-FFF2-40B4-BE49-F238E27FC236}">
              <a16:creationId xmlns:a16="http://schemas.microsoft.com/office/drawing/2014/main" id="{916C5625-D39C-4322-9557-46865FFDAA58}"/>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a:extLst>
            <a:ext uri="{FF2B5EF4-FFF2-40B4-BE49-F238E27FC236}">
              <a16:creationId xmlns:a16="http://schemas.microsoft.com/office/drawing/2014/main" id="{2854FDBE-05DA-4D1F-A399-9D0106FDEE0E}"/>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a:extLst>
            <a:ext uri="{FF2B5EF4-FFF2-40B4-BE49-F238E27FC236}">
              <a16:creationId xmlns:a16="http://schemas.microsoft.com/office/drawing/2014/main" id="{5A8F61E4-127A-4A5E-A360-9F345F6BDD04}"/>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a:extLst>
            <a:ext uri="{FF2B5EF4-FFF2-40B4-BE49-F238E27FC236}">
              <a16:creationId xmlns:a16="http://schemas.microsoft.com/office/drawing/2014/main" id="{EBE5DEDA-F3A9-45C8-901E-DA033769315C}"/>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a:extLst>
            <a:ext uri="{FF2B5EF4-FFF2-40B4-BE49-F238E27FC236}">
              <a16:creationId xmlns:a16="http://schemas.microsoft.com/office/drawing/2014/main" id="{34863EDA-9D46-4A12-BB1E-EA0AB6CCC53D}"/>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a:extLst>
            <a:ext uri="{FF2B5EF4-FFF2-40B4-BE49-F238E27FC236}">
              <a16:creationId xmlns:a16="http://schemas.microsoft.com/office/drawing/2014/main" id="{05EC027A-BD55-4122-91CE-E1C763E9BB2A}"/>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a:extLst>
            <a:ext uri="{FF2B5EF4-FFF2-40B4-BE49-F238E27FC236}">
              <a16:creationId xmlns:a16="http://schemas.microsoft.com/office/drawing/2014/main" id="{FCA4F5FA-64BE-4FF2-8150-1251032C929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a:extLst>
            <a:ext uri="{FF2B5EF4-FFF2-40B4-BE49-F238E27FC236}">
              <a16:creationId xmlns:a16="http://schemas.microsoft.com/office/drawing/2014/main" id="{0D369F0A-E121-403C-9409-425288FD83C2}"/>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a:extLst>
            <a:ext uri="{FF2B5EF4-FFF2-40B4-BE49-F238E27FC236}">
              <a16:creationId xmlns:a16="http://schemas.microsoft.com/office/drawing/2014/main" id="{0C702263-DA30-41BB-BE08-76F0F274DC2F}"/>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CDED6049-CCDE-47FA-BC81-E815612FA6D4}"/>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0" name="テキスト ボックス 469">
          <a:extLst>
            <a:ext uri="{FF2B5EF4-FFF2-40B4-BE49-F238E27FC236}">
              <a16:creationId xmlns:a16="http://schemas.microsoft.com/office/drawing/2014/main" id="{C23550DD-73D4-489E-9C79-4E2CFFC07F0B}"/>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a:extLst>
            <a:ext uri="{FF2B5EF4-FFF2-40B4-BE49-F238E27FC236}">
              <a16:creationId xmlns:a16="http://schemas.microsoft.com/office/drawing/2014/main" id="{A0A65BE1-22EC-42CB-AADF-43B2719FEB0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72" name="直線コネクタ 471">
          <a:extLst>
            <a:ext uri="{FF2B5EF4-FFF2-40B4-BE49-F238E27FC236}">
              <a16:creationId xmlns:a16="http://schemas.microsoft.com/office/drawing/2014/main" id="{9C94360F-F430-4A5E-9790-660D5C19364B}"/>
            </a:ext>
          </a:extLst>
        </xdr:cNvPr>
        <xdr:cNvCxnSpPr/>
      </xdr:nvCxnSpPr>
      <xdr:spPr>
        <a:xfrm flipV="1">
          <a:off x="14699614"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73" name="【保健センター・保健所】&#10;有形固定資産減価償却率最小値テキスト">
          <a:extLst>
            <a:ext uri="{FF2B5EF4-FFF2-40B4-BE49-F238E27FC236}">
              <a16:creationId xmlns:a16="http://schemas.microsoft.com/office/drawing/2014/main" id="{882B97B5-9FC8-4373-8F86-0D12C3A5BABB}"/>
            </a:ext>
          </a:extLst>
        </xdr:cNvPr>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4" name="直線コネクタ 473">
          <a:extLst>
            <a:ext uri="{FF2B5EF4-FFF2-40B4-BE49-F238E27FC236}">
              <a16:creationId xmlns:a16="http://schemas.microsoft.com/office/drawing/2014/main" id="{DA54B9B5-65AE-40B6-A57A-378EF70687AF}"/>
            </a:ext>
          </a:extLst>
        </xdr:cNvPr>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75" name="【保健センター・保健所】&#10;有形固定資産減価償却率最大値テキスト">
          <a:extLst>
            <a:ext uri="{FF2B5EF4-FFF2-40B4-BE49-F238E27FC236}">
              <a16:creationId xmlns:a16="http://schemas.microsoft.com/office/drawing/2014/main" id="{4B251C2D-1D48-4A20-A478-AF0736B3EB65}"/>
            </a:ext>
          </a:extLst>
        </xdr:cNvPr>
        <xdr:cNvSpPr txBox="1"/>
      </xdr:nvSpPr>
      <xdr:spPr>
        <a:xfrm>
          <a:off x="14738350" y="897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76" name="直線コネクタ 475">
          <a:extLst>
            <a:ext uri="{FF2B5EF4-FFF2-40B4-BE49-F238E27FC236}">
              <a16:creationId xmlns:a16="http://schemas.microsoft.com/office/drawing/2014/main" id="{5EF39AD6-C555-44E4-BA23-4EF2CBF6DDDC}"/>
            </a:ext>
          </a:extLst>
        </xdr:cNvPr>
        <xdr:cNvCxnSpPr/>
      </xdr:nvCxnSpPr>
      <xdr:spPr>
        <a:xfrm>
          <a:off x="14611350" y="919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477" name="【保健センター・保健所】&#10;有形固定資産減価償却率平均値テキスト">
          <a:extLst>
            <a:ext uri="{FF2B5EF4-FFF2-40B4-BE49-F238E27FC236}">
              <a16:creationId xmlns:a16="http://schemas.microsoft.com/office/drawing/2014/main" id="{7E1620FD-D69B-4192-AE03-270D92AA9951}"/>
            </a:ext>
          </a:extLst>
        </xdr:cNvPr>
        <xdr:cNvSpPr txBox="1"/>
      </xdr:nvSpPr>
      <xdr:spPr>
        <a:xfrm>
          <a:off x="14738350" y="968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78" name="フローチャート: 判断 477">
          <a:extLst>
            <a:ext uri="{FF2B5EF4-FFF2-40B4-BE49-F238E27FC236}">
              <a16:creationId xmlns:a16="http://schemas.microsoft.com/office/drawing/2014/main" id="{09DF4217-2D0A-4622-8A69-1A654F4A786D}"/>
            </a:ext>
          </a:extLst>
        </xdr:cNvPr>
        <xdr:cNvSpPr/>
      </xdr:nvSpPr>
      <xdr:spPr>
        <a:xfrm>
          <a:off x="14649450" y="983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79" name="フローチャート: 判断 478">
          <a:extLst>
            <a:ext uri="{FF2B5EF4-FFF2-40B4-BE49-F238E27FC236}">
              <a16:creationId xmlns:a16="http://schemas.microsoft.com/office/drawing/2014/main" id="{B9C5506E-3538-4A38-A2A1-A84421BF12F8}"/>
            </a:ext>
          </a:extLst>
        </xdr:cNvPr>
        <xdr:cNvSpPr/>
      </xdr:nvSpPr>
      <xdr:spPr>
        <a:xfrm>
          <a:off x="1388745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160655</xdr:rowOff>
    </xdr:from>
    <xdr:to>
      <xdr:col>76</xdr:col>
      <xdr:colOff>165100</xdr:colOff>
      <xdr:row>59</xdr:row>
      <xdr:rowOff>90805</xdr:rowOff>
    </xdr:to>
    <xdr:sp macro="" textlink="">
      <xdr:nvSpPr>
        <xdr:cNvPr id="480" name="フローチャート: 判断 479">
          <a:extLst>
            <a:ext uri="{FF2B5EF4-FFF2-40B4-BE49-F238E27FC236}">
              <a16:creationId xmlns:a16="http://schemas.microsoft.com/office/drawing/2014/main" id="{B0FE0510-266E-4282-85B2-155FC51E590C}"/>
            </a:ext>
          </a:extLst>
        </xdr:cNvPr>
        <xdr:cNvSpPr/>
      </xdr:nvSpPr>
      <xdr:spPr>
        <a:xfrm>
          <a:off x="13093700" y="9736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81" name="フローチャート: 判断 480">
          <a:extLst>
            <a:ext uri="{FF2B5EF4-FFF2-40B4-BE49-F238E27FC236}">
              <a16:creationId xmlns:a16="http://schemas.microsoft.com/office/drawing/2014/main" id="{0EE7D0CC-5ED1-45EA-A22A-A7313A5B19BB}"/>
            </a:ext>
          </a:extLst>
        </xdr:cNvPr>
        <xdr:cNvSpPr/>
      </xdr:nvSpPr>
      <xdr:spPr>
        <a:xfrm>
          <a:off x="12299950" y="9865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14605</xdr:rowOff>
    </xdr:to>
    <xdr:sp macro="" textlink="">
      <xdr:nvSpPr>
        <xdr:cNvPr id="482" name="フローチャート: 判断 481">
          <a:extLst>
            <a:ext uri="{FF2B5EF4-FFF2-40B4-BE49-F238E27FC236}">
              <a16:creationId xmlns:a16="http://schemas.microsoft.com/office/drawing/2014/main" id="{87BE5238-F403-4DBF-B9E8-860F9E13FDB1}"/>
            </a:ext>
          </a:extLst>
        </xdr:cNvPr>
        <xdr:cNvSpPr/>
      </xdr:nvSpPr>
      <xdr:spPr>
        <a:xfrm>
          <a:off x="11487150" y="9825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67D45D68-51D8-401A-BE16-BDA8EB5F4A08}"/>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9A66A89-24B0-4FB1-B331-924DFB5C73C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F50A4F90-39DE-47A3-833A-CD5306704214}"/>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779C731-B19F-4AE2-A4A9-0780617894E6}"/>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5A59199C-F576-4472-BCCB-C297D2532CF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488" name="楕円 487">
          <a:extLst>
            <a:ext uri="{FF2B5EF4-FFF2-40B4-BE49-F238E27FC236}">
              <a16:creationId xmlns:a16="http://schemas.microsoft.com/office/drawing/2014/main" id="{D3213023-221E-4AB6-8E00-6A36DFA40C4D}"/>
            </a:ext>
          </a:extLst>
        </xdr:cNvPr>
        <xdr:cNvSpPr/>
      </xdr:nvSpPr>
      <xdr:spPr>
        <a:xfrm>
          <a:off x="14649450" y="1003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489" name="【保健センター・保健所】&#10;有形固定資産減価償却率該当値テキスト">
          <a:extLst>
            <a:ext uri="{FF2B5EF4-FFF2-40B4-BE49-F238E27FC236}">
              <a16:creationId xmlns:a16="http://schemas.microsoft.com/office/drawing/2014/main" id="{9B1DAF8B-E7B9-4F26-A0D1-8C63EB2F30EC}"/>
            </a:ext>
          </a:extLst>
        </xdr:cNvPr>
        <xdr:cNvSpPr txBox="1"/>
      </xdr:nvSpPr>
      <xdr:spPr>
        <a:xfrm>
          <a:off x="1473835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490" name="楕円 489">
          <a:extLst>
            <a:ext uri="{FF2B5EF4-FFF2-40B4-BE49-F238E27FC236}">
              <a16:creationId xmlns:a16="http://schemas.microsoft.com/office/drawing/2014/main" id="{25F30D70-92CC-4E09-8782-0C7F84DB0448}"/>
            </a:ext>
          </a:extLst>
        </xdr:cNvPr>
        <xdr:cNvSpPr/>
      </xdr:nvSpPr>
      <xdr:spPr>
        <a:xfrm>
          <a:off x="13887450" y="9988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61</xdr:row>
      <xdr:rowOff>11430</xdr:rowOff>
    </xdr:to>
    <xdr:cxnSp macro="">
      <xdr:nvCxnSpPr>
        <xdr:cNvPr id="491" name="直線コネクタ 490">
          <a:extLst>
            <a:ext uri="{FF2B5EF4-FFF2-40B4-BE49-F238E27FC236}">
              <a16:creationId xmlns:a16="http://schemas.microsoft.com/office/drawing/2014/main" id="{34552B18-1B3E-469D-8C9C-EB1669C5B462}"/>
            </a:ext>
          </a:extLst>
        </xdr:cNvPr>
        <xdr:cNvCxnSpPr/>
      </xdr:nvCxnSpPr>
      <xdr:spPr>
        <a:xfrm>
          <a:off x="13938250" y="100393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92" name="楕円 491">
          <a:extLst>
            <a:ext uri="{FF2B5EF4-FFF2-40B4-BE49-F238E27FC236}">
              <a16:creationId xmlns:a16="http://schemas.microsoft.com/office/drawing/2014/main" id="{7F551755-91AF-4EC6-8258-ED3644FEB336}"/>
            </a:ext>
          </a:extLst>
        </xdr:cNvPr>
        <xdr:cNvSpPr/>
      </xdr:nvSpPr>
      <xdr:spPr>
        <a:xfrm>
          <a:off x="13093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49530</xdr:rowOff>
    </xdr:to>
    <xdr:cxnSp macro="">
      <xdr:nvCxnSpPr>
        <xdr:cNvPr id="493" name="直線コネクタ 492">
          <a:extLst>
            <a:ext uri="{FF2B5EF4-FFF2-40B4-BE49-F238E27FC236}">
              <a16:creationId xmlns:a16="http://schemas.microsoft.com/office/drawing/2014/main" id="{9E5815FC-04B6-40D7-A12A-1BC1B8F405B1}"/>
            </a:ext>
          </a:extLst>
        </xdr:cNvPr>
        <xdr:cNvCxnSpPr/>
      </xdr:nvCxnSpPr>
      <xdr:spPr>
        <a:xfrm flipV="1">
          <a:off x="13144500" y="10039350"/>
          <a:ext cx="79375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494" name="楕円 493">
          <a:extLst>
            <a:ext uri="{FF2B5EF4-FFF2-40B4-BE49-F238E27FC236}">
              <a16:creationId xmlns:a16="http://schemas.microsoft.com/office/drawing/2014/main" id="{97CBAB22-88F3-4019-AD57-3261E64C4B8A}"/>
            </a:ext>
          </a:extLst>
        </xdr:cNvPr>
        <xdr:cNvSpPr/>
      </xdr:nvSpPr>
      <xdr:spPr>
        <a:xfrm>
          <a:off x="12299950" y="10032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49530</xdr:rowOff>
    </xdr:to>
    <xdr:cxnSp macro="">
      <xdr:nvCxnSpPr>
        <xdr:cNvPr id="495" name="直線コネクタ 494">
          <a:extLst>
            <a:ext uri="{FF2B5EF4-FFF2-40B4-BE49-F238E27FC236}">
              <a16:creationId xmlns:a16="http://schemas.microsoft.com/office/drawing/2014/main" id="{8F41B98F-DEDC-4A00-B27C-F15E2CEE99A0}"/>
            </a:ext>
          </a:extLst>
        </xdr:cNvPr>
        <xdr:cNvCxnSpPr/>
      </xdr:nvCxnSpPr>
      <xdr:spPr>
        <a:xfrm>
          <a:off x="12344400" y="1007681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496" name="楕円 495">
          <a:extLst>
            <a:ext uri="{FF2B5EF4-FFF2-40B4-BE49-F238E27FC236}">
              <a16:creationId xmlns:a16="http://schemas.microsoft.com/office/drawing/2014/main" id="{BF9EB019-02D7-4402-B98C-D4BECA07F310}"/>
            </a:ext>
          </a:extLst>
        </xdr:cNvPr>
        <xdr:cNvSpPr/>
      </xdr:nvSpPr>
      <xdr:spPr>
        <a:xfrm>
          <a:off x="11487150" y="1003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7620</xdr:rowOff>
    </xdr:to>
    <xdr:cxnSp macro="">
      <xdr:nvCxnSpPr>
        <xdr:cNvPr id="497" name="直線コネクタ 496">
          <a:extLst>
            <a:ext uri="{FF2B5EF4-FFF2-40B4-BE49-F238E27FC236}">
              <a16:creationId xmlns:a16="http://schemas.microsoft.com/office/drawing/2014/main" id="{0E4D5F68-8F39-4B59-AD5E-964B9095D81D}"/>
            </a:ext>
          </a:extLst>
        </xdr:cNvPr>
        <xdr:cNvCxnSpPr/>
      </xdr:nvCxnSpPr>
      <xdr:spPr>
        <a:xfrm flipV="1">
          <a:off x="11537950" y="1007681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498" name="n_1aveValue【保健センター・保健所】&#10;有形固定資産減価償却率">
          <a:extLst>
            <a:ext uri="{FF2B5EF4-FFF2-40B4-BE49-F238E27FC236}">
              <a16:creationId xmlns:a16="http://schemas.microsoft.com/office/drawing/2014/main" id="{39BE3BF1-8584-4867-910D-3C8090F41DBB}"/>
            </a:ext>
          </a:extLst>
        </xdr:cNvPr>
        <xdr:cNvSpPr txBox="1"/>
      </xdr:nvSpPr>
      <xdr:spPr>
        <a:xfrm>
          <a:off x="13742044"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107332</xdr:rowOff>
    </xdr:from>
    <xdr:ext cx="405111" cy="259045"/>
    <xdr:sp macro="" textlink="">
      <xdr:nvSpPr>
        <xdr:cNvPr id="499" name="n_2aveValue【保健センター・保健所】&#10;有形固定資産減価償却率">
          <a:extLst>
            <a:ext uri="{FF2B5EF4-FFF2-40B4-BE49-F238E27FC236}">
              <a16:creationId xmlns:a16="http://schemas.microsoft.com/office/drawing/2014/main" id="{6C6A6483-A0B7-4D03-85F8-0B5F71D0D01E}"/>
            </a:ext>
          </a:extLst>
        </xdr:cNvPr>
        <xdr:cNvSpPr txBox="1"/>
      </xdr:nvSpPr>
      <xdr:spPr>
        <a:xfrm>
          <a:off x="1296099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00" name="n_3aveValue【保健センター・保健所】&#10;有形固定資産減価償却率">
          <a:extLst>
            <a:ext uri="{FF2B5EF4-FFF2-40B4-BE49-F238E27FC236}">
              <a16:creationId xmlns:a16="http://schemas.microsoft.com/office/drawing/2014/main" id="{AD4807F6-CF14-44B0-88DC-2045ADC999D0}"/>
            </a:ext>
          </a:extLst>
        </xdr:cNvPr>
        <xdr:cNvSpPr txBox="1"/>
      </xdr:nvSpPr>
      <xdr:spPr>
        <a:xfrm>
          <a:off x="12167244" y="96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31132</xdr:rowOff>
    </xdr:from>
    <xdr:ext cx="405111" cy="259045"/>
    <xdr:sp macro="" textlink="">
      <xdr:nvSpPr>
        <xdr:cNvPr id="501" name="n_4aveValue【保健センター・保健所】&#10;有形固定資産減価償却率">
          <a:extLst>
            <a:ext uri="{FF2B5EF4-FFF2-40B4-BE49-F238E27FC236}">
              <a16:creationId xmlns:a16="http://schemas.microsoft.com/office/drawing/2014/main" id="{D9652CA0-B1AE-4C42-8826-A5CFC833512F}"/>
            </a:ext>
          </a:extLst>
        </xdr:cNvPr>
        <xdr:cNvSpPr txBox="1"/>
      </xdr:nvSpPr>
      <xdr:spPr>
        <a:xfrm>
          <a:off x="11354444" y="960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02" name="n_1mainValue【保健センター・保健所】&#10;有形固定資産減価償却率">
          <a:extLst>
            <a:ext uri="{FF2B5EF4-FFF2-40B4-BE49-F238E27FC236}">
              <a16:creationId xmlns:a16="http://schemas.microsoft.com/office/drawing/2014/main" id="{18D5DADA-A4C1-49A1-AF24-D20063454A6E}"/>
            </a:ext>
          </a:extLst>
        </xdr:cNvPr>
        <xdr:cNvSpPr txBox="1"/>
      </xdr:nvSpPr>
      <xdr:spPr>
        <a:xfrm>
          <a:off x="137420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03" name="n_2mainValue【保健センター・保健所】&#10;有形固定資産減価償却率">
          <a:extLst>
            <a:ext uri="{FF2B5EF4-FFF2-40B4-BE49-F238E27FC236}">
              <a16:creationId xmlns:a16="http://schemas.microsoft.com/office/drawing/2014/main" id="{48622E74-BAA2-47DF-BFEA-7076514F4092}"/>
            </a:ext>
          </a:extLst>
        </xdr:cNvPr>
        <xdr:cNvSpPr txBox="1"/>
      </xdr:nvSpPr>
      <xdr:spPr>
        <a:xfrm>
          <a:off x="12960994" y="1016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504" name="n_3mainValue【保健センター・保健所】&#10;有形固定資産減価償却率">
          <a:extLst>
            <a:ext uri="{FF2B5EF4-FFF2-40B4-BE49-F238E27FC236}">
              <a16:creationId xmlns:a16="http://schemas.microsoft.com/office/drawing/2014/main" id="{94294BA4-4638-4C61-9817-56D515D42971}"/>
            </a:ext>
          </a:extLst>
        </xdr:cNvPr>
        <xdr:cNvSpPr txBox="1"/>
      </xdr:nvSpPr>
      <xdr:spPr>
        <a:xfrm>
          <a:off x="12167244" y="1011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505" name="n_4mainValue【保健センター・保健所】&#10;有形固定資産減価償却率">
          <a:extLst>
            <a:ext uri="{FF2B5EF4-FFF2-40B4-BE49-F238E27FC236}">
              <a16:creationId xmlns:a16="http://schemas.microsoft.com/office/drawing/2014/main" id="{331147EC-99B2-442B-B3D6-4395A55E723F}"/>
            </a:ext>
          </a:extLst>
        </xdr:cNvPr>
        <xdr:cNvSpPr txBox="1"/>
      </xdr:nvSpPr>
      <xdr:spPr>
        <a:xfrm>
          <a:off x="11354444" y="1012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B087CD44-26BA-42AA-BBA8-E9F926B248D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C13BADF9-AD94-4BEA-AEED-0F089B6E2D9C}"/>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F7931EB9-6208-4A3A-ACF6-F2005CC85B97}"/>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DEECBE35-E382-44F2-BBCE-C9ED42C23033}"/>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8BB40902-CE17-4F81-8B1D-520DE48CECA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1198A5B6-D9EE-49AA-BCB3-7DFC2C026BB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E8848730-3CB6-4617-AF30-20A26972F7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DBCBAE4F-DA1E-441E-8BEA-FD4CC14F95B3}"/>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484B4D41-9F91-4CA3-8965-13CC3D196B1D}"/>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975734C8-3F96-479A-9E2D-B8576B0C1B63}"/>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a:extLst>
            <a:ext uri="{FF2B5EF4-FFF2-40B4-BE49-F238E27FC236}">
              <a16:creationId xmlns:a16="http://schemas.microsoft.com/office/drawing/2014/main" id="{E551F3F8-FA63-4B15-AA67-B1FA0EA341F4}"/>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9EF202F8-46BE-402C-8A43-3C96474C0F57}"/>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a:extLst>
            <a:ext uri="{FF2B5EF4-FFF2-40B4-BE49-F238E27FC236}">
              <a16:creationId xmlns:a16="http://schemas.microsoft.com/office/drawing/2014/main" id="{C768A4A6-1DE8-4105-ACFE-566BB0B3A309}"/>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9" name="テキスト ボックス 518">
          <a:extLst>
            <a:ext uri="{FF2B5EF4-FFF2-40B4-BE49-F238E27FC236}">
              <a16:creationId xmlns:a16="http://schemas.microsoft.com/office/drawing/2014/main" id="{6EFE8F86-F1B4-440E-84E7-A356A08983A4}"/>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a:extLst>
            <a:ext uri="{FF2B5EF4-FFF2-40B4-BE49-F238E27FC236}">
              <a16:creationId xmlns:a16="http://schemas.microsoft.com/office/drawing/2014/main" id="{99A8B80D-3872-4779-A6FB-29411572FB95}"/>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1" name="テキスト ボックス 520">
          <a:extLst>
            <a:ext uri="{FF2B5EF4-FFF2-40B4-BE49-F238E27FC236}">
              <a16:creationId xmlns:a16="http://schemas.microsoft.com/office/drawing/2014/main" id="{6C61D79E-5DC9-4208-B533-7A4B6883C574}"/>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a:extLst>
            <a:ext uri="{FF2B5EF4-FFF2-40B4-BE49-F238E27FC236}">
              <a16:creationId xmlns:a16="http://schemas.microsoft.com/office/drawing/2014/main" id="{B592D212-EBEB-45D3-B615-FD8E80855E65}"/>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3" name="テキスト ボックス 522">
          <a:extLst>
            <a:ext uri="{FF2B5EF4-FFF2-40B4-BE49-F238E27FC236}">
              <a16:creationId xmlns:a16="http://schemas.microsoft.com/office/drawing/2014/main" id="{5737BB57-AE09-4929-A017-FFE17EE981A2}"/>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a:extLst>
            <a:ext uri="{FF2B5EF4-FFF2-40B4-BE49-F238E27FC236}">
              <a16:creationId xmlns:a16="http://schemas.microsoft.com/office/drawing/2014/main" id="{3B38FFD8-55A9-4B41-8009-D9E1778A6275}"/>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5" name="テキスト ボックス 524">
          <a:extLst>
            <a:ext uri="{FF2B5EF4-FFF2-40B4-BE49-F238E27FC236}">
              <a16:creationId xmlns:a16="http://schemas.microsoft.com/office/drawing/2014/main" id="{B7C70BA8-9776-47BD-B0B1-B077E06328DB}"/>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a:extLst>
            <a:ext uri="{FF2B5EF4-FFF2-40B4-BE49-F238E27FC236}">
              <a16:creationId xmlns:a16="http://schemas.microsoft.com/office/drawing/2014/main" id="{72FEA350-B5CB-440F-A7CA-6B363F0F8386}"/>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7" name="テキスト ボックス 526">
          <a:extLst>
            <a:ext uri="{FF2B5EF4-FFF2-40B4-BE49-F238E27FC236}">
              <a16:creationId xmlns:a16="http://schemas.microsoft.com/office/drawing/2014/main" id="{4CDB7316-1E6D-435F-BA96-1F3F2EDB9201}"/>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B3B0856D-F6A6-41ED-AD49-BA7E8F8001A6}"/>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DE9E0954-148C-433C-B319-C7175AEAD7ED}"/>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a:extLst>
            <a:ext uri="{FF2B5EF4-FFF2-40B4-BE49-F238E27FC236}">
              <a16:creationId xmlns:a16="http://schemas.microsoft.com/office/drawing/2014/main" id="{9753D7D6-70BC-4E63-A52D-6714827F54BD}"/>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31" name="直線コネクタ 530">
          <a:extLst>
            <a:ext uri="{FF2B5EF4-FFF2-40B4-BE49-F238E27FC236}">
              <a16:creationId xmlns:a16="http://schemas.microsoft.com/office/drawing/2014/main" id="{8AC0FAF0-B510-49F8-B3D6-355F4187C469}"/>
            </a:ext>
          </a:extLst>
        </xdr:cNvPr>
        <xdr:cNvCxnSpPr/>
      </xdr:nvCxnSpPr>
      <xdr:spPr>
        <a:xfrm flipV="1">
          <a:off x="19951064" y="9225824"/>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32" name="【保健センター・保健所】&#10;一人当たり面積最小値テキスト">
          <a:extLst>
            <a:ext uri="{FF2B5EF4-FFF2-40B4-BE49-F238E27FC236}">
              <a16:creationId xmlns:a16="http://schemas.microsoft.com/office/drawing/2014/main" id="{6083C80C-B02B-4147-9771-6261A98A5931}"/>
            </a:ext>
          </a:extLst>
        </xdr:cNvPr>
        <xdr:cNvSpPr txBox="1"/>
      </xdr:nvSpPr>
      <xdr:spPr>
        <a:xfrm>
          <a:off x="19989800"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33" name="直線コネクタ 532">
          <a:extLst>
            <a:ext uri="{FF2B5EF4-FFF2-40B4-BE49-F238E27FC236}">
              <a16:creationId xmlns:a16="http://schemas.microsoft.com/office/drawing/2014/main" id="{D954234D-3708-4ABC-9B85-F60EF61A17EE}"/>
            </a:ext>
          </a:extLst>
        </xdr:cNvPr>
        <xdr:cNvCxnSpPr/>
      </xdr:nvCxnSpPr>
      <xdr:spPr>
        <a:xfrm>
          <a:off x="19881850" y="1065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34" name="【保健センター・保健所】&#10;一人当たり面積最大値テキスト">
          <a:extLst>
            <a:ext uri="{FF2B5EF4-FFF2-40B4-BE49-F238E27FC236}">
              <a16:creationId xmlns:a16="http://schemas.microsoft.com/office/drawing/2014/main" id="{99075EB0-A96B-4A03-99DD-0186A5A7EC06}"/>
            </a:ext>
          </a:extLst>
        </xdr:cNvPr>
        <xdr:cNvSpPr txBox="1"/>
      </xdr:nvSpPr>
      <xdr:spPr>
        <a:xfrm>
          <a:off x="19989800" y="90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35" name="直線コネクタ 534">
          <a:extLst>
            <a:ext uri="{FF2B5EF4-FFF2-40B4-BE49-F238E27FC236}">
              <a16:creationId xmlns:a16="http://schemas.microsoft.com/office/drawing/2014/main" id="{904F59F3-ECE8-4E91-993E-F05A4CC5CC55}"/>
            </a:ext>
          </a:extLst>
        </xdr:cNvPr>
        <xdr:cNvCxnSpPr/>
      </xdr:nvCxnSpPr>
      <xdr:spPr>
        <a:xfrm>
          <a:off x="19881850" y="922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36" name="【保健センター・保健所】&#10;一人当たり面積平均値テキスト">
          <a:extLst>
            <a:ext uri="{FF2B5EF4-FFF2-40B4-BE49-F238E27FC236}">
              <a16:creationId xmlns:a16="http://schemas.microsoft.com/office/drawing/2014/main" id="{0507F9D0-D35A-4838-8DF0-0E42A5D92683}"/>
            </a:ext>
          </a:extLst>
        </xdr:cNvPr>
        <xdr:cNvSpPr txBox="1"/>
      </xdr:nvSpPr>
      <xdr:spPr>
        <a:xfrm>
          <a:off x="19989800" y="1015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37" name="フローチャート: 判断 536">
          <a:extLst>
            <a:ext uri="{FF2B5EF4-FFF2-40B4-BE49-F238E27FC236}">
              <a16:creationId xmlns:a16="http://schemas.microsoft.com/office/drawing/2014/main" id="{8C5BCCD4-8477-47B0-B7A6-F27E9394FC31}"/>
            </a:ext>
          </a:extLst>
        </xdr:cNvPr>
        <xdr:cNvSpPr/>
      </xdr:nvSpPr>
      <xdr:spPr>
        <a:xfrm>
          <a:off x="199009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38" name="フローチャート: 判断 537">
          <a:extLst>
            <a:ext uri="{FF2B5EF4-FFF2-40B4-BE49-F238E27FC236}">
              <a16:creationId xmlns:a16="http://schemas.microsoft.com/office/drawing/2014/main" id="{473B15D5-3D42-47B6-A134-C45BDAADC007}"/>
            </a:ext>
          </a:extLst>
        </xdr:cNvPr>
        <xdr:cNvSpPr/>
      </xdr:nvSpPr>
      <xdr:spPr>
        <a:xfrm>
          <a:off x="19157950" y="10302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70031</xdr:rowOff>
    </xdr:from>
    <xdr:to>
      <xdr:col>107</xdr:col>
      <xdr:colOff>101600</xdr:colOff>
      <xdr:row>63</xdr:row>
      <xdr:rowOff>181</xdr:rowOff>
    </xdr:to>
    <xdr:sp macro="" textlink="">
      <xdr:nvSpPr>
        <xdr:cNvPr id="539" name="フローチャート: 判断 538">
          <a:extLst>
            <a:ext uri="{FF2B5EF4-FFF2-40B4-BE49-F238E27FC236}">
              <a16:creationId xmlns:a16="http://schemas.microsoft.com/office/drawing/2014/main" id="{F559232F-06CC-4EEB-ADF5-7A7D90F91249}"/>
            </a:ext>
          </a:extLst>
        </xdr:cNvPr>
        <xdr:cNvSpPr/>
      </xdr:nvSpPr>
      <xdr:spPr>
        <a:xfrm>
          <a:off x="18345150" y="103062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540" name="フローチャート: 判断 539">
          <a:extLst>
            <a:ext uri="{FF2B5EF4-FFF2-40B4-BE49-F238E27FC236}">
              <a16:creationId xmlns:a16="http://schemas.microsoft.com/office/drawing/2014/main" id="{042AE689-A880-49B5-9A6B-F2B3A750D9C9}"/>
            </a:ext>
          </a:extLst>
        </xdr:cNvPr>
        <xdr:cNvSpPr/>
      </xdr:nvSpPr>
      <xdr:spPr>
        <a:xfrm>
          <a:off x="17551400" y="10319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50437</xdr:rowOff>
    </xdr:from>
    <xdr:to>
      <xdr:col>98</xdr:col>
      <xdr:colOff>38100</xdr:colOff>
      <xdr:row>62</xdr:row>
      <xdr:rowOff>152037</xdr:rowOff>
    </xdr:to>
    <xdr:sp macro="" textlink="">
      <xdr:nvSpPr>
        <xdr:cNvPr id="541" name="フローチャート: 判断 540">
          <a:extLst>
            <a:ext uri="{FF2B5EF4-FFF2-40B4-BE49-F238E27FC236}">
              <a16:creationId xmlns:a16="http://schemas.microsoft.com/office/drawing/2014/main" id="{62E375EE-FE52-410B-8E5C-6D89B616711F}"/>
            </a:ext>
          </a:extLst>
        </xdr:cNvPr>
        <xdr:cNvSpPr/>
      </xdr:nvSpPr>
      <xdr:spPr>
        <a:xfrm>
          <a:off x="16757650" y="10286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3CA4BC1-9CBE-4198-9D67-A25DD4FC8BF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21A3929-8E34-4BB2-8A2F-A4705E8F9B7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E17C2CE-2868-4101-92AD-9C99F751806C}"/>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259E42-1FFB-4DF3-9129-2B2B57ED264A}"/>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9FF7B7-9AB4-4F9A-95D5-4E131263EDCB}"/>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127181</xdr:rowOff>
    </xdr:from>
    <xdr:to>
      <xdr:col>116</xdr:col>
      <xdr:colOff>114300</xdr:colOff>
      <xdr:row>64</xdr:row>
      <xdr:rowOff>57331</xdr:rowOff>
    </xdr:to>
    <xdr:sp macro="" textlink="">
      <xdr:nvSpPr>
        <xdr:cNvPr id="547" name="楕円 546">
          <a:extLst>
            <a:ext uri="{FF2B5EF4-FFF2-40B4-BE49-F238E27FC236}">
              <a16:creationId xmlns:a16="http://schemas.microsoft.com/office/drawing/2014/main" id="{703EB144-7024-441F-A52E-F1FD2F65C932}"/>
            </a:ext>
          </a:extLst>
        </xdr:cNvPr>
        <xdr:cNvSpPr/>
      </xdr:nvSpPr>
      <xdr:spPr>
        <a:xfrm>
          <a:off x="19900900" y="10528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42108</xdr:rowOff>
    </xdr:from>
    <xdr:ext cx="469744" cy="259045"/>
    <xdr:sp macro="" textlink="">
      <xdr:nvSpPr>
        <xdr:cNvPr id="548" name="【保健センター・保健所】&#10;一人当たり面積該当値テキスト">
          <a:extLst>
            <a:ext uri="{FF2B5EF4-FFF2-40B4-BE49-F238E27FC236}">
              <a16:creationId xmlns:a16="http://schemas.microsoft.com/office/drawing/2014/main" id="{F55830AD-1694-4806-87A9-A6A4B08E944E}"/>
            </a:ext>
          </a:extLst>
        </xdr:cNvPr>
        <xdr:cNvSpPr txBox="1"/>
      </xdr:nvSpPr>
      <xdr:spPr>
        <a:xfrm>
          <a:off x="19989800" y="1044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130447</xdr:rowOff>
    </xdr:from>
    <xdr:to>
      <xdr:col>112</xdr:col>
      <xdr:colOff>38100</xdr:colOff>
      <xdr:row>64</xdr:row>
      <xdr:rowOff>60597</xdr:rowOff>
    </xdr:to>
    <xdr:sp macro="" textlink="">
      <xdr:nvSpPr>
        <xdr:cNvPr id="549" name="楕円 548">
          <a:extLst>
            <a:ext uri="{FF2B5EF4-FFF2-40B4-BE49-F238E27FC236}">
              <a16:creationId xmlns:a16="http://schemas.microsoft.com/office/drawing/2014/main" id="{CC2D9F60-4147-40EC-9074-94BBDC31265F}"/>
            </a:ext>
          </a:extLst>
        </xdr:cNvPr>
        <xdr:cNvSpPr/>
      </xdr:nvSpPr>
      <xdr:spPr>
        <a:xfrm>
          <a:off x="19157950" y="10531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9797</xdr:rowOff>
    </xdr:to>
    <xdr:cxnSp macro="">
      <xdr:nvCxnSpPr>
        <xdr:cNvPr id="550" name="直線コネクタ 549">
          <a:extLst>
            <a:ext uri="{FF2B5EF4-FFF2-40B4-BE49-F238E27FC236}">
              <a16:creationId xmlns:a16="http://schemas.microsoft.com/office/drawing/2014/main" id="{E38E2206-BA7B-47A4-9D51-EB1CBFF9B354}"/>
            </a:ext>
          </a:extLst>
        </xdr:cNvPr>
        <xdr:cNvCxnSpPr/>
      </xdr:nvCxnSpPr>
      <xdr:spPr>
        <a:xfrm flipV="1">
          <a:off x="19202400" y="10572931"/>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130447</xdr:rowOff>
    </xdr:from>
    <xdr:to>
      <xdr:col>107</xdr:col>
      <xdr:colOff>101600</xdr:colOff>
      <xdr:row>64</xdr:row>
      <xdr:rowOff>60597</xdr:rowOff>
    </xdr:to>
    <xdr:sp macro="" textlink="">
      <xdr:nvSpPr>
        <xdr:cNvPr id="551" name="楕円 550">
          <a:extLst>
            <a:ext uri="{FF2B5EF4-FFF2-40B4-BE49-F238E27FC236}">
              <a16:creationId xmlns:a16="http://schemas.microsoft.com/office/drawing/2014/main" id="{7AA831B7-CF4A-4D95-AAEE-1FF440608A78}"/>
            </a:ext>
          </a:extLst>
        </xdr:cNvPr>
        <xdr:cNvSpPr/>
      </xdr:nvSpPr>
      <xdr:spPr>
        <a:xfrm>
          <a:off x="18345150" y="105317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9797</xdr:rowOff>
    </xdr:from>
    <xdr:to>
      <xdr:col>111</xdr:col>
      <xdr:colOff>177800</xdr:colOff>
      <xdr:row>64</xdr:row>
      <xdr:rowOff>9797</xdr:rowOff>
    </xdr:to>
    <xdr:cxnSp macro="">
      <xdr:nvCxnSpPr>
        <xdr:cNvPr id="552" name="直線コネクタ 551">
          <a:extLst>
            <a:ext uri="{FF2B5EF4-FFF2-40B4-BE49-F238E27FC236}">
              <a16:creationId xmlns:a16="http://schemas.microsoft.com/office/drawing/2014/main" id="{019BF5B3-C875-4C41-A403-D659643F5CFC}"/>
            </a:ext>
          </a:extLst>
        </xdr:cNvPr>
        <xdr:cNvCxnSpPr/>
      </xdr:nvCxnSpPr>
      <xdr:spPr>
        <a:xfrm>
          <a:off x="18395950" y="1057619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553" name="楕円 552">
          <a:extLst>
            <a:ext uri="{FF2B5EF4-FFF2-40B4-BE49-F238E27FC236}">
              <a16:creationId xmlns:a16="http://schemas.microsoft.com/office/drawing/2014/main" id="{467DF823-CD84-40BE-83FC-6C994283CA3F}"/>
            </a:ext>
          </a:extLst>
        </xdr:cNvPr>
        <xdr:cNvSpPr/>
      </xdr:nvSpPr>
      <xdr:spPr>
        <a:xfrm>
          <a:off x="17551400" y="10535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9797</xdr:rowOff>
    </xdr:from>
    <xdr:to>
      <xdr:col>107</xdr:col>
      <xdr:colOff>50800</xdr:colOff>
      <xdr:row>64</xdr:row>
      <xdr:rowOff>13063</xdr:rowOff>
    </xdr:to>
    <xdr:cxnSp macro="">
      <xdr:nvCxnSpPr>
        <xdr:cNvPr id="554" name="直線コネクタ 553">
          <a:extLst>
            <a:ext uri="{FF2B5EF4-FFF2-40B4-BE49-F238E27FC236}">
              <a16:creationId xmlns:a16="http://schemas.microsoft.com/office/drawing/2014/main" id="{C130A495-73F4-4E1B-A010-FDC2F6D31C7D}"/>
            </a:ext>
          </a:extLst>
        </xdr:cNvPr>
        <xdr:cNvCxnSpPr/>
      </xdr:nvCxnSpPr>
      <xdr:spPr>
        <a:xfrm flipV="1">
          <a:off x="17602200" y="10576197"/>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133713</xdr:rowOff>
    </xdr:from>
    <xdr:to>
      <xdr:col>98</xdr:col>
      <xdr:colOff>38100</xdr:colOff>
      <xdr:row>64</xdr:row>
      <xdr:rowOff>63863</xdr:rowOff>
    </xdr:to>
    <xdr:sp macro="" textlink="">
      <xdr:nvSpPr>
        <xdr:cNvPr id="555" name="楕円 554">
          <a:extLst>
            <a:ext uri="{FF2B5EF4-FFF2-40B4-BE49-F238E27FC236}">
              <a16:creationId xmlns:a16="http://schemas.microsoft.com/office/drawing/2014/main" id="{005B53BE-368E-451D-8EE2-64C6355F78A1}"/>
            </a:ext>
          </a:extLst>
        </xdr:cNvPr>
        <xdr:cNvSpPr/>
      </xdr:nvSpPr>
      <xdr:spPr>
        <a:xfrm>
          <a:off x="16757650" y="10535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13063</xdr:rowOff>
    </xdr:from>
    <xdr:to>
      <xdr:col>102</xdr:col>
      <xdr:colOff>114300</xdr:colOff>
      <xdr:row>64</xdr:row>
      <xdr:rowOff>13063</xdr:rowOff>
    </xdr:to>
    <xdr:cxnSp macro="">
      <xdr:nvCxnSpPr>
        <xdr:cNvPr id="556" name="直線コネクタ 555">
          <a:extLst>
            <a:ext uri="{FF2B5EF4-FFF2-40B4-BE49-F238E27FC236}">
              <a16:creationId xmlns:a16="http://schemas.microsoft.com/office/drawing/2014/main" id="{2FCAA29B-4A33-4115-B97D-9730B961901F}"/>
            </a:ext>
          </a:extLst>
        </xdr:cNvPr>
        <xdr:cNvCxnSpPr/>
      </xdr:nvCxnSpPr>
      <xdr:spPr>
        <a:xfrm>
          <a:off x="16802100" y="105794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57" name="n_1aveValue【保健センター・保健所】&#10;一人当たり面積">
          <a:extLst>
            <a:ext uri="{FF2B5EF4-FFF2-40B4-BE49-F238E27FC236}">
              <a16:creationId xmlns:a16="http://schemas.microsoft.com/office/drawing/2014/main" id="{92436ED9-BCDB-4B53-8F91-87993686E1C2}"/>
            </a:ext>
          </a:extLst>
        </xdr:cNvPr>
        <xdr:cNvSpPr txBox="1"/>
      </xdr:nvSpPr>
      <xdr:spPr>
        <a:xfrm>
          <a:off x="189802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16708</xdr:rowOff>
    </xdr:from>
    <xdr:ext cx="469744" cy="259045"/>
    <xdr:sp macro="" textlink="">
      <xdr:nvSpPr>
        <xdr:cNvPr id="558" name="n_2aveValue【保健センター・保健所】&#10;一人当たり面積">
          <a:extLst>
            <a:ext uri="{FF2B5EF4-FFF2-40B4-BE49-F238E27FC236}">
              <a16:creationId xmlns:a16="http://schemas.microsoft.com/office/drawing/2014/main" id="{6C29FA89-D326-4BFB-B5D5-7B59275123F6}"/>
            </a:ext>
          </a:extLst>
        </xdr:cNvPr>
        <xdr:cNvSpPr txBox="1"/>
      </xdr:nvSpPr>
      <xdr:spPr>
        <a:xfrm>
          <a:off x="18180127" y="1008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559" name="n_3aveValue【保健センター・保健所】&#10;一人当たり面積">
          <a:extLst>
            <a:ext uri="{FF2B5EF4-FFF2-40B4-BE49-F238E27FC236}">
              <a16:creationId xmlns:a16="http://schemas.microsoft.com/office/drawing/2014/main" id="{D5314939-0AD8-4DBD-8CF1-A3FAFEE6C925}"/>
            </a:ext>
          </a:extLst>
        </xdr:cNvPr>
        <xdr:cNvSpPr txBox="1"/>
      </xdr:nvSpPr>
      <xdr:spPr>
        <a:xfrm>
          <a:off x="17386377" y="101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168564</xdr:rowOff>
    </xdr:from>
    <xdr:ext cx="469744" cy="259045"/>
    <xdr:sp macro="" textlink="">
      <xdr:nvSpPr>
        <xdr:cNvPr id="560" name="n_4aveValue【保健センター・保健所】&#10;一人当たり面積">
          <a:extLst>
            <a:ext uri="{FF2B5EF4-FFF2-40B4-BE49-F238E27FC236}">
              <a16:creationId xmlns:a16="http://schemas.microsoft.com/office/drawing/2014/main" id="{0DEEF84E-14D8-44A8-BD8D-C009E59ABD92}"/>
            </a:ext>
          </a:extLst>
        </xdr:cNvPr>
        <xdr:cNvSpPr txBox="1"/>
      </xdr:nvSpPr>
      <xdr:spPr>
        <a:xfrm>
          <a:off x="16592627" y="100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51724</xdr:rowOff>
    </xdr:from>
    <xdr:ext cx="469744" cy="259045"/>
    <xdr:sp macro="" textlink="">
      <xdr:nvSpPr>
        <xdr:cNvPr id="561" name="n_1mainValue【保健センター・保健所】&#10;一人当たり面積">
          <a:extLst>
            <a:ext uri="{FF2B5EF4-FFF2-40B4-BE49-F238E27FC236}">
              <a16:creationId xmlns:a16="http://schemas.microsoft.com/office/drawing/2014/main" id="{CE0B2C17-B48C-498E-91F0-1932392216FA}"/>
            </a:ext>
          </a:extLst>
        </xdr:cNvPr>
        <xdr:cNvSpPr txBox="1"/>
      </xdr:nvSpPr>
      <xdr:spPr>
        <a:xfrm>
          <a:off x="18980227" y="106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51724</xdr:rowOff>
    </xdr:from>
    <xdr:ext cx="469744" cy="259045"/>
    <xdr:sp macro="" textlink="">
      <xdr:nvSpPr>
        <xdr:cNvPr id="562" name="n_2mainValue【保健センター・保健所】&#10;一人当たり面積">
          <a:extLst>
            <a:ext uri="{FF2B5EF4-FFF2-40B4-BE49-F238E27FC236}">
              <a16:creationId xmlns:a16="http://schemas.microsoft.com/office/drawing/2014/main" id="{A3CB304C-0019-4915-BA33-B4C057746969}"/>
            </a:ext>
          </a:extLst>
        </xdr:cNvPr>
        <xdr:cNvSpPr txBox="1"/>
      </xdr:nvSpPr>
      <xdr:spPr>
        <a:xfrm>
          <a:off x="18180127" y="106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563" name="n_3mainValue【保健センター・保健所】&#10;一人当たり面積">
          <a:extLst>
            <a:ext uri="{FF2B5EF4-FFF2-40B4-BE49-F238E27FC236}">
              <a16:creationId xmlns:a16="http://schemas.microsoft.com/office/drawing/2014/main" id="{24914FE6-220D-461B-B9DD-F04B940287BA}"/>
            </a:ext>
          </a:extLst>
        </xdr:cNvPr>
        <xdr:cNvSpPr txBox="1"/>
      </xdr:nvSpPr>
      <xdr:spPr>
        <a:xfrm>
          <a:off x="17386377" y="106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54990</xdr:rowOff>
    </xdr:from>
    <xdr:ext cx="469744" cy="259045"/>
    <xdr:sp macro="" textlink="">
      <xdr:nvSpPr>
        <xdr:cNvPr id="564" name="n_4mainValue【保健センター・保健所】&#10;一人当たり面積">
          <a:extLst>
            <a:ext uri="{FF2B5EF4-FFF2-40B4-BE49-F238E27FC236}">
              <a16:creationId xmlns:a16="http://schemas.microsoft.com/office/drawing/2014/main" id="{5CF6BBE0-9B5A-4152-A004-F0B3AA5ECE05}"/>
            </a:ext>
          </a:extLst>
        </xdr:cNvPr>
        <xdr:cNvSpPr txBox="1"/>
      </xdr:nvSpPr>
      <xdr:spPr>
        <a:xfrm>
          <a:off x="16592627" y="106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F41DE28A-89A6-417B-AD1B-6425D4F7D29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B01A2589-D29F-47D1-BD82-00C0A4C8CD54}"/>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C828D3B7-8F6B-4795-8BD5-F45808640A9C}"/>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D415FDE1-6C06-4BCE-9956-5278116AC588}"/>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90021A07-9DC8-4FA2-8548-4CD080C2FB54}"/>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6970D4B6-501A-49AE-83CD-1E96B9CE1E9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6C3E0270-0D35-4304-89AC-5804F65DFF24}"/>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94B099B6-2872-4D94-8318-0729FECD813A}"/>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7A22FFC6-01D9-4F37-9421-14F9B9FFC537}"/>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38C1D829-D1CB-4122-8E88-77EFB81E0C65}"/>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742E9D1A-8819-4374-93D1-2347A852F3E1}"/>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E1EBF1AC-D55E-48B9-86D0-BF6A5AD5D5FB}"/>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2F24137D-7C8B-4FAC-BD5D-31A7B8650CDA}"/>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59EADFD4-79BE-4504-8D8D-629357CF1D0D}"/>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B28F8B66-482F-4B83-AEBF-14950A62023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DE5B53DA-7714-4652-82B1-37B846B7A571}"/>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DE9BBF29-E27A-4483-8946-CE86FBC611B1}"/>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B2C91EFC-D448-4AFA-999D-84B3DDB9DB6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120D84CD-A488-4FF4-8A07-6D0584BF895A}"/>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92D4F6A1-C859-41E3-8B68-A1F93777CB52}"/>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4305717C-9575-4354-9F53-3544DEAE7B9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99DE086A-22C2-4B75-B2D3-5E1D4838AE0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2803611D-A076-493D-9805-9F790D91CB4F}"/>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7EB8322E-5D70-4B36-8B2C-16F7F54F7393}"/>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0A86F528-9220-4DD7-B585-BA8E8B1FC928}"/>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EB315503-C732-47AB-B80E-33740DCD64FB}"/>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E653FE2E-4A78-4B13-8AC6-3ED5C7A34D91}"/>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id="{22CB9747-DDC5-431F-B438-24E283700A86}"/>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83BA7A68-04B1-441F-9E88-3869D32A0906}"/>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id="{F63EE723-6FB7-4B91-A53A-8F143731D421}"/>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id="{C589AF0C-E461-423D-8339-A96DDC351A69}"/>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id="{65037260-1161-43B7-8610-49D88ED3F4AF}"/>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id="{4A45B595-C65F-4C2F-8BD8-BA7463BF1E7E}"/>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id="{272299C7-3E88-4AE5-9D51-C140A916923B}"/>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id="{BF46A3B9-70DE-469F-A569-3A827850ACB4}"/>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id="{3E35ACFF-C097-4FE5-86F3-5E90358D05DC}"/>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id="{E34576C7-9E53-4D65-8D2B-0AD916D50068}"/>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id="{B558369B-CF87-4147-8482-40CBA93747E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a:extLst>
            <a:ext uri="{FF2B5EF4-FFF2-40B4-BE49-F238E27FC236}">
              <a16:creationId xmlns:a16="http://schemas.microsoft.com/office/drawing/2014/main" id="{1D61DF53-F665-4A59-96A5-FCAD11A80C44}"/>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73976B07-A198-4990-BA38-6DAC75C714E7}"/>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E75FB45B-1D01-40C5-9C42-484125B9DCC1}"/>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06" name="直線コネクタ 605">
          <a:extLst>
            <a:ext uri="{FF2B5EF4-FFF2-40B4-BE49-F238E27FC236}">
              <a16:creationId xmlns:a16="http://schemas.microsoft.com/office/drawing/2014/main" id="{D41C6360-B655-4CED-A38C-B57D16987DC1}"/>
            </a:ext>
          </a:extLst>
        </xdr:cNvPr>
        <xdr:cNvCxnSpPr/>
      </xdr:nvCxnSpPr>
      <xdr:spPr>
        <a:xfrm flipV="1">
          <a:off x="14699614" y="1652578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7" name="【庁舎】&#10;有形固定資産減価償却率最小値テキスト">
          <a:extLst>
            <a:ext uri="{FF2B5EF4-FFF2-40B4-BE49-F238E27FC236}">
              <a16:creationId xmlns:a16="http://schemas.microsoft.com/office/drawing/2014/main" id="{BC5CF57A-B4FE-4375-8CF8-3984BA34077F}"/>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8" name="直線コネクタ 607">
          <a:extLst>
            <a:ext uri="{FF2B5EF4-FFF2-40B4-BE49-F238E27FC236}">
              <a16:creationId xmlns:a16="http://schemas.microsoft.com/office/drawing/2014/main" id="{6A20E699-13BC-43F0-8BF7-794BCA793421}"/>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09" name="【庁舎】&#10;有形固定資産減価償却率最大値テキスト">
          <a:extLst>
            <a:ext uri="{FF2B5EF4-FFF2-40B4-BE49-F238E27FC236}">
              <a16:creationId xmlns:a16="http://schemas.microsoft.com/office/drawing/2014/main" id="{68045269-6929-46A9-8E20-4DDBCF21D44B}"/>
            </a:ext>
          </a:extLst>
        </xdr:cNvPr>
        <xdr:cNvSpPr txBox="1"/>
      </xdr:nvSpPr>
      <xdr:spPr>
        <a:xfrm>
          <a:off x="14738350" y="16313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10" name="直線コネクタ 609">
          <a:extLst>
            <a:ext uri="{FF2B5EF4-FFF2-40B4-BE49-F238E27FC236}">
              <a16:creationId xmlns:a16="http://schemas.microsoft.com/office/drawing/2014/main" id="{CB00ECCE-A4B2-4A22-90A8-91AB8B83A369}"/>
            </a:ext>
          </a:extLst>
        </xdr:cNvPr>
        <xdr:cNvCxnSpPr/>
      </xdr:nvCxnSpPr>
      <xdr:spPr>
        <a:xfrm>
          <a:off x="14611350" y="16525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611" name="【庁舎】&#10;有形固定資産減価償却率平均値テキスト">
          <a:extLst>
            <a:ext uri="{FF2B5EF4-FFF2-40B4-BE49-F238E27FC236}">
              <a16:creationId xmlns:a16="http://schemas.microsoft.com/office/drawing/2014/main" id="{89FF3F45-26F9-4739-86E4-700BE83023C4}"/>
            </a:ext>
          </a:extLst>
        </xdr:cNvPr>
        <xdr:cNvSpPr txBox="1"/>
      </xdr:nvSpPr>
      <xdr:spPr>
        <a:xfrm>
          <a:off x="14738350" y="17151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12" name="フローチャート: 判断 611">
          <a:extLst>
            <a:ext uri="{FF2B5EF4-FFF2-40B4-BE49-F238E27FC236}">
              <a16:creationId xmlns:a16="http://schemas.microsoft.com/office/drawing/2014/main" id="{22875142-D2BD-4E10-BB88-DC1C5CCFD654}"/>
            </a:ext>
          </a:extLst>
        </xdr:cNvPr>
        <xdr:cNvSpPr/>
      </xdr:nvSpPr>
      <xdr:spPr>
        <a:xfrm>
          <a:off x="14649450" y="171727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13" name="フローチャート: 判断 612">
          <a:extLst>
            <a:ext uri="{FF2B5EF4-FFF2-40B4-BE49-F238E27FC236}">
              <a16:creationId xmlns:a16="http://schemas.microsoft.com/office/drawing/2014/main" id="{546D3B5C-0978-44A9-83B5-461B416DE22C}"/>
            </a:ext>
          </a:extLst>
        </xdr:cNvPr>
        <xdr:cNvSpPr/>
      </xdr:nvSpPr>
      <xdr:spPr>
        <a:xfrm>
          <a:off x="1388745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14" name="フローチャート: 判断 613">
          <a:extLst>
            <a:ext uri="{FF2B5EF4-FFF2-40B4-BE49-F238E27FC236}">
              <a16:creationId xmlns:a16="http://schemas.microsoft.com/office/drawing/2014/main" id="{1F8FA287-0376-4F44-B890-12D4F4B9D26C}"/>
            </a:ext>
          </a:extLst>
        </xdr:cNvPr>
        <xdr:cNvSpPr/>
      </xdr:nvSpPr>
      <xdr:spPr>
        <a:xfrm>
          <a:off x="13093700" y="173035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15" name="フローチャート: 判断 614">
          <a:extLst>
            <a:ext uri="{FF2B5EF4-FFF2-40B4-BE49-F238E27FC236}">
              <a16:creationId xmlns:a16="http://schemas.microsoft.com/office/drawing/2014/main" id="{58A03CE8-4577-455D-916C-AC57610EED2B}"/>
            </a:ext>
          </a:extLst>
        </xdr:cNvPr>
        <xdr:cNvSpPr/>
      </xdr:nvSpPr>
      <xdr:spPr>
        <a:xfrm>
          <a:off x="12299950" y="1724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616" name="フローチャート: 判断 615">
          <a:extLst>
            <a:ext uri="{FF2B5EF4-FFF2-40B4-BE49-F238E27FC236}">
              <a16:creationId xmlns:a16="http://schemas.microsoft.com/office/drawing/2014/main" id="{8BF68853-C7A8-468F-BA9F-E1D8135CDA17}"/>
            </a:ext>
          </a:extLst>
        </xdr:cNvPr>
        <xdr:cNvSpPr/>
      </xdr:nvSpPr>
      <xdr:spPr>
        <a:xfrm>
          <a:off x="11487150" y="172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8FE6DF1E-86B7-4207-B36C-FA09161FE24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DE8C5231-DF44-4F55-8F44-D6CA7AA3E311}"/>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45423943-1BF5-47E2-AFA3-7DC42918584F}"/>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D23AB42A-9731-4EEB-9A71-8C53A88CAB09}"/>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9D01A396-0974-41F7-BF8D-64E6DED1ED84}"/>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141332</xdr:rowOff>
    </xdr:from>
    <xdr:to>
      <xdr:col>85</xdr:col>
      <xdr:colOff>177800</xdr:colOff>
      <xdr:row>101</xdr:row>
      <xdr:rowOff>71482</xdr:rowOff>
    </xdr:to>
    <xdr:sp macro="" textlink="">
      <xdr:nvSpPr>
        <xdr:cNvPr id="622" name="楕円 621">
          <a:extLst>
            <a:ext uri="{FF2B5EF4-FFF2-40B4-BE49-F238E27FC236}">
              <a16:creationId xmlns:a16="http://schemas.microsoft.com/office/drawing/2014/main" id="{D8BFA928-E33F-4883-9D08-3C85E3AB03B5}"/>
            </a:ext>
          </a:extLst>
        </xdr:cNvPr>
        <xdr:cNvSpPr/>
      </xdr:nvSpPr>
      <xdr:spPr>
        <a:xfrm>
          <a:off x="14649450" y="16651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164209</xdr:rowOff>
    </xdr:from>
    <xdr:ext cx="405111" cy="259045"/>
    <xdr:sp macro="" textlink="">
      <xdr:nvSpPr>
        <xdr:cNvPr id="623" name="【庁舎】&#10;有形固定資産減価償却率該当値テキスト">
          <a:extLst>
            <a:ext uri="{FF2B5EF4-FFF2-40B4-BE49-F238E27FC236}">
              <a16:creationId xmlns:a16="http://schemas.microsoft.com/office/drawing/2014/main" id="{87BFD702-8F16-40B8-B8F7-D16A4FD0D5D6}"/>
            </a:ext>
          </a:extLst>
        </xdr:cNvPr>
        <xdr:cNvSpPr txBox="1"/>
      </xdr:nvSpPr>
      <xdr:spPr>
        <a:xfrm>
          <a:off x="14738350" y="1650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624" name="楕円 623">
          <a:extLst>
            <a:ext uri="{FF2B5EF4-FFF2-40B4-BE49-F238E27FC236}">
              <a16:creationId xmlns:a16="http://schemas.microsoft.com/office/drawing/2014/main" id="{FE4BA1C2-3095-48C1-9377-0E50F6BA245D}"/>
            </a:ext>
          </a:extLst>
        </xdr:cNvPr>
        <xdr:cNvSpPr/>
      </xdr:nvSpPr>
      <xdr:spPr>
        <a:xfrm>
          <a:off x="13887450" y="16589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101</xdr:row>
      <xdr:rowOff>20682</xdr:rowOff>
    </xdr:to>
    <xdr:cxnSp macro="">
      <xdr:nvCxnSpPr>
        <xdr:cNvPr id="625" name="直線コネクタ 624">
          <a:extLst>
            <a:ext uri="{FF2B5EF4-FFF2-40B4-BE49-F238E27FC236}">
              <a16:creationId xmlns:a16="http://schemas.microsoft.com/office/drawing/2014/main" id="{DA759291-AAE8-4807-A433-5455E87A3FC5}"/>
            </a:ext>
          </a:extLst>
        </xdr:cNvPr>
        <xdr:cNvCxnSpPr/>
      </xdr:nvCxnSpPr>
      <xdr:spPr>
        <a:xfrm>
          <a:off x="13938250" y="16640084"/>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17236</xdr:rowOff>
    </xdr:from>
    <xdr:to>
      <xdr:col>76</xdr:col>
      <xdr:colOff>165100</xdr:colOff>
      <xdr:row>100</xdr:row>
      <xdr:rowOff>118836</xdr:rowOff>
    </xdr:to>
    <xdr:sp macro="" textlink="">
      <xdr:nvSpPr>
        <xdr:cNvPr id="626" name="楕円 625">
          <a:extLst>
            <a:ext uri="{FF2B5EF4-FFF2-40B4-BE49-F238E27FC236}">
              <a16:creationId xmlns:a16="http://schemas.microsoft.com/office/drawing/2014/main" id="{280F88BC-4651-4CBE-A11F-082B84402E0A}"/>
            </a:ext>
          </a:extLst>
        </xdr:cNvPr>
        <xdr:cNvSpPr/>
      </xdr:nvSpPr>
      <xdr:spPr>
        <a:xfrm>
          <a:off x="13093700" y="165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68036</xdr:rowOff>
    </xdr:from>
    <xdr:to>
      <xdr:col>81</xdr:col>
      <xdr:colOff>50800</xdr:colOff>
      <xdr:row>100</xdr:row>
      <xdr:rowOff>130084</xdr:rowOff>
    </xdr:to>
    <xdr:cxnSp macro="">
      <xdr:nvCxnSpPr>
        <xdr:cNvPr id="627" name="直線コネクタ 626">
          <a:extLst>
            <a:ext uri="{FF2B5EF4-FFF2-40B4-BE49-F238E27FC236}">
              <a16:creationId xmlns:a16="http://schemas.microsoft.com/office/drawing/2014/main" id="{783B6738-2E66-45EE-A9C9-5649D63E3C1E}"/>
            </a:ext>
          </a:extLst>
        </xdr:cNvPr>
        <xdr:cNvCxnSpPr/>
      </xdr:nvCxnSpPr>
      <xdr:spPr>
        <a:xfrm>
          <a:off x="13144500" y="16578036"/>
          <a:ext cx="7937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128270</xdr:rowOff>
    </xdr:from>
    <xdr:to>
      <xdr:col>72</xdr:col>
      <xdr:colOff>38100</xdr:colOff>
      <xdr:row>100</xdr:row>
      <xdr:rowOff>58420</xdr:rowOff>
    </xdr:to>
    <xdr:sp macro="" textlink="">
      <xdr:nvSpPr>
        <xdr:cNvPr id="628" name="楕円 627">
          <a:extLst>
            <a:ext uri="{FF2B5EF4-FFF2-40B4-BE49-F238E27FC236}">
              <a16:creationId xmlns:a16="http://schemas.microsoft.com/office/drawing/2014/main" id="{9C97A78B-A214-405E-A63D-573B8E52C089}"/>
            </a:ext>
          </a:extLst>
        </xdr:cNvPr>
        <xdr:cNvSpPr/>
      </xdr:nvSpPr>
      <xdr:spPr>
        <a:xfrm>
          <a:off x="12299950" y="16473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xdr:rowOff>
    </xdr:from>
    <xdr:to>
      <xdr:col>76</xdr:col>
      <xdr:colOff>114300</xdr:colOff>
      <xdr:row>100</xdr:row>
      <xdr:rowOff>68036</xdr:rowOff>
    </xdr:to>
    <xdr:cxnSp macro="">
      <xdr:nvCxnSpPr>
        <xdr:cNvPr id="629" name="直線コネクタ 628">
          <a:extLst>
            <a:ext uri="{FF2B5EF4-FFF2-40B4-BE49-F238E27FC236}">
              <a16:creationId xmlns:a16="http://schemas.microsoft.com/office/drawing/2014/main" id="{3FB3B49D-B87F-4488-8E15-379924A3D149}"/>
            </a:ext>
          </a:extLst>
        </xdr:cNvPr>
        <xdr:cNvCxnSpPr/>
      </xdr:nvCxnSpPr>
      <xdr:spPr>
        <a:xfrm>
          <a:off x="12344400" y="16517620"/>
          <a:ext cx="8001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157662</xdr:rowOff>
    </xdr:from>
    <xdr:to>
      <xdr:col>67</xdr:col>
      <xdr:colOff>101600</xdr:colOff>
      <xdr:row>101</xdr:row>
      <xdr:rowOff>87812</xdr:rowOff>
    </xdr:to>
    <xdr:sp macro="" textlink="">
      <xdr:nvSpPr>
        <xdr:cNvPr id="630" name="楕円 629">
          <a:extLst>
            <a:ext uri="{FF2B5EF4-FFF2-40B4-BE49-F238E27FC236}">
              <a16:creationId xmlns:a16="http://schemas.microsoft.com/office/drawing/2014/main" id="{3C7EBCEA-91E9-49ED-A43B-C1646C9E6B8B}"/>
            </a:ext>
          </a:extLst>
        </xdr:cNvPr>
        <xdr:cNvSpPr/>
      </xdr:nvSpPr>
      <xdr:spPr>
        <a:xfrm>
          <a:off x="11487150" y="16667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xdr:rowOff>
    </xdr:from>
    <xdr:to>
      <xdr:col>71</xdr:col>
      <xdr:colOff>177800</xdr:colOff>
      <xdr:row>101</xdr:row>
      <xdr:rowOff>37012</xdr:rowOff>
    </xdr:to>
    <xdr:cxnSp macro="">
      <xdr:nvCxnSpPr>
        <xdr:cNvPr id="631" name="直線コネクタ 630">
          <a:extLst>
            <a:ext uri="{FF2B5EF4-FFF2-40B4-BE49-F238E27FC236}">
              <a16:creationId xmlns:a16="http://schemas.microsoft.com/office/drawing/2014/main" id="{055960AE-785A-44F5-8ED8-B5CFDFC473CE}"/>
            </a:ext>
          </a:extLst>
        </xdr:cNvPr>
        <xdr:cNvCxnSpPr/>
      </xdr:nvCxnSpPr>
      <xdr:spPr>
        <a:xfrm flipV="1">
          <a:off x="11537950" y="16517620"/>
          <a:ext cx="806450" cy="19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32" name="n_1aveValue【庁舎】&#10;有形固定資産減価償却率">
          <a:extLst>
            <a:ext uri="{FF2B5EF4-FFF2-40B4-BE49-F238E27FC236}">
              <a16:creationId xmlns:a16="http://schemas.microsoft.com/office/drawing/2014/main" id="{363CD7B7-EF9F-4F0C-AB62-7E765C09AA35}"/>
            </a:ext>
          </a:extLst>
        </xdr:cNvPr>
        <xdr:cNvSpPr txBox="1"/>
      </xdr:nvSpPr>
      <xdr:spPr>
        <a:xfrm>
          <a:off x="13742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633" name="n_2aveValue【庁舎】&#10;有形固定資産減価償却率">
          <a:extLst>
            <a:ext uri="{FF2B5EF4-FFF2-40B4-BE49-F238E27FC236}">
              <a16:creationId xmlns:a16="http://schemas.microsoft.com/office/drawing/2014/main" id="{FE325530-23C2-4837-9EEE-2F036094C8CF}"/>
            </a:ext>
          </a:extLst>
        </xdr:cNvPr>
        <xdr:cNvSpPr txBox="1"/>
      </xdr:nvSpPr>
      <xdr:spPr>
        <a:xfrm>
          <a:off x="12960994" y="1738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634" name="n_3aveValue【庁舎】&#10;有形固定資産減価償却率">
          <a:extLst>
            <a:ext uri="{FF2B5EF4-FFF2-40B4-BE49-F238E27FC236}">
              <a16:creationId xmlns:a16="http://schemas.microsoft.com/office/drawing/2014/main" id="{41F8F01B-C6CF-4F58-B131-65F365064059}"/>
            </a:ext>
          </a:extLst>
        </xdr:cNvPr>
        <xdr:cNvSpPr txBox="1"/>
      </xdr:nvSpPr>
      <xdr:spPr>
        <a:xfrm>
          <a:off x="1216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635" name="n_4aveValue【庁舎】&#10;有形固定資産減価償却率">
          <a:extLst>
            <a:ext uri="{FF2B5EF4-FFF2-40B4-BE49-F238E27FC236}">
              <a16:creationId xmlns:a16="http://schemas.microsoft.com/office/drawing/2014/main" id="{5AC72935-8385-4A17-BEE4-9F1E57833BAC}"/>
            </a:ext>
          </a:extLst>
        </xdr:cNvPr>
        <xdr:cNvSpPr txBox="1"/>
      </xdr:nvSpPr>
      <xdr:spPr>
        <a:xfrm>
          <a:off x="113544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636" name="n_1mainValue【庁舎】&#10;有形固定資産減価償却率">
          <a:extLst>
            <a:ext uri="{FF2B5EF4-FFF2-40B4-BE49-F238E27FC236}">
              <a16:creationId xmlns:a16="http://schemas.microsoft.com/office/drawing/2014/main" id="{F401401D-7DFA-4352-BA7F-8BE9227A6BFB}"/>
            </a:ext>
          </a:extLst>
        </xdr:cNvPr>
        <xdr:cNvSpPr txBox="1"/>
      </xdr:nvSpPr>
      <xdr:spPr>
        <a:xfrm>
          <a:off x="13742044" y="1637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135363</xdr:rowOff>
    </xdr:from>
    <xdr:ext cx="340478" cy="259045"/>
    <xdr:sp macro="" textlink="">
      <xdr:nvSpPr>
        <xdr:cNvPr id="637" name="n_2mainValue【庁舎】&#10;有形固定資産減価償却率">
          <a:extLst>
            <a:ext uri="{FF2B5EF4-FFF2-40B4-BE49-F238E27FC236}">
              <a16:creationId xmlns:a16="http://schemas.microsoft.com/office/drawing/2014/main" id="{D50D36A2-03CC-43A0-AB6C-D3B137C61517}"/>
            </a:ext>
          </a:extLst>
        </xdr:cNvPr>
        <xdr:cNvSpPr txBox="1"/>
      </xdr:nvSpPr>
      <xdr:spPr>
        <a:xfrm>
          <a:off x="12993311" y="1631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74947</xdr:rowOff>
    </xdr:from>
    <xdr:ext cx="340478" cy="259045"/>
    <xdr:sp macro="" textlink="">
      <xdr:nvSpPr>
        <xdr:cNvPr id="638" name="n_3mainValue【庁舎】&#10;有形固定資産減価償却率">
          <a:extLst>
            <a:ext uri="{FF2B5EF4-FFF2-40B4-BE49-F238E27FC236}">
              <a16:creationId xmlns:a16="http://schemas.microsoft.com/office/drawing/2014/main" id="{A83C8D89-668A-4CE3-AD59-9083ACEA250A}"/>
            </a:ext>
          </a:extLst>
        </xdr:cNvPr>
        <xdr:cNvSpPr txBox="1"/>
      </xdr:nvSpPr>
      <xdr:spPr>
        <a:xfrm>
          <a:off x="12180511" y="16254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104339</xdr:rowOff>
    </xdr:from>
    <xdr:ext cx="405111" cy="259045"/>
    <xdr:sp macro="" textlink="">
      <xdr:nvSpPr>
        <xdr:cNvPr id="639" name="n_4mainValue【庁舎】&#10;有形固定資産減価償却率">
          <a:extLst>
            <a:ext uri="{FF2B5EF4-FFF2-40B4-BE49-F238E27FC236}">
              <a16:creationId xmlns:a16="http://schemas.microsoft.com/office/drawing/2014/main" id="{5FDE177C-8F41-4CFA-B705-5D19E53C2601}"/>
            </a:ext>
          </a:extLst>
        </xdr:cNvPr>
        <xdr:cNvSpPr txBox="1"/>
      </xdr:nvSpPr>
      <xdr:spPr>
        <a:xfrm>
          <a:off x="11354444" y="164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8A312ADE-1ADB-4A62-A882-8FDF2717DBDE}"/>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8B3CEB55-5599-4ADB-BE74-6A34C39A0FD1}"/>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3FC4F54F-95B4-435E-A5A1-0D7A56E7EB3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46837A6A-3718-4172-BE49-CF860BD796E9}"/>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53C56FDE-C064-4A0E-8AC0-BD2F25F29BF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47299BBC-0D75-487C-BF5C-9DE1B6EE545A}"/>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2AE0F2CB-2FA7-43C8-8445-BD55D9082CAC}"/>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D7D877CD-B1EE-4F40-AE90-EA8CEE23679D}"/>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D95E6B3D-8F9A-4CF0-A419-0B2CFF80719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976989B6-E79F-47BB-AFC2-042D52A84F6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0" name="直線コネクタ 649">
          <a:extLst>
            <a:ext uri="{FF2B5EF4-FFF2-40B4-BE49-F238E27FC236}">
              <a16:creationId xmlns:a16="http://schemas.microsoft.com/office/drawing/2014/main" id="{89B23ADE-175E-4A9F-817F-76CABF6BE8AA}"/>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E546D416-7584-48B2-8BE1-FD56CA161FBD}"/>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2" name="直線コネクタ 651">
          <a:extLst>
            <a:ext uri="{FF2B5EF4-FFF2-40B4-BE49-F238E27FC236}">
              <a16:creationId xmlns:a16="http://schemas.microsoft.com/office/drawing/2014/main" id="{CD947E9E-FEB5-4E3C-93B1-8D07D911CF8A}"/>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3" name="テキスト ボックス 652">
          <a:extLst>
            <a:ext uri="{FF2B5EF4-FFF2-40B4-BE49-F238E27FC236}">
              <a16:creationId xmlns:a16="http://schemas.microsoft.com/office/drawing/2014/main" id="{A213E185-B5AF-4173-A188-188EED8A0BB2}"/>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4" name="直線コネクタ 653">
          <a:extLst>
            <a:ext uri="{FF2B5EF4-FFF2-40B4-BE49-F238E27FC236}">
              <a16:creationId xmlns:a16="http://schemas.microsoft.com/office/drawing/2014/main" id="{9F04C20F-1766-46C7-A979-E6E12F1732AB}"/>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5" name="テキスト ボックス 654">
          <a:extLst>
            <a:ext uri="{FF2B5EF4-FFF2-40B4-BE49-F238E27FC236}">
              <a16:creationId xmlns:a16="http://schemas.microsoft.com/office/drawing/2014/main" id="{EEAF7B36-C53A-4CC9-8A7E-F9F3D958E20F}"/>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6" name="直線コネクタ 655">
          <a:extLst>
            <a:ext uri="{FF2B5EF4-FFF2-40B4-BE49-F238E27FC236}">
              <a16:creationId xmlns:a16="http://schemas.microsoft.com/office/drawing/2014/main" id="{B4DBA95C-FDA8-44DB-8E1E-135260ABEB5F}"/>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7" name="テキスト ボックス 656">
          <a:extLst>
            <a:ext uri="{FF2B5EF4-FFF2-40B4-BE49-F238E27FC236}">
              <a16:creationId xmlns:a16="http://schemas.microsoft.com/office/drawing/2014/main" id="{C3EE7957-E6FD-4BEB-8830-16272FFDE10A}"/>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8" name="直線コネクタ 657">
          <a:extLst>
            <a:ext uri="{FF2B5EF4-FFF2-40B4-BE49-F238E27FC236}">
              <a16:creationId xmlns:a16="http://schemas.microsoft.com/office/drawing/2014/main" id="{6306DE32-D8BE-44A7-8CB9-B2E3E0A956E9}"/>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9" name="テキスト ボックス 658">
          <a:extLst>
            <a:ext uri="{FF2B5EF4-FFF2-40B4-BE49-F238E27FC236}">
              <a16:creationId xmlns:a16="http://schemas.microsoft.com/office/drawing/2014/main" id="{1E49965D-14A4-4C5D-A710-284826EB501A}"/>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0" name="直線コネクタ 659">
          <a:extLst>
            <a:ext uri="{FF2B5EF4-FFF2-40B4-BE49-F238E27FC236}">
              <a16:creationId xmlns:a16="http://schemas.microsoft.com/office/drawing/2014/main" id="{26F4FB2A-2B45-4C72-9D32-E56397C4CDC9}"/>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BF01FE11-0FFC-4894-BA30-256F0ECB4292}"/>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A991A7D8-C2AE-4D56-A782-D15224EE00D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DE02B295-A71F-403F-AF45-8847C32A5C08}"/>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13647559-A4DF-47BD-A7B4-485A66C3903F}"/>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665" name="直線コネクタ 664">
          <a:extLst>
            <a:ext uri="{FF2B5EF4-FFF2-40B4-BE49-F238E27FC236}">
              <a16:creationId xmlns:a16="http://schemas.microsoft.com/office/drawing/2014/main" id="{234A00D6-E37D-4033-A547-F180F63C67D5}"/>
            </a:ext>
          </a:extLst>
        </xdr:cNvPr>
        <xdr:cNvCxnSpPr/>
      </xdr:nvCxnSpPr>
      <xdr:spPr>
        <a:xfrm flipV="1">
          <a:off x="19951064" y="16383544"/>
          <a:ext cx="0" cy="1431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666" name="【庁舎】&#10;一人当たり面積最小値テキスト">
          <a:extLst>
            <a:ext uri="{FF2B5EF4-FFF2-40B4-BE49-F238E27FC236}">
              <a16:creationId xmlns:a16="http://schemas.microsoft.com/office/drawing/2014/main" id="{7E3D8B3D-06A0-49A4-93EC-FE8F552C3811}"/>
            </a:ext>
          </a:extLst>
        </xdr:cNvPr>
        <xdr:cNvSpPr txBox="1"/>
      </xdr:nvSpPr>
      <xdr:spPr>
        <a:xfrm>
          <a:off x="19989800"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667" name="直線コネクタ 666">
          <a:extLst>
            <a:ext uri="{FF2B5EF4-FFF2-40B4-BE49-F238E27FC236}">
              <a16:creationId xmlns:a16="http://schemas.microsoft.com/office/drawing/2014/main" id="{42A0F78C-4508-418D-A6C4-B96490940726}"/>
            </a:ext>
          </a:extLst>
        </xdr:cNvPr>
        <xdr:cNvCxnSpPr/>
      </xdr:nvCxnSpPr>
      <xdr:spPr>
        <a:xfrm>
          <a:off x="19881850" y="17815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68" name="【庁舎】&#10;一人当たり面積最大値テキスト">
          <a:extLst>
            <a:ext uri="{FF2B5EF4-FFF2-40B4-BE49-F238E27FC236}">
              <a16:creationId xmlns:a16="http://schemas.microsoft.com/office/drawing/2014/main" id="{E0BA34CC-0C8F-4FC9-90E8-78F967335DBC}"/>
            </a:ext>
          </a:extLst>
        </xdr:cNvPr>
        <xdr:cNvSpPr txBox="1"/>
      </xdr:nvSpPr>
      <xdr:spPr>
        <a:xfrm>
          <a:off x="19989800" y="161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69" name="直線コネクタ 668">
          <a:extLst>
            <a:ext uri="{FF2B5EF4-FFF2-40B4-BE49-F238E27FC236}">
              <a16:creationId xmlns:a16="http://schemas.microsoft.com/office/drawing/2014/main" id="{28FA3DFB-B62A-4838-BA2C-B29A982BE334}"/>
            </a:ext>
          </a:extLst>
        </xdr:cNvPr>
        <xdr:cNvCxnSpPr/>
      </xdr:nvCxnSpPr>
      <xdr:spPr>
        <a:xfrm>
          <a:off x="19881850" y="1638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670" name="【庁舎】&#10;一人当たり面積平均値テキスト">
          <a:extLst>
            <a:ext uri="{FF2B5EF4-FFF2-40B4-BE49-F238E27FC236}">
              <a16:creationId xmlns:a16="http://schemas.microsoft.com/office/drawing/2014/main" id="{3B5C29EB-51D3-40FC-8E48-4534105514E7}"/>
            </a:ext>
          </a:extLst>
        </xdr:cNvPr>
        <xdr:cNvSpPr txBox="1"/>
      </xdr:nvSpPr>
      <xdr:spPr>
        <a:xfrm>
          <a:off x="19989800" y="17169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671" name="フローチャート: 判断 670">
          <a:extLst>
            <a:ext uri="{FF2B5EF4-FFF2-40B4-BE49-F238E27FC236}">
              <a16:creationId xmlns:a16="http://schemas.microsoft.com/office/drawing/2014/main" id="{041D9E52-106D-4034-9421-7DAAF3F69CE5}"/>
            </a:ext>
          </a:extLst>
        </xdr:cNvPr>
        <xdr:cNvSpPr/>
      </xdr:nvSpPr>
      <xdr:spPr>
        <a:xfrm>
          <a:off x="19900900" y="173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672" name="フローチャート: 判断 671">
          <a:extLst>
            <a:ext uri="{FF2B5EF4-FFF2-40B4-BE49-F238E27FC236}">
              <a16:creationId xmlns:a16="http://schemas.microsoft.com/office/drawing/2014/main" id="{56BF0D29-8FE6-4D39-A927-B210FFAC4A84}"/>
            </a:ext>
          </a:extLst>
        </xdr:cNvPr>
        <xdr:cNvSpPr/>
      </xdr:nvSpPr>
      <xdr:spPr>
        <a:xfrm>
          <a:off x="19157950" y="17326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138068</xdr:rowOff>
    </xdr:from>
    <xdr:to>
      <xdr:col>107</xdr:col>
      <xdr:colOff>101600</xdr:colOff>
      <xdr:row>105</xdr:row>
      <xdr:rowOff>68218</xdr:rowOff>
    </xdr:to>
    <xdr:sp macro="" textlink="">
      <xdr:nvSpPr>
        <xdr:cNvPr id="673" name="フローチャート: 判断 672">
          <a:extLst>
            <a:ext uri="{FF2B5EF4-FFF2-40B4-BE49-F238E27FC236}">
              <a16:creationId xmlns:a16="http://schemas.microsoft.com/office/drawing/2014/main" id="{A411AA59-77CE-484F-B9FD-284A314CFFDB}"/>
            </a:ext>
          </a:extLst>
        </xdr:cNvPr>
        <xdr:cNvSpPr/>
      </xdr:nvSpPr>
      <xdr:spPr>
        <a:xfrm>
          <a:off x="18345150" y="17308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674" name="フローチャート: 判断 673">
          <a:extLst>
            <a:ext uri="{FF2B5EF4-FFF2-40B4-BE49-F238E27FC236}">
              <a16:creationId xmlns:a16="http://schemas.microsoft.com/office/drawing/2014/main" id="{389F3DA2-6D27-4DFD-9C10-9BA35B076417}"/>
            </a:ext>
          </a:extLst>
        </xdr:cNvPr>
        <xdr:cNvSpPr/>
      </xdr:nvSpPr>
      <xdr:spPr>
        <a:xfrm>
          <a:off x="17551400" y="173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675" name="フローチャート: 判断 674">
          <a:extLst>
            <a:ext uri="{FF2B5EF4-FFF2-40B4-BE49-F238E27FC236}">
              <a16:creationId xmlns:a16="http://schemas.microsoft.com/office/drawing/2014/main" id="{F6A44681-D954-4506-B7CF-3DAADF429E81}"/>
            </a:ext>
          </a:extLst>
        </xdr:cNvPr>
        <xdr:cNvSpPr/>
      </xdr:nvSpPr>
      <xdr:spPr>
        <a:xfrm>
          <a:off x="16757650" y="17404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5E559A6-C959-40E1-B4D9-CBF9F3B41F16}"/>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14A4147-1731-4706-B2F2-5EB5387601D7}"/>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0CAF3CC-4B04-4348-A40D-172F3593FDE2}"/>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ADAF6C5-0EEF-481A-A3AD-7746B66F7096}"/>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B55D8DD-7A21-46F4-86FA-781F2BA07B81}"/>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681" name="楕円 680">
          <a:extLst>
            <a:ext uri="{FF2B5EF4-FFF2-40B4-BE49-F238E27FC236}">
              <a16:creationId xmlns:a16="http://schemas.microsoft.com/office/drawing/2014/main" id="{7C088A10-6CF3-4043-A89E-45F5661C87CC}"/>
            </a:ext>
          </a:extLst>
        </xdr:cNvPr>
        <xdr:cNvSpPr/>
      </xdr:nvSpPr>
      <xdr:spPr>
        <a:xfrm>
          <a:off x="19900900" y="175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160582</xdr:rowOff>
    </xdr:from>
    <xdr:ext cx="469744" cy="259045"/>
    <xdr:sp macro="" textlink="">
      <xdr:nvSpPr>
        <xdr:cNvPr id="682" name="【庁舎】&#10;一人当たり面積該当値テキスト">
          <a:extLst>
            <a:ext uri="{FF2B5EF4-FFF2-40B4-BE49-F238E27FC236}">
              <a16:creationId xmlns:a16="http://schemas.microsoft.com/office/drawing/2014/main" id="{BDF3DD5F-1FD3-4366-940F-170BF1BAFE2E}"/>
            </a:ext>
          </a:extLst>
        </xdr:cNvPr>
        <xdr:cNvSpPr txBox="1"/>
      </xdr:nvSpPr>
      <xdr:spPr>
        <a:xfrm>
          <a:off x="19989800" y="1749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17236</xdr:rowOff>
    </xdr:from>
    <xdr:to>
      <xdr:col>112</xdr:col>
      <xdr:colOff>38100</xdr:colOff>
      <xdr:row>106</xdr:row>
      <xdr:rowOff>118836</xdr:rowOff>
    </xdr:to>
    <xdr:sp macro="" textlink="">
      <xdr:nvSpPr>
        <xdr:cNvPr id="683" name="楕円 682">
          <a:extLst>
            <a:ext uri="{FF2B5EF4-FFF2-40B4-BE49-F238E27FC236}">
              <a16:creationId xmlns:a16="http://schemas.microsoft.com/office/drawing/2014/main" id="{B1B96566-DF9E-47F0-9A13-CD7A4F967460}"/>
            </a:ext>
          </a:extLst>
        </xdr:cNvPr>
        <xdr:cNvSpPr/>
      </xdr:nvSpPr>
      <xdr:spPr>
        <a:xfrm>
          <a:off x="19157950" y="17517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61505</xdr:rowOff>
    </xdr:from>
    <xdr:to>
      <xdr:col>116</xdr:col>
      <xdr:colOff>63500</xdr:colOff>
      <xdr:row>106</xdr:row>
      <xdr:rowOff>68036</xdr:rowOff>
    </xdr:to>
    <xdr:cxnSp macro="">
      <xdr:nvCxnSpPr>
        <xdr:cNvPr id="684" name="直線コネクタ 683">
          <a:extLst>
            <a:ext uri="{FF2B5EF4-FFF2-40B4-BE49-F238E27FC236}">
              <a16:creationId xmlns:a16="http://schemas.microsoft.com/office/drawing/2014/main" id="{447DF32F-E8CC-42C8-BE93-A17E820974DE}"/>
            </a:ext>
          </a:extLst>
        </xdr:cNvPr>
        <xdr:cNvCxnSpPr/>
      </xdr:nvCxnSpPr>
      <xdr:spPr>
        <a:xfrm flipV="1">
          <a:off x="19202400" y="17562105"/>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685" name="楕円 684">
          <a:extLst>
            <a:ext uri="{FF2B5EF4-FFF2-40B4-BE49-F238E27FC236}">
              <a16:creationId xmlns:a16="http://schemas.microsoft.com/office/drawing/2014/main" id="{162C6C16-F12D-4340-A890-C45DFFF228E3}"/>
            </a:ext>
          </a:extLst>
        </xdr:cNvPr>
        <xdr:cNvSpPr/>
      </xdr:nvSpPr>
      <xdr:spPr>
        <a:xfrm>
          <a:off x="1834515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68036</xdr:rowOff>
    </xdr:from>
    <xdr:to>
      <xdr:col>111</xdr:col>
      <xdr:colOff>177800</xdr:colOff>
      <xdr:row>106</xdr:row>
      <xdr:rowOff>76200</xdr:rowOff>
    </xdr:to>
    <xdr:cxnSp macro="">
      <xdr:nvCxnSpPr>
        <xdr:cNvPr id="686" name="直線コネクタ 685">
          <a:extLst>
            <a:ext uri="{FF2B5EF4-FFF2-40B4-BE49-F238E27FC236}">
              <a16:creationId xmlns:a16="http://schemas.microsoft.com/office/drawing/2014/main" id="{97AC899D-AA31-4388-8B2B-8A1969859661}"/>
            </a:ext>
          </a:extLst>
        </xdr:cNvPr>
        <xdr:cNvCxnSpPr/>
      </xdr:nvCxnSpPr>
      <xdr:spPr>
        <a:xfrm flipV="1">
          <a:off x="18395950" y="17568636"/>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687" name="楕円 686">
          <a:extLst>
            <a:ext uri="{FF2B5EF4-FFF2-40B4-BE49-F238E27FC236}">
              <a16:creationId xmlns:a16="http://schemas.microsoft.com/office/drawing/2014/main" id="{9A6562E9-40DD-4F61-BFE6-5B39AE5634B3}"/>
            </a:ext>
          </a:extLst>
        </xdr:cNvPr>
        <xdr:cNvSpPr/>
      </xdr:nvSpPr>
      <xdr:spPr>
        <a:xfrm>
          <a:off x="17551400" y="175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82731</xdr:rowOff>
    </xdr:to>
    <xdr:cxnSp macro="">
      <xdr:nvCxnSpPr>
        <xdr:cNvPr id="688" name="直線コネクタ 687">
          <a:extLst>
            <a:ext uri="{FF2B5EF4-FFF2-40B4-BE49-F238E27FC236}">
              <a16:creationId xmlns:a16="http://schemas.microsoft.com/office/drawing/2014/main" id="{27BAB73D-386B-4B04-B021-E3774E9F4651}"/>
            </a:ext>
          </a:extLst>
        </xdr:cNvPr>
        <xdr:cNvCxnSpPr/>
      </xdr:nvCxnSpPr>
      <xdr:spPr>
        <a:xfrm flipV="1">
          <a:off x="17602200" y="17576800"/>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689" name="楕円 688">
          <a:extLst>
            <a:ext uri="{FF2B5EF4-FFF2-40B4-BE49-F238E27FC236}">
              <a16:creationId xmlns:a16="http://schemas.microsoft.com/office/drawing/2014/main" id="{C9B21A8A-D140-4BEC-8A49-80256073470B}"/>
            </a:ext>
          </a:extLst>
        </xdr:cNvPr>
        <xdr:cNvSpPr/>
      </xdr:nvSpPr>
      <xdr:spPr>
        <a:xfrm>
          <a:off x="16757650" y="17287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106</xdr:row>
      <xdr:rowOff>82731</xdr:rowOff>
    </xdr:to>
    <xdr:cxnSp macro="">
      <xdr:nvCxnSpPr>
        <xdr:cNvPr id="690" name="直線コネクタ 689">
          <a:extLst>
            <a:ext uri="{FF2B5EF4-FFF2-40B4-BE49-F238E27FC236}">
              <a16:creationId xmlns:a16="http://schemas.microsoft.com/office/drawing/2014/main" id="{68294993-C1B8-4113-A779-09B68875C68A}"/>
            </a:ext>
          </a:extLst>
        </xdr:cNvPr>
        <xdr:cNvCxnSpPr/>
      </xdr:nvCxnSpPr>
      <xdr:spPr>
        <a:xfrm>
          <a:off x="16802100" y="17338039"/>
          <a:ext cx="800100" cy="2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691" name="n_1aveValue【庁舎】&#10;一人当たり面積">
          <a:extLst>
            <a:ext uri="{FF2B5EF4-FFF2-40B4-BE49-F238E27FC236}">
              <a16:creationId xmlns:a16="http://schemas.microsoft.com/office/drawing/2014/main" id="{5C45A0A4-2E07-4DF1-9594-BA026B2B9303}"/>
            </a:ext>
          </a:extLst>
        </xdr:cNvPr>
        <xdr:cNvSpPr txBox="1"/>
      </xdr:nvSpPr>
      <xdr:spPr>
        <a:xfrm>
          <a:off x="18980227" y="171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84745</xdr:rowOff>
    </xdr:from>
    <xdr:ext cx="469744" cy="259045"/>
    <xdr:sp macro="" textlink="">
      <xdr:nvSpPr>
        <xdr:cNvPr id="692" name="n_2aveValue【庁舎】&#10;一人当たり面積">
          <a:extLst>
            <a:ext uri="{FF2B5EF4-FFF2-40B4-BE49-F238E27FC236}">
              <a16:creationId xmlns:a16="http://schemas.microsoft.com/office/drawing/2014/main" id="{D66D0797-893B-492F-AEBD-1A80A1289186}"/>
            </a:ext>
          </a:extLst>
        </xdr:cNvPr>
        <xdr:cNvSpPr txBox="1"/>
      </xdr:nvSpPr>
      <xdr:spPr>
        <a:xfrm>
          <a:off x="18180127"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693" name="n_3aveValue【庁舎】&#10;一人当たり面積">
          <a:extLst>
            <a:ext uri="{FF2B5EF4-FFF2-40B4-BE49-F238E27FC236}">
              <a16:creationId xmlns:a16="http://schemas.microsoft.com/office/drawing/2014/main" id="{34CD3FFE-4970-4D53-9447-44CE7375E775}"/>
            </a:ext>
          </a:extLst>
        </xdr:cNvPr>
        <xdr:cNvSpPr txBox="1"/>
      </xdr:nvSpPr>
      <xdr:spPr>
        <a:xfrm>
          <a:off x="17386377"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162214</xdr:rowOff>
    </xdr:from>
    <xdr:ext cx="469744" cy="259045"/>
    <xdr:sp macro="" textlink="">
      <xdr:nvSpPr>
        <xdr:cNvPr id="694" name="n_4aveValue【庁舎】&#10;一人当たり面積">
          <a:extLst>
            <a:ext uri="{FF2B5EF4-FFF2-40B4-BE49-F238E27FC236}">
              <a16:creationId xmlns:a16="http://schemas.microsoft.com/office/drawing/2014/main" id="{9CA1A34D-6D48-4B3D-B75E-3332CE9682E5}"/>
            </a:ext>
          </a:extLst>
        </xdr:cNvPr>
        <xdr:cNvSpPr txBox="1"/>
      </xdr:nvSpPr>
      <xdr:spPr>
        <a:xfrm>
          <a:off x="16592627" y="1749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109963</xdr:rowOff>
    </xdr:from>
    <xdr:ext cx="469744" cy="259045"/>
    <xdr:sp macro="" textlink="">
      <xdr:nvSpPr>
        <xdr:cNvPr id="695" name="n_1mainValue【庁舎】&#10;一人当たり面積">
          <a:extLst>
            <a:ext uri="{FF2B5EF4-FFF2-40B4-BE49-F238E27FC236}">
              <a16:creationId xmlns:a16="http://schemas.microsoft.com/office/drawing/2014/main" id="{37D96EBE-1866-4C29-AEE5-6636FCEFBD88}"/>
            </a:ext>
          </a:extLst>
        </xdr:cNvPr>
        <xdr:cNvSpPr txBox="1"/>
      </xdr:nvSpPr>
      <xdr:spPr>
        <a:xfrm>
          <a:off x="18980227" y="176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696" name="n_2mainValue【庁舎】&#10;一人当たり面積">
          <a:extLst>
            <a:ext uri="{FF2B5EF4-FFF2-40B4-BE49-F238E27FC236}">
              <a16:creationId xmlns:a16="http://schemas.microsoft.com/office/drawing/2014/main" id="{A2EC5629-0DC8-4E1C-8FF1-DA3B009C421A}"/>
            </a:ext>
          </a:extLst>
        </xdr:cNvPr>
        <xdr:cNvSpPr txBox="1"/>
      </xdr:nvSpPr>
      <xdr:spPr>
        <a:xfrm>
          <a:off x="181801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124658</xdr:rowOff>
    </xdr:from>
    <xdr:ext cx="469744" cy="259045"/>
    <xdr:sp macro="" textlink="">
      <xdr:nvSpPr>
        <xdr:cNvPr id="697" name="n_3mainValue【庁舎】&#10;一人当たり面積">
          <a:extLst>
            <a:ext uri="{FF2B5EF4-FFF2-40B4-BE49-F238E27FC236}">
              <a16:creationId xmlns:a16="http://schemas.microsoft.com/office/drawing/2014/main" id="{5C6DC61D-EE65-4CC8-8DC4-0D932A67DB81}"/>
            </a:ext>
          </a:extLst>
        </xdr:cNvPr>
        <xdr:cNvSpPr txBox="1"/>
      </xdr:nvSpPr>
      <xdr:spPr>
        <a:xfrm>
          <a:off x="17386377" y="176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698" name="n_4mainValue【庁舎】&#10;一人当たり面積">
          <a:extLst>
            <a:ext uri="{FF2B5EF4-FFF2-40B4-BE49-F238E27FC236}">
              <a16:creationId xmlns:a16="http://schemas.microsoft.com/office/drawing/2014/main" id="{DAECB310-A624-4E9E-BDD5-F3CE9CB8A92E}"/>
            </a:ext>
          </a:extLst>
        </xdr:cNvPr>
        <xdr:cNvSpPr txBox="1"/>
      </xdr:nvSpPr>
      <xdr:spPr>
        <a:xfrm>
          <a:off x="16592627"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2C68E0E6-D57A-4545-A6A4-F64BD94F592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598C6917-7411-4DC1-BA4B-F6A2002444C3}"/>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C5393572-849F-42DE-A156-BDDA5B588518}"/>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減価償却率については、社会体育館、保健センターが類似団体平均を上回っている。庁舎の減価償却率は新庁舎が完成した平成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年度から、類似団体平均より低くなっている。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施設の状況の把握及び維持補修や改修を行い長寿命化を図る必要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8" t="s">
        <v>135</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3.5" x14ac:dyDescent="0.2">
      <c r="B2" s="3" t="s">
        <v>136</v>
      </c>
      <c r="C2" s="3"/>
      <c r="D2" s="10"/>
    </row>
    <row r="3" spans="1:119" ht="18.75" customHeight="1" x14ac:dyDescent="0.2">
      <c r="A3" s="2"/>
      <c r="B3" s="473" t="s">
        <v>137</v>
      </c>
      <c r="C3" s="474"/>
      <c r="D3" s="474"/>
      <c r="E3" s="475"/>
      <c r="F3" s="475"/>
      <c r="G3" s="475"/>
      <c r="H3" s="475"/>
      <c r="I3" s="475"/>
      <c r="J3" s="475"/>
      <c r="K3" s="475"/>
      <c r="L3" s="475" t="s">
        <v>141</v>
      </c>
      <c r="M3" s="475"/>
      <c r="N3" s="475"/>
      <c r="O3" s="475"/>
      <c r="P3" s="475"/>
      <c r="Q3" s="475"/>
      <c r="R3" s="482"/>
      <c r="S3" s="482"/>
      <c r="T3" s="482"/>
      <c r="U3" s="482"/>
      <c r="V3" s="483"/>
      <c r="W3" s="322" t="s">
        <v>144</v>
      </c>
      <c r="X3" s="323"/>
      <c r="Y3" s="323"/>
      <c r="Z3" s="323"/>
      <c r="AA3" s="323"/>
      <c r="AB3" s="474"/>
      <c r="AC3" s="482" t="s">
        <v>146</v>
      </c>
      <c r="AD3" s="323"/>
      <c r="AE3" s="323"/>
      <c r="AF3" s="323"/>
      <c r="AG3" s="323"/>
      <c r="AH3" s="323"/>
      <c r="AI3" s="323"/>
      <c r="AJ3" s="323"/>
      <c r="AK3" s="323"/>
      <c r="AL3" s="324"/>
      <c r="AM3" s="322" t="s">
        <v>147</v>
      </c>
      <c r="AN3" s="323"/>
      <c r="AO3" s="323"/>
      <c r="AP3" s="323"/>
      <c r="AQ3" s="323"/>
      <c r="AR3" s="323"/>
      <c r="AS3" s="323"/>
      <c r="AT3" s="323"/>
      <c r="AU3" s="323"/>
      <c r="AV3" s="323"/>
      <c r="AW3" s="323"/>
      <c r="AX3" s="324"/>
      <c r="AY3" s="319" t="s">
        <v>5</v>
      </c>
      <c r="AZ3" s="320"/>
      <c r="BA3" s="320"/>
      <c r="BB3" s="320"/>
      <c r="BC3" s="320"/>
      <c r="BD3" s="320"/>
      <c r="BE3" s="320"/>
      <c r="BF3" s="320"/>
      <c r="BG3" s="320"/>
      <c r="BH3" s="320"/>
      <c r="BI3" s="320"/>
      <c r="BJ3" s="320"/>
      <c r="BK3" s="320"/>
      <c r="BL3" s="320"/>
      <c r="BM3" s="321"/>
      <c r="BN3" s="322" t="s">
        <v>151</v>
      </c>
      <c r="BO3" s="323"/>
      <c r="BP3" s="323"/>
      <c r="BQ3" s="323"/>
      <c r="BR3" s="323"/>
      <c r="BS3" s="323"/>
      <c r="BT3" s="323"/>
      <c r="BU3" s="324"/>
      <c r="BV3" s="322" t="s">
        <v>152</v>
      </c>
      <c r="BW3" s="323"/>
      <c r="BX3" s="323"/>
      <c r="BY3" s="323"/>
      <c r="BZ3" s="323"/>
      <c r="CA3" s="323"/>
      <c r="CB3" s="323"/>
      <c r="CC3" s="324"/>
      <c r="CD3" s="319" t="s">
        <v>5</v>
      </c>
      <c r="CE3" s="320"/>
      <c r="CF3" s="320"/>
      <c r="CG3" s="320"/>
      <c r="CH3" s="320"/>
      <c r="CI3" s="320"/>
      <c r="CJ3" s="320"/>
      <c r="CK3" s="320"/>
      <c r="CL3" s="320"/>
      <c r="CM3" s="320"/>
      <c r="CN3" s="320"/>
      <c r="CO3" s="320"/>
      <c r="CP3" s="320"/>
      <c r="CQ3" s="320"/>
      <c r="CR3" s="320"/>
      <c r="CS3" s="321"/>
      <c r="CT3" s="322" t="s">
        <v>155</v>
      </c>
      <c r="CU3" s="323"/>
      <c r="CV3" s="323"/>
      <c r="CW3" s="323"/>
      <c r="CX3" s="323"/>
      <c r="CY3" s="323"/>
      <c r="CZ3" s="323"/>
      <c r="DA3" s="324"/>
      <c r="DB3" s="322" t="s">
        <v>130</v>
      </c>
      <c r="DC3" s="323"/>
      <c r="DD3" s="323"/>
      <c r="DE3" s="323"/>
      <c r="DF3" s="323"/>
      <c r="DG3" s="323"/>
      <c r="DH3" s="323"/>
      <c r="DI3" s="324"/>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67"/>
      <c r="Y4" s="467"/>
      <c r="Z4" s="467"/>
      <c r="AA4" s="467"/>
      <c r="AB4" s="477"/>
      <c r="AC4" s="484"/>
      <c r="AD4" s="467"/>
      <c r="AE4" s="467"/>
      <c r="AF4" s="467"/>
      <c r="AG4" s="467"/>
      <c r="AH4" s="467"/>
      <c r="AI4" s="467"/>
      <c r="AJ4" s="467"/>
      <c r="AK4" s="467"/>
      <c r="AL4" s="491"/>
      <c r="AM4" s="489"/>
      <c r="AN4" s="490"/>
      <c r="AO4" s="490"/>
      <c r="AP4" s="490"/>
      <c r="AQ4" s="490"/>
      <c r="AR4" s="490"/>
      <c r="AS4" s="490"/>
      <c r="AT4" s="490"/>
      <c r="AU4" s="490"/>
      <c r="AV4" s="490"/>
      <c r="AW4" s="490"/>
      <c r="AX4" s="492"/>
      <c r="AY4" s="325" t="s">
        <v>156</v>
      </c>
      <c r="AZ4" s="326"/>
      <c r="BA4" s="326"/>
      <c r="BB4" s="326"/>
      <c r="BC4" s="326"/>
      <c r="BD4" s="326"/>
      <c r="BE4" s="326"/>
      <c r="BF4" s="326"/>
      <c r="BG4" s="326"/>
      <c r="BH4" s="326"/>
      <c r="BI4" s="326"/>
      <c r="BJ4" s="326"/>
      <c r="BK4" s="326"/>
      <c r="BL4" s="326"/>
      <c r="BM4" s="327"/>
      <c r="BN4" s="328">
        <v>7053689</v>
      </c>
      <c r="BO4" s="329"/>
      <c r="BP4" s="329"/>
      <c r="BQ4" s="329"/>
      <c r="BR4" s="329"/>
      <c r="BS4" s="329"/>
      <c r="BT4" s="329"/>
      <c r="BU4" s="330"/>
      <c r="BV4" s="328">
        <v>6864187</v>
      </c>
      <c r="BW4" s="329"/>
      <c r="BX4" s="329"/>
      <c r="BY4" s="329"/>
      <c r="BZ4" s="329"/>
      <c r="CA4" s="329"/>
      <c r="CB4" s="329"/>
      <c r="CC4" s="330"/>
      <c r="CD4" s="331" t="s">
        <v>154</v>
      </c>
      <c r="CE4" s="332"/>
      <c r="CF4" s="332"/>
      <c r="CG4" s="332"/>
      <c r="CH4" s="332"/>
      <c r="CI4" s="332"/>
      <c r="CJ4" s="332"/>
      <c r="CK4" s="332"/>
      <c r="CL4" s="332"/>
      <c r="CM4" s="332"/>
      <c r="CN4" s="332"/>
      <c r="CO4" s="332"/>
      <c r="CP4" s="332"/>
      <c r="CQ4" s="332"/>
      <c r="CR4" s="332"/>
      <c r="CS4" s="333"/>
      <c r="CT4" s="334">
        <v>15.5</v>
      </c>
      <c r="CU4" s="335"/>
      <c r="CV4" s="335"/>
      <c r="CW4" s="335"/>
      <c r="CX4" s="335"/>
      <c r="CY4" s="335"/>
      <c r="CZ4" s="335"/>
      <c r="DA4" s="336"/>
      <c r="DB4" s="334">
        <v>20</v>
      </c>
      <c r="DC4" s="335"/>
      <c r="DD4" s="335"/>
      <c r="DE4" s="335"/>
      <c r="DF4" s="335"/>
      <c r="DG4" s="335"/>
      <c r="DH4" s="335"/>
      <c r="DI4" s="336"/>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37" t="s">
        <v>157</v>
      </c>
      <c r="AN5" s="338"/>
      <c r="AO5" s="338"/>
      <c r="AP5" s="338"/>
      <c r="AQ5" s="338"/>
      <c r="AR5" s="338"/>
      <c r="AS5" s="338"/>
      <c r="AT5" s="339"/>
      <c r="AU5" s="340" t="s">
        <v>75</v>
      </c>
      <c r="AV5" s="341"/>
      <c r="AW5" s="341"/>
      <c r="AX5" s="341"/>
      <c r="AY5" s="342" t="s">
        <v>148</v>
      </c>
      <c r="AZ5" s="343"/>
      <c r="BA5" s="343"/>
      <c r="BB5" s="343"/>
      <c r="BC5" s="343"/>
      <c r="BD5" s="343"/>
      <c r="BE5" s="343"/>
      <c r="BF5" s="343"/>
      <c r="BG5" s="343"/>
      <c r="BH5" s="343"/>
      <c r="BI5" s="343"/>
      <c r="BJ5" s="343"/>
      <c r="BK5" s="343"/>
      <c r="BL5" s="343"/>
      <c r="BM5" s="344"/>
      <c r="BN5" s="345">
        <v>6374204</v>
      </c>
      <c r="BO5" s="346"/>
      <c r="BP5" s="346"/>
      <c r="BQ5" s="346"/>
      <c r="BR5" s="346"/>
      <c r="BS5" s="346"/>
      <c r="BT5" s="346"/>
      <c r="BU5" s="347"/>
      <c r="BV5" s="345">
        <v>5979374</v>
      </c>
      <c r="BW5" s="346"/>
      <c r="BX5" s="346"/>
      <c r="BY5" s="346"/>
      <c r="BZ5" s="346"/>
      <c r="CA5" s="346"/>
      <c r="CB5" s="346"/>
      <c r="CC5" s="347"/>
      <c r="CD5" s="348" t="s">
        <v>159</v>
      </c>
      <c r="CE5" s="349"/>
      <c r="CF5" s="349"/>
      <c r="CG5" s="349"/>
      <c r="CH5" s="349"/>
      <c r="CI5" s="349"/>
      <c r="CJ5" s="349"/>
      <c r="CK5" s="349"/>
      <c r="CL5" s="349"/>
      <c r="CM5" s="349"/>
      <c r="CN5" s="349"/>
      <c r="CO5" s="349"/>
      <c r="CP5" s="349"/>
      <c r="CQ5" s="349"/>
      <c r="CR5" s="349"/>
      <c r="CS5" s="350"/>
      <c r="CT5" s="351">
        <v>90.1</v>
      </c>
      <c r="CU5" s="352"/>
      <c r="CV5" s="352"/>
      <c r="CW5" s="352"/>
      <c r="CX5" s="352"/>
      <c r="CY5" s="352"/>
      <c r="CZ5" s="352"/>
      <c r="DA5" s="353"/>
      <c r="DB5" s="351">
        <v>82.1</v>
      </c>
      <c r="DC5" s="352"/>
      <c r="DD5" s="352"/>
      <c r="DE5" s="352"/>
      <c r="DF5" s="352"/>
      <c r="DG5" s="352"/>
      <c r="DH5" s="352"/>
      <c r="DI5" s="353"/>
    </row>
    <row r="6" spans="1:119" ht="18.75" customHeight="1" x14ac:dyDescent="0.2">
      <c r="A6" s="2"/>
      <c r="B6" s="493" t="s">
        <v>160</v>
      </c>
      <c r="C6" s="494"/>
      <c r="D6" s="494"/>
      <c r="E6" s="495"/>
      <c r="F6" s="495"/>
      <c r="G6" s="495"/>
      <c r="H6" s="495"/>
      <c r="I6" s="495"/>
      <c r="J6" s="495"/>
      <c r="K6" s="495"/>
      <c r="L6" s="495" t="s">
        <v>69</v>
      </c>
      <c r="M6" s="495"/>
      <c r="N6" s="495"/>
      <c r="O6" s="495"/>
      <c r="P6" s="495"/>
      <c r="Q6" s="495"/>
      <c r="R6" s="499"/>
      <c r="S6" s="499"/>
      <c r="T6" s="499"/>
      <c r="U6" s="499"/>
      <c r="V6" s="500"/>
      <c r="W6" s="503" t="s">
        <v>163</v>
      </c>
      <c r="X6" s="504"/>
      <c r="Y6" s="504"/>
      <c r="Z6" s="504"/>
      <c r="AA6" s="504"/>
      <c r="AB6" s="494"/>
      <c r="AC6" s="505" t="s">
        <v>164</v>
      </c>
      <c r="AD6" s="506"/>
      <c r="AE6" s="506"/>
      <c r="AF6" s="506"/>
      <c r="AG6" s="506"/>
      <c r="AH6" s="506"/>
      <c r="AI6" s="506"/>
      <c r="AJ6" s="506"/>
      <c r="AK6" s="506"/>
      <c r="AL6" s="507"/>
      <c r="AM6" s="337" t="s">
        <v>79</v>
      </c>
      <c r="AN6" s="338"/>
      <c r="AO6" s="338"/>
      <c r="AP6" s="338"/>
      <c r="AQ6" s="338"/>
      <c r="AR6" s="338"/>
      <c r="AS6" s="338"/>
      <c r="AT6" s="339"/>
      <c r="AU6" s="340" t="s">
        <v>75</v>
      </c>
      <c r="AV6" s="341"/>
      <c r="AW6" s="341"/>
      <c r="AX6" s="341"/>
      <c r="AY6" s="342" t="s">
        <v>168</v>
      </c>
      <c r="AZ6" s="343"/>
      <c r="BA6" s="343"/>
      <c r="BB6" s="343"/>
      <c r="BC6" s="343"/>
      <c r="BD6" s="343"/>
      <c r="BE6" s="343"/>
      <c r="BF6" s="343"/>
      <c r="BG6" s="343"/>
      <c r="BH6" s="343"/>
      <c r="BI6" s="343"/>
      <c r="BJ6" s="343"/>
      <c r="BK6" s="343"/>
      <c r="BL6" s="343"/>
      <c r="BM6" s="344"/>
      <c r="BN6" s="345">
        <v>679485</v>
      </c>
      <c r="BO6" s="346"/>
      <c r="BP6" s="346"/>
      <c r="BQ6" s="346"/>
      <c r="BR6" s="346"/>
      <c r="BS6" s="346"/>
      <c r="BT6" s="346"/>
      <c r="BU6" s="347"/>
      <c r="BV6" s="345">
        <v>884813</v>
      </c>
      <c r="BW6" s="346"/>
      <c r="BX6" s="346"/>
      <c r="BY6" s="346"/>
      <c r="BZ6" s="346"/>
      <c r="CA6" s="346"/>
      <c r="CB6" s="346"/>
      <c r="CC6" s="347"/>
      <c r="CD6" s="348" t="s">
        <v>169</v>
      </c>
      <c r="CE6" s="349"/>
      <c r="CF6" s="349"/>
      <c r="CG6" s="349"/>
      <c r="CH6" s="349"/>
      <c r="CI6" s="349"/>
      <c r="CJ6" s="349"/>
      <c r="CK6" s="349"/>
      <c r="CL6" s="349"/>
      <c r="CM6" s="349"/>
      <c r="CN6" s="349"/>
      <c r="CO6" s="349"/>
      <c r="CP6" s="349"/>
      <c r="CQ6" s="349"/>
      <c r="CR6" s="349"/>
      <c r="CS6" s="350"/>
      <c r="CT6" s="354">
        <v>91.9</v>
      </c>
      <c r="CU6" s="355"/>
      <c r="CV6" s="355"/>
      <c r="CW6" s="355"/>
      <c r="CX6" s="355"/>
      <c r="CY6" s="355"/>
      <c r="CZ6" s="355"/>
      <c r="DA6" s="356"/>
      <c r="DB6" s="354">
        <v>87.7</v>
      </c>
      <c r="DC6" s="355"/>
      <c r="DD6" s="355"/>
      <c r="DE6" s="355"/>
      <c r="DF6" s="355"/>
      <c r="DG6" s="355"/>
      <c r="DH6" s="355"/>
      <c r="DI6" s="356"/>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67"/>
      <c r="Y7" s="467"/>
      <c r="Z7" s="467"/>
      <c r="AA7" s="467"/>
      <c r="AB7" s="477"/>
      <c r="AC7" s="508"/>
      <c r="AD7" s="466"/>
      <c r="AE7" s="466"/>
      <c r="AF7" s="466"/>
      <c r="AG7" s="466"/>
      <c r="AH7" s="466"/>
      <c r="AI7" s="466"/>
      <c r="AJ7" s="466"/>
      <c r="AK7" s="466"/>
      <c r="AL7" s="509"/>
      <c r="AM7" s="337" t="s">
        <v>170</v>
      </c>
      <c r="AN7" s="338"/>
      <c r="AO7" s="338"/>
      <c r="AP7" s="338"/>
      <c r="AQ7" s="338"/>
      <c r="AR7" s="338"/>
      <c r="AS7" s="338"/>
      <c r="AT7" s="339"/>
      <c r="AU7" s="340" t="s">
        <v>172</v>
      </c>
      <c r="AV7" s="341"/>
      <c r="AW7" s="341"/>
      <c r="AX7" s="341"/>
      <c r="AY7" s="342" t="s">
        <v>173</v>
      </c>
      <c r="AZ7" s="343"/>
      <c r="BA7" s="343"/>
      <c r="BB7" s="343"/>
      <c r="BC7" s="343"/>
      <c r="BD7" s="343"/>
      <c r="BE7" s="343"/>
      <c r="BF7" s="343"/>
      <c r="BG7" s="343"/>
      <c r="BH7" s="343"/>
      <c r="BI7" s="343"/>
      <c r="BJ7" s="343"/>
      <c r="BK7" s="343"/>
      <c r="BL7" s="343"/>
      <c r="BM7" s="344"/>
      <c r="BN7" s="345">
        <v>27969</v>
      </c>
      <c r="BO7" s="346"/>
      <c r="BP7" s="346"/>
      <c r="BQ7" s="346"/>
      <c r="BR7" s="346"/>
      <c r="BS7" s="346"/>
      <c r="BT7" s="346"/>
      <c r="BU7" s="347"/>
      <c r="BV7" s="345">
        <v>24392</v>
      </c>
      <c r="BW7" s="346"/>
      <c r="BX7" s="346"/>
      <c r="BY7" s="346"/>
      <c r="BZ7" s="346"/>
      <c r="CA7" s="346"/>
      <c r="CB7" s="346"/>
      <c r="CC7" s="347"/>
      <c r="CD7" s="348" t="s">
        <v>174</v>
      </c>
      <c r="CE7" s="349"/>
      <c r="CF7" s="349"/>
      <c r="CG7" s="349"/>
      <c r="CH7" s="349"/>
      <c r="CI7" s="349"/>
      <c r="CJ7" s="349"/>
      <c r="CK7" s="349"/>
      <c r="CL7" s="349"/>
      <c r="CM7" s="349"/>
      <c r="CN7" s="349"/>
      <c r="CO7" s="349"/>
      <c r="CP7" s="349"/>
      <c r="CQ7" s="349"/>
      <c r="CR7" s="349"/>
      <c r="CS7" s="350"/>
      <c r="CT7" s="345">
        <v>4193188</v>
      </c>
      <c r="CU7" s="346"/>
      <c r="CV7" s="346"/>
      <c r="CW7" s="346"/>
      <c r="CX7" s="346"/>
      <c r="CY7" s="346"/>
      <c r="CZ7" s="346"/>
      <c r="DA7" s="347"/>
      <c r="DB7" s="345">
        <v>4308989</v>
      </c>
      <c r="DC7" s="346"/>
      <c r="DD7" s="346"/>
      <c r="DE7" s="346"/>
      <c r="DF7" s="346"/>
      <c r="DG7" s="346"/>
      <c r="DH7" s="346"/>
      <c r="DI7" s="347"/>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435"/>
      <c r="X8" s="436"/>
      <c r="Y8" s="436"/>
      <c r="Z8" s="436"/>
      <c r="AA8" s="436"/>
      <c r="AB8" s="497"/>
      <c r="AC8" s="510"/>
      <c r="AD8" s="511"/>
      <c r="AE8" s="511"/>
      <c r="AF8" s="511"/>
      <c r="AG8" s="511"/>
      <c r="AH8" s="511"/>
      <c r="AI8" s="511"/>
      <c r="AJ8" s="511"/>
      <c r="AK8" s="511"/>
      <c r="AL8" s="512"/>
      <c r="AM8" s="337" t="s">
        <v>175</v>
      </c>
      <c r="AN8" s="338"/>
      <c r="AO8" s="338"/>
      <c r="AP8" s="338"/>
      <c r="AQ8" s="338"/>
      <c r="AR8" s="338"/>
      <c r="AS8" s="338"/>
      <c r="AT8" s="339"/>
      <c r="AU8" s="340" t="s">
        <v>75</v>
      </c>
      <c r="AV8" s="341"/>
      <c r="AW8" s="341"/>
      <c r="AX8" s="341"/>
      <c r="AY8" s="342" t="s">
        <v>178</v>
      </c>
      <c r="AZ8" s="343"/>
      <c r="BA8" s="343"/>
      <c r="BB8" s="343"/>
      <c r="BC8" s="343"/>
      <c r="BD8" s="343"/>
      <c r="BE8" s="343"/>
      <c r="BF8" s="343"/>
      <c r="BG8" s="343"/>
      <c r="BH8" s="343"/>
      <c r="BI8" s="343"/>
      <c r="BJ8" s="343"/>
      <c r="BK8" s="343"/>
      <c r="BL8" s="343"/>
      <c r="BM8" s="344"/>
      <c r="BN8" s="345">
        <v>651516</v>
      </c>
      <c r="BO8" s="346"/>
      <c r="BP8" s="346"/>
      <c r="BQ8" s="346"/>
      <c r="BR8" s="346"/>
      <c r="BS8" s="346"/>
      <c r="BT8" s="346"/>
      <c r="BU8" s="347"/>
      <c r="BV8" s="345">
        <v>860421</v>
      </c>
      <c r="BW8" s="346"/>
      <c r="BX8" s="346"/>
      <c r="BY8" s="346"/>
      <c r="BZ8" s="346"/>
      <c r="CA8" s="346"/>
      <c r="CB8" s="346"/>
      <c r="CC8" s="347"/>
      <c r="CD8" s="348" t="s">
        <v>179</v>
      </c>
      <c r="CE8" s="349"/>
      <c r="CF8" s="349"/>
      <c r="CG8" s="349"/>
      <c r="CH8" s="349"/>
      <c r="CI8" s="349"/>
      <c r="CJ8" s="349"/>
      <c r="CK8" s="349"/>
      <c r="CL8" s="349"/>
      <c r="CM8" s="349"/>
      <c r="CN8" s="349"/>
      <c r="CO8" s="349"/>
      <c r="CP8" s="349"/>
      <c r="CQ8" s="349"/>
      <c r="CR8" s="349"/>
      <c r="CS8" s="350"/>
      <c r="CT8" s="357">
        <v>0.61</v>
      </c>
      <c r="CU8" s="358"/>
      <c r="CV8" s="358"/>
      <c r="CW8" s="358"/>
      <c r="CX8" s="358"/>
      <c r="CY8" s="358"/>
      <c r="CZ8" s="358"/>
      <c r="DA8" s="359"/>
      <c r="DB8" s="357">
        <v>0.63</v>
      </c>
      <c r="DC8" s="358"/>
      <c r="DD8" s="358"/>
      <c r="DE8" s="358"/>
      <c r="DF8" s="358"/>
      <c r="DG8" s="358"/>
      <c r="DH8" s="358"/>
      <c r="DI8" s="359"/>
    </row>
    <row r="9" spans="1:119" ht="18.75" customHeight="1" x14ac:dyDescent="0.2">
      <c r="A9" s="2"/>
      <c r="B9" s="319" t="s">
        <v>20</v>
      </c>
      <c r="C9" s="320"/>
      <c r="D9" s="320"/>
      <c r="E9" s="320"/>
      <c r="F9" s="320"/>
      <c r="G9" s="320"/>
      <c r="H9" s="320"/>
      <c r="I9" s="320"/>
      <c r="J9" s="320"/>
      <c r="K9" s="417"/>
      <c r="L9" s="370" t="s">
        <v>14</v>
      </c>
      <c r="M9" s="371"/>
      <c r="N9" s="371"/>
      <c r="O9" s="371"/>
      <c r="P9" s="371"/>
      <c r="Q9" s="372"/>
      <c r="R9" s="373">
        <v>14083</v>
      </c>
      <c r="S9" s="374"/>
      <c r="T9" s="374"/>
      <c r="U9" s="374"/>
      <c r="V9" s="375"/>
      <c r="W9" s="322" t="s">
        <v>181</v>
      </c>
      <c r="X9" s="323"/>
      <c r="Y9" s="323"/>
      <c r="Z9" s="323"/>
      <c r="AA9" s="323"/>
      <c r="AB9" s="323"/>
      <c r="AC9" s="323"/>
      <c r="AD9" s="323"/>
      <c r="AE9" s="323"/>
      <c r="AF9" s="323"/>
      <c r="AG9" s="323"/>
      <c r="AH9" s="323"/>
      <c r="AI9" s="323"/>
      <c r="AJ9" s="323"/>
      <c r="AK9" s="323"/>
      <c r="AL9" s="324"/>
      <c r="AM9" s="337" t="s">
        <v>182</v>
      </c>
      <c r="AN9" s="338"/>
      <c r="AO9" s="338"/>
      <c r="AP9" s="338"/>
      <c r="AQ9" s="338"/>
      <c r="AR9" s="338"/>
      <c r="AS9" s="338"/>
      <c r="AT9" s="339"/>
      <c r="AU9" s="340" t="s">
        <v>75</v>
      </c>
      <c r="AV9" s="341"/>
      <c r="AW9" s="341"/>
      <c r="AX9" s="341"/>
      <c r="AY9" s="342" t="s">
        <v>76</v>
      </c>
      <c r="AZ9" s="343"/>
      <c r="BA9" s="343"/>
      <c r="BB9" s="343"/>
      <c r="BC9" s="343"/>
      <c r="BD9" s="343"/>
      <c r="BE9" s="343"/>
      <c r="BF9" s="343"/>
      <c r="BG9" s="343"/>
      <c r="BH9" s="343"/>
      <c r="BI9" s="343"/>
      <c r="BJ9" s="343"/>
      <c r="BK9" s="343"/>
      <c r="BL9" s="343"/>
      <c r="BM9" s="344"/>
      <c r="BN9" s="345">
        <v>-208905</v>
      </c>
      <c r="BO9" s="346"/>
      <c r="BP9" s="346"/>
      <c r="BQ9" s="346"/>
      <c r="BR9" s="346"/>
      <c r="BS9" s="346"/>
      <c r="BT9" s="346"/>
      <c r="BU9" s="347"/>
      <c r="BV9" s="345">
        <v>152173</v>
      </c>
      <c r="BW9" s="346"/>
      <c r="BX9" s="346"/>
      <c r="BY9" s="346"/>
      <c r="BZ9" s="346"/>
      <c r="CA9" s="346"/>
      <c r="CB9" s="346"/>
      <c r="CC9" s="347"/>
      <c r="CD9" s="348" t="s">
        <v>73</v>
      </c>
      <c r="CE9" s="349"/>
      <c r="CF9" s="349"/>
      <c r="CG9" s="349"/>
      <c r="CH9" s="349"/>
      <c r="CI9" s="349"/>
      <c r="CJ9" s="349"/>
      <c r="CK9" s="349"/>
      <c r="CL9" s="349"/>
      <c r="CM9" s="349"/>
      <c r="CN9" s="349"/>
      <c r="CO9" s="349"/>
      <c r="CP9" s="349"/>
      <c r="CQ9" s="349"/>
      <c r="CR9" s="349"/>
      <c r="CS9" s="350"/>
      <c r="CT9" s="351">
        <v>7.7</v>
      </c>
      <c r="CU9" s="352"/>
      <c r="CV9" s="352"/>
      <c r="CW9" s="352"/>
      <c r="CX9" s="352"/>
      <c r="CY9" s="352"/>
      <c r="CZ9" s="352"/>
      <c r="DA9" s="353"/>
      <c r="DB9" s="351">
        <v>7.9</v>
      </c>
      <c r="DC9" s="352"/>
      <c r="DD9" s="352"/>
      <c r="DE9" s="352"/>
      <c r="DF9" s="352"/>
      <c r="DG9" s="352"/>
      <c r="DH9" s="352"/>
      <c r="DI9" s="353"/>
    </row>
    <row r="10" spans="1:119" ht="18.75" customHeight="1" x14ac:dyDescent="0.2">
      <c r="A10" s="2"/>
      <c r="B10" s="319"/>
      <c r="C10" s="320"/>
      <c r="D10" s="320"/>
      <c r="E10" s="320"/>
      <c r="F10" s="320"/>
      <c r="G10" s="320"/>
      <c r="H10" s="320"/>
      <c r="I10" s="320"/>
      <c r="J10" s="320"/>
      <c r="K10" s="417"/>
      <c r="L10" s="360" t="s">
        <v>185</v>
      </c>
      <c r="M10" s="338"/>
      <c r="N10" s="338"/>
      <c r="O10" s="338"/>
      <c r="P10" s="338"/>
      <c r="Q10" s="339"/>
      <c r="R10" s="361">
        <v>15015</v>
      </c>
      <c r="S10" s="362"/>
      <c r="T10" s="362"/>
      <c r="U10" s="362"/>
      <c r="V10" s="363"/>
      <c r="W10" s="488"/>
      <c r="X10" s="467"/>
      <c r="Y10" s="467"/>
      <c r="Z10" s="467"/>
      <c r="AA10" s="467"/>
      <c r="AB10" s="467"/>
      <c r="AC10" s="467"/>
      <c r="AD10" s="467"/>
      <c r="AE10" s="467"/>
      <c r="AF10" s="467"/>
      <c r="AG10" s="467"/>
      <c r="AH10" s="467"/>
      <c r="AI10" s="467"/>
      <c r="AJ10" s="467"/>
      <c r="AK10" s="467"/>
      <c r="AL10" s="491"/>
      <c r="AM10" s="337" t="s">
        <v>186</v>
      </c>
      <c r="AN10" s="338"/>
      <c r="AO10" s="338"/>
      <c r="AP10" s="338"/>
      <c r="AQ10" s="338"/>
      <c r="AR10" s="338"/>
      <c r="AS10" s="338"/>
      <c r="AT10" s="339"/>
      <c r="AU10" s="340" t="s">
        <v>75</v>
      </c>
      <c r="AV10" s="341"/>
      <c r="AW10" s="341"/>
      <c r="AX10" s="341"/>
      <c r="AY10" s="342" t="s">
        <v>188</v>
      </c>
      <c r="AZ10" s="343"/>
      <c r="BA10" s="343"/>
      <c r="BB10" s="343"/>
      <c r="BC10" s="343"/>
      <c r="BD10" s="343"/>
      <c r="BE10" s="343"/>
      <c r="BF10" s="343"/>
      <c r="BG10" s="343"/>
      <c r="BH10" s="343"/>
      <c r="BI10" s="343"/>
      <c r="BJ10" s="343"/>
      <c r="BK10" s="343"/>
      <c r="BL10" s="343"/>
      <c r="BM10" s="344"/>
      <c r="BN10" s="345">
        <v>499438</v>
      </c>
      <c r="BO10" s="346"/>
      <c r="BP10" s="346"/>
      <c r="BQ10" s="346"/>
      <c r="BR10" s="346"/>
      <c r="BS10" s="346"/>
      <c r="BT10" s="346"/>
      <c r="BU10" s="347"/>
      <c r="BV10" s="345">
        <v>454691</v>
      </c>
      <c r="BW10" s="346"/>
      <c r="BX10" s="346"/>
      <c r="BY10" s="346"/>
      <c r="BZ10" s="346"/>
      <c r="CA10" s="346"/>
      <c r="CB10" s="346"/>
      <c r="CC10" s="347"/>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9"/>
      <c r="C11" s="320"/>
      <c r="D11" s="320"/>
      <c r="E11" s="320"/>
      <c r="F11" s="320"/>
      <c r="G11" s="320"/>
      <c r="H11" s="320"/>
      <c r="I11" s="320"/>
      <c r="J11" s="320"/>
      <c r="K11" s="417"/>
      <c r="L11" s="364" t="s">
        <v>193</v>
      </c>
      <c r="M11" s="365"/>
      <c r="N11" s="365"/>
      <c r="O11" s="365"/>
      <c r="P11" s="365"/>
      <c r="Q11" s="366"/>
      <c r="R11" s="367" t="s">
        <v>194</v>
      </c>
      <c r="S11" s="368"/>
      <c r="T11" s="368"/>
      <c r="U11" s="368"/>
      <c r="V11" s="369"/>
      <c r="W11" s="488"/>
      <c r="X11" s="467"/>
      <c r="Y11" s="467"/>
      <c r="Z11" s="467"/>
      <c r="AA11" s="467"/>
      <c r="AB11" s="467"/>
      <c r="AC11" s="467"/>
      <c r="AD11" s="467"/>
      <c r="AE11" s="467"/>
      <c r="AF11" s="467"/>
      <c r="AG11" s="467"/>
      <c r="AH11" s="467"/>
      <c r="AI11" s="467"/>
      <c r="AJ11" s="467"/>
      <c r="AK11" s="467"/>
      <c r="AL11" s="491"/>
      <c r="AM11" s="337" t="s">
        <v>195</v>
      </c>
      <c r="AN11" s="338"/>
      <c r="AO11" s="338"/>
      <c r="AP11" s="338"/>
      <c r="AQ11" s="338"/>
      <c r="AR11" s="338"/>
      <c r="AS11" s="338"/>
      <c r="AT11" s="339"/>
      <c r="AU11" s="340" t="s">
        <v>75</v>
      </c>
      <c r="AV11" s="341"/>
      <c r="AW11" s="341"/>
      <c r="AX11" s="341"/>
      <c r="AY11" s="342" t="s">
        <v>196</v>
      </c>
      <c r="AZ11" s="343"/>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199</v>
      </c>
      <c r="CE11" s="349"/>
      <c r="CF11" s="349"/>
      <c r="CG11" s="349"/>
      <c r="CH11" s="349"/>
      <c r="CI11" s="349"/>
      <c r="CJ11" s="349"/>
      <c r="CK11" s="349"/>
      <c r="CL11" s="349"/>
      <c r="CM11" s="349"/>
      <c r="CN11" s="349"/>
      <c r="CO11" s="349"/>
      <c r="CP11" s="349"/>
      <c r="CQ11" s="349"/>
      <c r="CR11" s="349"/>
      <c r="CS11" s="350"/>
      <c r="CT11" s="357" t="s">
        <v>200</v>
      </c>
      <c r="CU11" s="358"/>
      <c r="CV11" s="358"/>
      <c r="CW11" s="358"/>
      <c r="CX11" s="358"/>
      <c r="CY11" s="358"/>
      <c r="CZ11" s="358"/>
      <c r="DA11" s="359"/>
      <c r="DB11" s="357" t="s">
        <v>200</v>
      </c>
      <c r="DC11" s="358"/>
      <c r="DD11" s="358"/>
      <c r="DE11" s="358"/>
      <c r="DF11" s="358"/>
      <c r="DG11" s="358"/>
      <c r="DH11" s="358"/>
      <c r="DI11" s="359"/>
    </row>
    <row r="12" spans="1:119" ht="18.75" customHeight="1" x14ac:dyDescent="0.2">
      <c r="A12" s="2"/>
      <c r="B12" s="513" t="s">
        <v>202</v>
      </c>
      <c r="C12" s="514"/>
      <c r="D12" s="514"/>
      <c r="E12" s="514"/>
      <c r="F12" s="514"/>
      <c r="G12" s="514"/>
      <c r="H12" s="514"/>
      <c r="I12" s="514"/>
      <c r="J12" s="514"/>
      <c r="K12" s="515"/>
      <c r="L12" s="383" t="s">
        <v>203</v>
      </c>
      <c r="M12" s="384"/>
      <c r="N12" s="384"/>
      <c r="O12" s="384"/>
      <c r="P12" s="384"/>
      <c r="Q12" s="385"/>
      <c r="R12" s="386">
        <v>13880</v>
      </c>
      <c r="S12" s="387"/>
      <c r="T12" s="387"/>
      <c r="U12" s="387"/>
      <c r="V12" s="388"/>
      <c r="W12" s="389" t="s">
        <v>5</v>
      </c>
      <c r="X12" s="341"/>
      <c r="Y12" s="341"/>
      <c r="Z12" s="341"/>
      <c r="AA12" s="341"/>
      <c r="AB12" s="390"/>
      <c r="AC12" s="391" t="s">
        <v>109</v>
      </c>
      <c r="AD12" s="392"/>
      <c r="AE12" s="392"/>
      <c r="AF12" s="392"/>
      <c r="AG12" s="393"/>
      <c r="AH12" s="391" t="s">
        <v>205</v>
      </c>
      <c r="AI12" s="392"/>
      <c r="AJ12" s="392"/>
      <c r="AK12" s="392"/>
      <c r="AL12" s="394"/>
      <c r="AM12" s="337" t="s">
        <v>206</v>
      </c>
      <c r="AN12" s="338"/>
      <c r="AO12" s="338"/>
      <c r="AP12" s="338"/>
      <c r="AQ12" s="338"/>
      <c r="AR12" s="338"/>
      <c r="AS12" s="338"/>
      <c r="AT12" s="339"/>
      <c r="AU12" s="340" t="s">
        <v>75</v>
      </c>
      <c r="AV12" s="341"/>
      <c r="AW12" s="341"/>
      <c r="AX12" s="341"/>
      <c r="AY12" s="342" t="s">
        <v>209</v>
      </c>
      <c r="AZ12" s="343"/>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0</v>
      </c>
      <c r="BW12" s="346"/>
      <c r="BX12" s="346"/>
      <c r="BY12" s="346"/>
      <c r="BZ12" s="346"/>
      <c r="CA12" s="346"/>
      <c r="CB12" s="346"/>
      <c r="CC12" s="347"/>
      <c r="CD12" s="348" t="s">
        <v>210</v>
      </c>
      <c r="CE12" s="349"/>
      <c r="CF12" s="349"/>
      <c r="CG12" s="349"/>
      <c r="CH12" s="349"/>
      <c r="CI12" s="349"/>
      <c r="CJ12" s="349"/>
      <c r="CK12" s="349"/>
      <c r="CL12" s="349"/>
      <c r="CM12" s="349"/>
      <c r="CN12" s="349"/>
      <c r="CO12" s="349"/>
      <c r="CP12" s="349"/>
      <c r="CQ12" s="349"/>
      <c r="CR12" s="349"/>
      <c r="CS12" s="350"/>
      <c r="CT12" s="357" t="s">
        <v>200</v>
      </c>
      <c r="CU12" s="358"/>
      <c r="CV12" s="358"/>
      <c r="CW12" s="358"/>
      <c r="CX12" s="358"/>
      <c r="CY12" s="358"/>
      <c r="CZ12" s="358"/>
      <c r="DA12" s="359"/>
      <c r="DB12" s="357" t="s">
        <v>200</v>
      </c>
      <c r="DC12" s="358"/>
      <c r="DD12" s="358"/>
      <c r="DE12" s="358"/>
      <c r="DF12" s="358"/>
      <c r="DG12" s="358"/>
      <c r="DH12" s="358"/>
      <c r="DI12" s="359"/>
    </row>
    <row r="13" spans="1:119" ht="18.75" customHeight="1" x14ac:dyDescent="0.2">
      <c r="A13" s="2"/>
      <c r="B13" s="516"/>
      <c r="C13" s="517"/>
      <c r="D13" s="517"/>
      <c r="E13" s="517"/>
      <c r="F13" s="517"/>
      <c r="G13" s="517"/>
      <c r="H13" s="517"/>
      <c r="I13" s="517"/>
      <c r="J13" s="517"/>
      <c r="K13" s="518"/>
      <c r="L13" s="14"/>
      <c r="M13" s="376" t="s">
        <v>212</v>
      </c>
      <c r="N13" s="377"/>
      <c r="O13" s="377"/>
      <c r="P13" s="377"/>
      <c r="Q13" s="378"/>
      <c r="R13" s="379">
        <v>13374</v>
      </c>
      <c r="S13" s="380"/>
      <c r="T13" s="380"/>
      <c r="U13" s="380"/>
      <c r="V13" s="381"/>
      <c r="W13" s="503" t="s">
        <v>213</v>
      </c>
      <c r="X13" s="504"/>
      <c r="Y13" s="504"/>
      <c r="Z13" s="504"/>
      <c r="AA13" s="504"/>
      <c r="AB13" s="494"/>
      <c r="AC13" s="361">
        <v>1127</v>
      </c>
      <c r="AD13" s="362"/>
      <c r="AE13" s="362"/>
      <c r="AF13" s="362"/>
      <c r="AG13" s="382"/>
      <c r="AH13" s="361">
        <v>1350</v>
      </c>
      <c r="AI13" s="362"/>
      <c r="AJ13" s="362"/>
      <c r="AK13" s="362"/>
      <c r="AL13" s="363"/>
      <c r="AM13" s="337" t="s">
        <v>215</v>
      </c>
      <c r="AN13" s="338"/>
      <c r="AO13" s="338"/>
      <c r="AP13" s="338"/>
      <c r="AQ13" s="338"/>
      <c r="AR13" s="338"/>
      <c r="AS13" s="338"/>
      <c r="AT13" s="339"/>
      <c r="AU13" s="340" t="s">
        <v>172</v>
      </c>
      <c r="AV13" s="341"/>
      <c r="AW13" s="341"/>
      <c r="AX13" s="341"/>
      <c r="AY13" s="342" t="s">
        <v>217</v>
      </c>
      <c r="AZ13" s="343"/>
      <c r="BA13" s="343"/>
      <c r="BB13" s="343"/>
      <c r="BC13" s="343"/>
      <c r="BD13" s="343"/>
      <c r="BE13" s="343"/>
      <c r="BF13" s="343"/>
      <c r="BG13" s="343"/>
      <c r="BH13" s="343"/>
      <c r="BI13" s="343"/>
      <c r="BJ13" s="343"/>
      <c r="BK13" s="343"/>
      <c r="BL13" s="343"/>
      <c r="BM13" s="344"/>
      <c r="BN13" s="345">
        <v>290533</v>
      </c>
      <c r="BO13" s="346"/>
      <c r="BP13" s="346"/>
      <c r="BQ13" s="346"/>
      <c r="BR13" s="346"/>
      <c r="BS13" s="346"/>
      <c r="BT13" s="346"/>
      <c r="BU13" s="347"/>
      <c r="BV13" s="345">
        <v>606864</v>
      </c>
      <c r="BW13" s="346"/>
      <c r="BX13" s="346"/>
      <c r="BY13" s="346"/>
      <c r="BZ13" s="346"/>
      <c r="CA13" s="346"/>
      <c r="CB13" s="346"/>
      <c r="CC13" s="347"/>
      <c r="CD13" s="348" t="s">
        <v>218</v>
      </c>
      <c r="CE13" s="349"/>
      <c r="CF13" s="349"/>
      <c r="CG13" s="349"/>
      <c r="CH13" s="349"/>
      <c r="CI13" s="349"/>
      <c r="CJ13" s="349"/>
      <c r="CK13" s="349"/>
      <c r="CL13" s="349"/>
      <c r="CM13" s="349"/>
      <c r="CN13" s="349"/>
      <c r="CO13" s="349"/>
      <c r="CP13" s="349"/>
      <c r="CQ13" s="349"/>
      <c r="CR13" s="349"/>
      <c r="CS13" s="350"/>
      <c r="CT13" s="351">
        <v>6.5</v>
      </c>
      <c r="CU13" s="352"/>
      <c r="CV13" s="352"/>
      <c r="CW13" s="352"/>
      <c r="CX13" s="352"/>
      <c r="CY13" s="352"/>
      <c r="CZ13" s="352"/>
      <c r="DA13" s="353"/>
      <c r="DB13" s="351">
        <v>6.2</v>
      </c>
      <c r="DC13" s="352"/>
      <c r="DD13" s="352"/>
      <c r="DE13" s="352"/>
      <c r="DF13" s="352"/>
      <c r="DG13" s="352"/>
      <c r="DH13" s="352"/>
      <c r="DI13" s="353"/>
    </row>
    <row r="14" spans="1:119" ht="18.75" customHeight="1" x14ac:dyDescent="0.2">
      <c r="A14" s="2"/>
      <c r="B14" s="516"/>
      <c r="C14" s="517"/>
      <c r="D14" s="517"/>
      <c r="E14" s="517"/>
      <c r="F14" s="517"/>
      <c r="G14" s="517"/>
      <c r="H14" s="517"/>
      <c r="I14" s="517"/>
      <c r="J14" s="517"/>
      <c r="K14" s="518"/>
      <c r="L14" s="401" t="s">
        <v>219</v>
      </c>
      <c r="M14" s="402"/>
      <c r="N14" s="402"/>
      <c r="O14" s="402"/>
      <c r="P14" s="402"/>
      <c r="Q14" s="403"/>
      <c r="R14" s="379">
        <v>14064</v>
      </c>
      <c r="S14" s="380"/>
      <c r="T14" s="380"/>
      <c r="U14" s="380"/>
      <c r="V14" s="381"/>
      <c r="W14" s="489"/>
      <c r="X14" s="490"/>
      <c r="Y14" s="490"/>
      <c r="Z14" s="490"/>
      <c r="AA14" s="490"/>
      <c r="AB14" s="480"/>
      <c r="AC14" s="404">
        <v>15.8</v>
      </c>
      <c r="AD14" s="405"/>
      <c r="AE14" s="405"/>
      <c r="AF14" s="405"/>
      <c r="AG14" s="406"/>
      <c r="AH14" s="404">
        <v>17.8</v>
      </c>
      <c r="AI14" s="405"/>
      <c r="AJ14" s="405"/>
      <c r="AK14" s="405"/>
      <c r="AL14" s="407"/>
      <c r="AM14" s="337"/>
      <c r="AN14" s="338"/>
      <c r="AO14" s="338"/>
      <c r="AP14" s="338"/>
      <c r="AQ14" s="338"/>
      <c r="AR14" s="338"/>
      <c r="AS14" s="338"/>
      <c r="AT14" s="339"/>
      <c r="AU14" s="340"/>
      <c r="AV14" s="341"/>
      <c r="AW14" s="341"/>
      <c r="AX14" s="341"/>
      <c r="AY14" s="342"/>
      <c r="AZ14" s="343"/>
      <c r="BA14" s="343"/>
      <c r="BB14" s="343"/>
      <c r="BC14" s="343"/>
      <c r="BD14" s="343"/>
      <c r="BE14" s="343"/>
      <c r="BF14" s="343"/>
      <c r="BG14" s="343"/>
      <c r="BH14" s="343"/>
      <c r="BI14" s="343"/>
      <c r="BJ14" s="343"/>
      <c r="BK14" s="343"/>
      <c r="BL14" s="343"/>
      <c r="BM14" s="344"/>
      <c r="BN14" s="345"/>
      <c r="BO14" s="346"/>
      <c r="BP14" s="346"/>
      <c r="BQ14" s="346"/>
      <c r="BR14" s="346"/>
      <c r="BS14" s="346"/>
      <c r="BT14" s="346"/>
      <c r="BU14" s="347"/>
      <c r="BV14" s="345"/>
      <c r="BW14" s="346"/>
      <c r="BX14" s="346"/>
      <c r="BY14" s="346"/>
      <c r="BZ14" s="346"/>
      <c r="CA14" s="346"/>
      <c r="CB14" s="346"/>
      <c r="CC14" s="347"/>
      <c r="CD14" s="395" t="s">
        <v>222</v>
      </c>
      <c r="CE14" s="396"/>
      <c r="CF14" s="396"/>
      <c r="CG14" s="396"/>
      <c r="CH14" s="396"/>
      <c r="CI14" s="396"/>
      <c r="CJ14" s="396"/>
      <c r="CK14" s="396"/>
      <c r="CL14" s="396"/>
      <c r="CM14" s="396"/>
      <c r="CN14" s="396"/>
      <c r="CO14" s="396"/>
      <c r="CP14" s="396"/>
      <c r="CQ14" s="396"/>
      <c r="CR14" s="396"/>
      <c r="CS14" s="397"/>
      <c r="CT14" s="398" t="s">
        <v>200</v>
      </c>
      <c r="CU14" s="399"/>
      <c r="CV14" s="399"/>
      <c r="CW14" s="399"/>
      <c r="CX14" s="399"/>
      <c r="CY14" s="399"/>
      <c r="CZ14" s="399"/>
      <c r="DA14" s="400"/>
      <c r="DB14" s="398" t="s">
        <v>200</v>
      </c>
      <c r="DC14" s="399"/>
      <c r="DD14" s="399"/>
      <c r="DE14" s="399"/>
      <c r="DF14" s="399"/>
      <c r="DG14" s="399"/>
      <c r="DH14" s="399"/>
      <c r="DI14" s="400"/>
    </row>
    <row r="15" spans="1:119" ht="18.75" customHeight="1" x14ac:dyDescent="0.2">
      <c r="A15" s="2"/>
      <c r="B15" s="516"/>
      <c r="C15" s="517"/>
      <c r="D15" s="517"/>
      <c r="E15" s="517"/>
      <c r="F15" s="517"/>
      <c r="G15" s="517"/>
      <c r="H15" s="517"/>
      <c r="I15" s="517"/>
      <c r="J15" s="517"/>
      <c r="K15" s="518"/>
      <c r="L15" s="14"/>
      <c r="M15" s="376" t="s">
        <v>212</v>
      </c>
      <c r="N15" s="377"/>
      <c r="O15" s="377"/>
      <c r="P15" s="377"/>
      <c r="Q15" s="378"/>
      <c r="R15" s="379">
        <v>13634</v>
      </c>
      <c r="S15" s="380"/>
      <c r="T15" s="380"/>
      <c r="U15" s="380"/>
      <c r="V15" s="381"/>
      <c r="W15" s="503" t="s">
        <v>7</v>
      </c>
      <c r="X15" s="504"/>
      <c r="Y15" s="504"/>
      <c r="Z15" s="504"/>
      <c r="AA15" s="504"/>
      <c r="AB15" s="494"/>
      <c r="AC15" s="361">
        <v>2212</v>
      </c>
      <c r="AD15" s="362"/>
      <c r="AE15" s="362"/>
      <c r="AF15" s="362"/>
      <c r="AG15" s="382"/>
      <c r="AH15" s="361">
        <v>2352</v>
      </c>
      <c r="AI15" s="362"/>
      <c r="AJ15" s="362"/>
      <c r="AK15" s="362"/>
      <c r="AL15" s="363"/>
      <c r="AM15" s="337"/>
      <c r="AN15" s="338"/>
      <c r="AO15" s="338"/>
      <c r="AP15" s="338"/>
      <c r="AQ15" s="338"/>
      <c r="AR15" s="338"/>
      <c r="AS15" s="338"/>
      <c r="AT15" s="339"/>
      <c r="AU15" s="340"/>
      <c r="AV15" s="341"/>
      <c r="AW15" s="341"/>
      <c r="AX15" s="341"/>
      <c r="AY15" s="325" t="s">
        <v>224</v>
      </c>
      <c r="AZ15" s="326"/>
      <c r="BA15" s="326"/>
      <c r="BB15" s="326"/>
      <c r="BC15" s="326"/>
      <c r="BD15" s="326"/>
      <c r="BE15" s="326"/>
      <c r="BF15" s="326"/>
      <c r="BG15" s="326"/>
      <c r="BH15" s="326"/>
      <c r="BI15" s="326"/>
      <c r="BJ15" s="326"/>
      <c r="BK15" s="326"/>
      <c r="BL15" s="326"/>
      <c r="BM15" s="327"/>
      <c r="BN15" s="328">
        <v>2163064</v>
      </c>
      <c r="BO15" s="329"/>
      <c r="BP15" s="329"/>
      <c r="BQ15" s="329"/>
      <c r="BR15" s="329"/>
      <c r="BS15" s="329"/>
      <c r="BT15" s="329"/>
      <c r="BU15" s="330"/>
      <c r="BV15" s="328">
        <v>2044515</v>
      </c>
      <c r="BW15" s="329"/>
      <c r="BX15" s="329"/>
      <c r="BY15" s="329"/>
      <c r="BZ15" s="329"/>
      <c r="CA15" s="329"/>
      <c r="CB15" s="329"/>
      <c r="CC15" s="330"/>
      <c r="CD15" s="331" t="s">
        <v>211</v>
      </c>
      <c r="CE15" s="332"/>
      <c r="CF15" s="332"/>
      <c r="CG15" s="332"/>
      <c r="CH15" s="332"/>
      <c r="CI15" s="332"/>
      <c r="CJ15" s="332"/>
      <c r="CK15" s="332"/>
      <c r="CL15" s="332"/>
      <c r="CM15" s="332"/>
      <c r="CN15" s="332"/>
      <c r="CO15" s="332"/>
      <c r="CP15" s="332"/>
      <c r="CQ15" s="332"/>
      <c r="CR15" s="332"/>
      <c r="CS15" s="333"/>
      <c r="CT15" s="28"/>
      <c r="CU15" s="31"/>
      <c r="CV15" s="31"/>
      <c r="CW15" s="31"/>
      <c r="CX15" s="31"/>
      <c r="CY15" s="31"/>
      <c r="CZ15" s="31"/>
      <c r="DA15" s="34"/>
      <c r="DB15" s="28"/>
      <c r="DC15" s="31"/>
      <c r="DD15" s="31"/>
      <c r="DE15" s="31"/>
      <c r="DF15" s="31"/>
      <c r="DG15" s="31"/>
      <c r="DH15" s="31"/>
      <c r="DI15" s="34"/>
    </row>
    <row r="16" spans="1:119" ht="18.75" customHeight="1" x14ac:dyDescent="0.2">
      <c r="A16" s="2"/>
      <c r="B16" s="516"/>
      <c r="C16" s="517"/>
      <c r="D16" s="517"/>
      <c r="E16" s="517"/>
      <c r="F16" s="517"/>
      <c r="G16" s="517"/>
      <c r="H16" s="517"/>
      <c r="I16" s="517"/>
      <c r="J16" s="517"/>
      <c r="K16" s="518"/>
      <c r="L16" s="401" t="s">
        <v>226</v>
      </c>
      <c r="M16" s="408"/>
      <c r="N16" s="408"/>
      <c r="O16" s="408"/>
      <c r="P16" s="408"/>
      <c r="Q16" s="409"/>
      <c r="R16" s="410" t="s">
        <v>227</v>
      </c>
      <c r="S16" s="411"/>
      <c r="T16" s="411"/>
      <c r="U16" s="411"/>
      <c r="V16" s="412"/>
      <c r="W16" s="489"/>
      <c r="X16" s="490"/>
      <c r="Y16" s="490"/>
      <c r="Z16" s="490"/>
      <c r="AA16" s="490"/>
      <c r="AB16" s="480"/>
      <c r="AC16" s="404">
        <v>31</v>
      </c>
      <c r="AD16" s="405"/>
      <c r="AE16" s="405"/>
      <c r="AF16" s="405"/>
      <c r="AG16" s="406"/>
      <c r="AH16" s="404">
        <v>31</v>
      </c>
      <c r="AI16" s="405"/>
      <c r="AJ16" s="405"/>
      <c r="AK16" s="405"/>
      <c r="AL16" s="407"/>
      <c r="AM16" s="337"/>
      <c r="AN16" s="338"/>
      <c r="AO16" s="338"/>
      <c r="AP16" s="338"/>
      <c r="AQ16" s="338"/>
      <c r="AR16" s="338"/>
      <c r="AS16" s="338"/>
      <c r="AT16" s="339"/>
      <c r="AU16" s="340"/>
      <c r="AV16" s="341"/>
      <c r="AW16" s="341"/>
      <c r="AX16" s="341"/>
      <c r="AY16" s="342" t="s">
        <v>107</v>
      </c>
      <c r="AZ16" s="343"/>
      <c r="BA16" s="343"/>
      <c r="BB16" s="343"/>
      <c r="BC16" s="343"/>
      <c r="BD16" s="343"/>
      <c r="BE16" s="343"/>
      <c r="BF16" s="343"/>
      <c r="BG16" s="343"/>
      <c r="BH16" s="343"/>
      <c r="BI16" s="343"/>
      <c r="BJ16" s="343"/>
      <c r="BK16" s="343"/>
      <c r="BL16" s="343"/>
      <c r="BM16" s="344"/>
      <c r="BN16" s="345">
        <v>3536396</v>
      </c>
      <c r="BO16" s="346"/>
      <c r="BP16" s="346"/>
      <c r="BQ16" s="346"/>
      <c r="BR16" s="346"/>
      <c r="BS16" s="346"/>
      <c r="BT16" s="346"/>
      <c r="BU16" s="347"/>
      <c r="BV16" s="345">
        <v>3474921</v>
      </c>
      <c r="BW16" s="346"/>
      <c r="BX16" s="346"/>
      <c r="BY16" s="346"/>
      <c r="BZ16" s="346"/>
      <c r="CA16" s="346"/>
      <c r="CB16" s="346"/>
      <c r="CC16" s="347"/>
      <c r="CD16" s="21"/>
      <c r="CE16" s="522"/>
      <c r="CF16" s="522"/>
      <c r="CG16" s="522"/>
      <c r="CH16" s="522"/>
      <c r="CI16" s="522"/>
      <c r="CJ16" s="522"/>
      <c r="CK16" s="522"/>
      <c r="CL16" s="522"/>
      <c r="CM16" s="522"/>
      <c r="CN16" s="522"/>
      <c r="CO16" s="522"/>
      <c r="CP16" s="522"/>
      <c r="CQ16" s="522"/>
      <c r="CR16" s="522"/>
      <c r="CS16" s="523"/>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519"/>
      <c r="C17" s="520"/>
      <c r="D17" s="520"/>
      <c r="E17" s="520"/>
      <c r="F17" s="520"/>
      <c r="G17" s="520"/>
      <c r="H17" s="520"/>
      <c r="I17" s="520"/>
      <c r="J17" s="520"/>
      <c r="K17" s="521"/>
      <c r="L17" s="15"/>
      <c r="M17" s="413" t="s">
        <v>101</v>
      </c>
      <c r="N17" s="414"/>
      <c r="O17" s="414"/>
      <c r="P17" s="414"/>
      <c r="Q17" s="415"/>
      <c r="R17" s="410" t="s">
        <v>229</v>
      </c>
      <c r="S17" s="411"/>
      <c r="T17" s="411"/>
      <c r="U17" s="411"/>
      <c r="V17" s="412"/>
      <c r="W17" s="503" t="s">
        <v>95</v>
      </c>
      <c r="X17" s="504"/>
      <c r="Y17" s="504"/>
      <c r="Z17" s="504"/>
      <c r="AA17" s="504"/>
      <c r="AB17" s="494"/>
      <c r="AC17" s="361">
        <v>3789</v>
      </c>
      <c r="AD17" s="362"/>
      <c r="AE17" s="362"/>
      <c r="AF17" s="362"/>
      <c r="AG17" s="382"/>
      <c r="AH17" s="361">
        <v>3897</v>
      </c>
      <c r="AI17" s="362"/>
      <c r="AJ17" s="362"/>
      <c r="AK17" s="362"/>
      <c r="AL17" s="363"/>
      <c r="AM17" s="337"/>
      <c r="AN17" s="338"/>
      <c r="AO17" s="338"/>
      <c r="AP17" s="338"/>
      <c r="AQ17" s="338"/>
      <c r="AR17" s="338"/>
      <c r="AS17" s="338"/>
      <c r="AT17" s="339"/>
      <c r="AU17" s="340"/>
      <c r="AV17" s="341"/>
      <c r="AW17" s="341"/>
      <c r="AX17" s="341"/>
      <c r="AY17" s="342" t="s">
        <v>232</v>
      </c>
      <c r="AZ17" s="343"/>
      <c r="BA17" s="343"/>
      <c r="BB17" s="343"/>
      <c r="BC17" s="343"/>
      <c r="BD17" s="343"/>
      <c r="BE17" s="343"/>
      <c r="BF17" s="343"/>
      <c r="BG17" s="343"/>
      <c r="BH17" s="343"/>
      <c r="BI17" s="343"/>
      <c r="BJ17" s="343"/>
      <c r="BK17" s="343"/>
      <c r="BL17" s="343"/>
      <c r="BM17" s="344"/>
      <c r="BN17" s="345">
        <v>2738414</v>
      </c>
      <c r="BO17" s="346"/>
      <c r="BP17" s="346"/>
      <c r="BQ17" s="346"/>
      <c r="BR17" s="346"/>
      <c r="BS17" s="346"/>
      <c r="BT17" s="346"/>
      <c r="BU17" s="347"/>
      <c r="BV17" s="345">
        <v>2583461</v>
      </c>
      <c r="BW17" s="346"/>
      <c r="BX17" s="346"/>
      <c r="BY17" s="346"/>
      <c r="BZ17" s="346"/>
      <c r="CA17" s="346"/>
      <c r="CB17" s="346"/>
      <c r="CC17" s="347"/>
      <c r="CD17" s="21"/>
      <c r="CE17" s="522"/>
      <c r="CF17" s="522"/>
      <c r="CG17" s="522"/>
      <c r="CH17" s="522"/>
      <c r="CI17" s="522"/>
      <c r="CJ17" s="522"/>
      <c r="CK17" s="522"/>
      <c r="CL17" s="522"/>
      <c r="CM17" s="522"/>
      <c r="CN17" s="522"/>
      <c r="CO17" s="522"/>
      <c r="CP17" s="522"/>
      <c r="CQ17" s="522"/>
      <c r="CR17" s="522"/>
      <c r="CS17" s="523"/>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416" t="s">
        <v>233</v>
      </c>
      <c r="C18" s="417"/>
      <c r="D18" s="417"/>
      <c r="E18" s="418"/>
      <c r="F18" s="418"/>
      <c r="G18" s="418"/>
      <c r="H18" s="418"/>
      <c r="I18" s="418"/>
      <c r="J18" s="418"/>
      <c r="K18" s="418"/>
      <c r="L18" s="419">
        <v>41.86</v>
      </c>
      <c r="M18" s="419"/>
      <c r="N18" s="419"/>
      <c r="O18" s="419"/>
      <c r="P18" s="419"/>
      <c r="Q18" s="419"/>
      <c r="R18" s="420"/>
      <c r="S18" s="420"/>
      <c r="T18" s="420"/>
      <c r="U18" s="420"/>
      <c r="V18" s="421"/>
      <c r="W18" s="435"/>
      <c r="X18" s="436"/>
      <c r="Y18" s="436"/>
      <c r="Z18" s="436"/>
      <c r="AA18" s="436"/>
      <c r="AB18" s="497"/>
      <c r="AC18" s="422">
        <v>53.2</v>
      </c>
      <c r="AD18" s="423"/>
      <c r="AE18" s="423"/>
      <c r="AF18" s="423"/>
      <c r="AG18" s="424"/>
      <c r="AH18" s="422">
        <v>51.3</v>
      </c>
      <c r="AI18" s="423"/>
      <c r="AJ18" s="423"/>
      <c r="AK18" s="423"/>
      <c r="AL18" s="425"/>
      <c r="AM18" s="337"/>
      <c r="AN18" s="338"/>
      <c r="AO18" s="338"/>
      <c r="AP18" s="338"/>
      <c r="AQ18" s="338"/>
      <c r="AR18" s="338"/>
      <c r="AS18" s="338"/>
      <c r="AT18" s="339"/>
      <c r="AU18" s="340"/>
      <c r="AV18" s="341"/>
      <c r="AW18" s="341"/>
      <c r="AX18" s="341"/>
      <c r="AY18" s="342" t="s">
        <v>234</v>
      </c>
      <c r="AZ18" s="343"/>
      <c r="BA18" s="343"/>
      <c r="BB18" s="343"/>
      <c r="BC18" s="343"/>
      <c r="BD18" s="343"/>
      <c r="BE18" s="343"/>
      <c r="BF18" s="343"/>
      <c r="BG18" s="343"/>
      <c r="BH18" s="343"/>
      <c r="BI18" s="343"/>
      <c r="BJ18" s="343"/>
      <c r="BK18" s="343"/>
      <c r="BL18" s="343"/>
      <c r="BM18" s="344"/>
      <c r="BN18" s="345">
        <v>3807943</v>
      </c>
      <c r="BO18" s="346"/>
      <c r="BP18" s="346"/>
      <c r="BQ18" s="346"/>
      <c r="BR18" s="346"/>
      <c r="BS18" s="346"/>
      <c r="BT18" s="346"/>
      <c r="BU18" s="347"/>
      <c r="BV18" s="345">
        <v>3708479</v>
      </c>
      <c r="BW18" s="346"/>
      <c r="BX18" s="346"/>
      <c r="BY18" s="346"/>
      <c r="BZ18" s="346"/>
      <c r="CA18" s="346"/>
      <c r="CB18" s="346"/>
      <c r="CC18" s="347"/>
      <c r="CD18" s="21"/>
      <c r="CE18" s="522"/>
      <c r="CF18" s="522"/>
      <c r="CG18" s="522"/>
      <c r="CH18" s="522"/>
      <c r="CI18" s="522"/>
      <c r="CJ18" s="522"/>
      <c r="CK18" s="522"/>
      <c r="CL18" s="522"/>
      <c r="CM18" s="522"/>
      <c r="CN18" s="522"/>
      <c r="CO18" s="522"/>
      <c r="CP18" s="522"/>
      <c r="CQ18" s="522"/>
      <c r="CR18" s="522"/>
      <c r="CS18" s="523"/>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416" t="s">
        <v>70</v>
      </c>
      <c r="C19" s="417"/>
      <c r="D19" s="417"/>
      <c r="E19" s="418"/>
      <c r="F19" s="418"/>
      <c r="G19" s="418"/>
      <c r="H19" s="418"/>
      <c r="I19" s="418"/>
      <c r="J19" s="418"/>
      <c r="K19" s="418"/>
      <c r="L19" s="426">
        <v>336</v>
      </c>
      <c r="M19" s="426"/>
      <c r="N19" s="426"/>
      <c r="O19" s="426"/>
      <c r="P19" s="426"/>
      <c r="Q19" s="426"/>
      <c r="R19" s="427"/>
      <c r="S19" s="427"/>
      <c r="T19" s="427"/>
      <c r="U19" s="427"/>
      <c r="V19" s="428"/>
      <c r="W19" s="322"/>
      <c r="X19" s="323"/>
      <c r="Y19" s="323"/>
      <c r="Z19" s="323"/>
      <c r="AA19" s="323"/>
      <c r="AB19" s="323"/>
      <c r="AC19" s="437"/>
      <c r="AD19" s="437"/>
      <c r="AE19" s="437"/>
      <c r="AF19" s="437"/>
      <c r="AG19" s="437"/>
      <c r="AH19" s="437"/>
      <c r="AI19" s="437"/>
      <c r="AJ19" s="437"/>
      <c r="AK19" s="437"/>
      <c r="AL19" s="438"/>
      <c r="AM19" s="337"/>
      <c r="AN19" s="338"/>
      <c r="AO19" s="338"/>
      <c r="AP19" s="338"/>
      <c r="AQ19" s="338"/>
      <c r="AR19" s="338"/>
      <c r="AS19" s="338"/>
      <c r="AT19" s="339"/>
      <c r="AU19" s="340"/>
      <c r="AV19" s="341"/>
      <c r="AW19" s="341"/>
      <c r="AX19" s="341"/>
      <c r="AY19" s="342" t="s">
        <v>235</v>
      </c>
      <c r="AZ19" s="343"/>
      <c r="BA19" s="343"/>
      <c r="BB19" s="343"/>
      <c r="BC19" s="343"/>
      <c r="BD19" s="343"/>
      <c r="BE19" s="343"/>
      <c r="BF19" s="343"/>
      <c r="BG19" s="343"/>
      <c r="BH19" s="343"/>
      <c r="BI19" s="343"/>
      <c r="BJ19" s="343"/>
      <c r="BK19" s="343"/>
      <c r="BL19" s="343"/>
      <c r="BM19" s="344"/>
      <c r="BN19" s="345">
        <v>5519292</v>
      </c>
      <c r="BO19" s="346"/>
      <c r="BP19" s="346"/>
      <c r="BQ19" s="346"/>
      <c r="BR19" s="346"/>
      <c r="BS19" s="346"/>
      <c r="BT19" s="346"/>
      <c r="BU19" s="347"/>
      <c r="BV19" s="345">
        <v>5508572</v>
      </c>
      <c r="BW19" s="346"/>
      <c r="BX19" s="346"/>
      <c r="BY19" s="346"/>
      <c r="BZ19" s="346"/>
      <c r="CA19" s="346"/>
      <c r="CB19" s="346"/>
      <c r="CC19" s="347"/>
      <c r="CD19" s="21"/>
      <c r="CE19" s="522"/>
      <c r="CF19" s="522"/>
      <c r="CG19" s="522"/>
      <c r="CH19" s="522"/>
      <c r="CI19" s="522"/>
      <c r="CJ19" s="522"/>
      <c r="CK19" s="522"/>
      <c r="CL19" s="522"/>
      <c r="CM19" s="522"/>
      <c r="CN19" s="522"/>
      <c r="CO19" s="522"/>
      <c r="CP19" s="522"/>
      <c r="CQ19" s="522"/>
      <c r="CR19" s="522"/>
      <c r="CS19" s="523"/>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416" t="s">
        <v>239</v>
      </c>
      <c r="C20" s="417"/>
      <c r="D20" s="417"/>
      <c r="E20" s="418"/>
      <c r="F20" s="418"/>
      <c r="G20" s="418"/>
      <c r="H20" s="418"/>
      <c r="I20" s="418"/>
      <c r="J20" s="418"/>
      <c r="K20" s="418"/>
      <c r="L20" s="426">
        <v>5428</v>
      </c>
      <c r="M20" s="426"/>
      <c r="N20" s="426"/>
      <c r="O20" s="426"/>
      <c r="P20" s="426"/>
      <c r="Q20" s="426"/>
      <c r="R20" s="427"/>
      <c r="S20" s="427"/>
      <c r="T20" s="427"/>
      <c r="U20" s="427"/>
      <c r="V20" s="428"/>
      <c r="W20" s="435"/>
      <c r="X20" s="436"/>
      <c r="Y20" s="436"/>
      <c r="Z20" s="436"/>
      <c r="AA20" s="436"/>
      <c r="AB20" s="436"/>
      <c r="AC20" s="429"/>
      <c r="AD20" s="429"/>
      <c r="AE20" s="429"/>
      <c r="AF20" s="429"/>
      <c r="AG20" s="429"/>
      <c r="AH20" s="429"/>
      <c r="AI20" s="429"/>
      <c r="AJ20" s="429"/>
      <c r="AK20" s="429"/>
      <c r="AL20" s="430"/>
      <c r="AM20" s="431"/>
      <c r="AN20" s="365"/>
      <c r="AO20" s="365"/>
      <c r="AP20" s="365"/>
      <c r="AQ20" s="365"/>
      <c r="AR20" s="365"/>
      <c r="AS20" s="365"/>
      <c r="AT20" s="366"/>
      <c r="AU20" s="432"/>
      <c r="AV20" s="433"/>
      <c r="AW20" s="433"/>
      <c r="AX20" s="434"/>
      <c r="AY20" s="342"/>
      <c r="AZ20" s="343"/>
      <c r="BA20" s="343"/>
      <c r="BB20" s="343"/>
      <c r="BC20" s="343"/>
      <c r="BD20" s="343"/>
      <c r="BE20" s="343"/>
      <c r="BF20" s="343"/>
      <c r="BG20" s="343"/>
      <c r="BH20" s="343"/>
      <c r="BI20" s="343"/>
      <c r="BJ20" s="343"/>
      <c r="BK20" s="343"/>
      <c r="BL20" s="343"/>
      <c r="BM20" s="344"/>
      <c r="BN20" s="345"/>
      <c r="BO20" s="346"/>
      <c r="BP20" s="346"/>
      <c r="BQ20" s="346"/>
      <c r="BR20" s="346"/>
      <c r="BS20" s="346"/>
      <c r="BT20" s="346"/>
      <c r="BU20" s="347"/>
      <c r="BV20" s="345"/>
      <c r="BW20" s="346"/>
      <c r="BX20" s="346"/>
      <c r="BY20" s="346"/>
      <c r="BZ20" s="346"/>
      <c r="CA20" s="346"/>
      <c r="CB20" s="346"/>
      <c r="CC20" s="347"/>
      <c r="CD20" s="21"/>
      <c r="CE20" s="522"/>
      <c r="CF20" s="522"/>
      <c r="CG20" s="522"/>
      <c r="CH20" s="522"/>
      <c r="CI20" s="522"/>
      <c r="CJ20" s="522"/>
      <c r="CK20" s="522"/>
      <c r="CL20" s="522"/>
      <c r="CM20" s="522"/>
      <c r="CN20" s="522"/>
      <c r="CO20" s="522"/>
      <c r="CP20" s="522"/>
      <c r="CQ20" s="522"/>
      <c r="CR20" s="522"/>
      <c r="CS20" s="523"/>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39" t="s">
        <v>240</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442"/>
      <c r="AZ21" s="443"/>
      <c r="BA21" s="443"/>
      <c r="BB21" s="443"/>
      <c r="BC21" s="443"/>
      <c r="BD21" s="443"/>
      <c r="BE21" s="443"/>
      <c r="BF21" s="443"/>
      <c r="BG21" s="443"/>
      <c r="BH21" s="443"/>
      <c r="BI21" s="443"/>
      <c r="BJ21" s="443"/>
      <c r="BK21" s="443"/>
      <c r="BL21" s="443"/>
      <c r="BM21" s="444"/>
      <c r="BN21" s="445"/>
      <c r="BO21" s="446"/>
      <c r="BP21" s="446"/>
      <c r="BQ21" s="446"/>
      <c r="BR21" s="446"/>
      <c r="BS21" s="446"/>
      <c r="BT21" s="446"/>
      <c r="BU21" s="447"/>
      <c r="BV21" s="445"/>
      <c r="BW21" s="446"/>
      <c r="BX21" s="446"/>
      <c r="BY21" s="446"/>
      <c r="BZ21" s="446"/>
      <c r="CA21" s="446"/>
      <c r="CB21" s="446"/>
      <c r="CC21" s="447"/>
      <c r="CD21" s="21"/>
      <c r="CE21" s="522"/>
      <c r="CF21" s="522"/>
      <c r="CG21" s="522"/>
      <c r="CH21" s="522"/>
      <c r="CI21" s="522"/>
      <c r="CJ21" s="522"/>
      <c r="CK21" s="522"/>
      <c r="CL21" s="522"/>
      <c r="CM21" s="522"/>
      <c r="CN21" s="522"/>
      <c r="CO21" s="522"/>
      <c r="CP21" s="522"/>
      <c r="CQ21" s="522"/>
      <c r="CR21" s="522"/>
      <c r="CS21" s="523"/>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57" t="s">
        <v>241</v>
      </c>
      <c r="C22" s="458"/>
      <c r="D22" s="459"/>
      <c r="E22" s="499" t="s">
        <v>5</v>
      </c>
      <c r="F22" s="504"/>
      <c r="G22" s="504"/>
      <c r="H22" s="504"/>
      <c r="I22" s="504"/>
      <c r="J22" s="504"/>
      <c r="K22" s="494"/>
      <c r="L22" s="499" t="s">
        <v>243</v>
      </c>
      <c r="M22" s="504"/>
      <c r="N22" s="504"/>
      <c r="O22" s="504"/>
      <c r="P22" s="494"/>
      <c r="Q22" s="524" t="s">
        <v>245</v>
      </c>
      <c r="R22" s="525"/>
      <c r="S22" s="525"/>
      <c r="T22" s="525"/>
      <c r="U22" s="525"/>
      <c r="V22" s="526"/>
      <c r="W22" s="538" t="s">
        <v>246</v>
      </c>
      <c r="X22" s="458"/>
      <c r="Y22" s="459"/>
      <c r="Z22" s="499" t="s">
        <v>5</v>
      </c>
      <c r="AA22" s="504"/>
      <c r="AB22" s="504"/>
      <c r="AC22" s="504"/>
      <c r="AD22" s="504"/>
      <c r="AE22" s="504"/>
      <c r="AF22" s="504"/>
      <c r="AG22" s="494"/>
      <c r="AH22" s="530" t="s">
        <v>183</v>
      </c>
      <c r="AI22" s="504"/>
      <c r="AJ22" s="504"/>
      <c r="AK22" s="504"/>
      <c r="AL22" s="494"/>
      <c r="AM22" s="530" t="s">
        <v>247</v>
      </c>
      <c r="AN22" s="531"/>
      <c r="AO22" s="531"/>
      <c r="AP22" s="531"/>
      <c r="AQ22" s="531"/>
      <c r="AR22" s="532"/>
      <c r="AS22" s="524" t="s">
        <v>245</v>
      </c>
      <c r="AT22" s="525"/>
      <c r="AU22" s="525"/>
      <c r="AV22" s="525"/>
      <c r="AW22" s="525"/>
      <c r="AX22" s="536"/>
      <c r="AY22" s="325" t="s">
        <v>249</v>
      </c>
      <c r="AZ22" s="326"/>
      <c r="BA22" s="326"/>
      <c r="BB22" s="326"/>
      <c r="BC22" s="326"/>
      <c r="BD22" s="326"/>
      <c r="BE22" s="326"/>
      <c r="BF22" s="326"/>
      <c r="BG22" s="326"/>
      <c r="BH22" s="326"/>
      <c r="BI22" s="326"/>
      <c r="BJ22" s="326"/>
      <c r="BK22" s="326"/>
      <c r="BL22" s="326"/>
      <c r="BM22" s="327"/>
      <c r="BN22" s="328">
        <v>4208330</v>
      </c>
      <c r="BO22" s="329"/>
      <c r="BP22" s="329"/>
      <c r="BQ22" s="329"/>
      <c r="BR22" s="329"/>
      <c r="BS22" s="329"/>
      <c r="BT22" s="329"/>
      <c r="BU22" s="330"/>
      <c r="BV22" s="328">
        <v>4292679</v>
      </c>
      <c r="BW22" s="329"/>
      <c r="BX22" s="329"/>
      <c r="BY22" s="329"/>
      <c r="BZ22" s="329"/>
      <c r="CA22" s="329"/>
      <c r="CB22" s="329"/>
      <c r="CC22" s="330"/>
      <c r="CD22" s="21"/>
      <c r="CE22" s="522"/>
      <c r="CF22" s="522"/>
      <c r="CG22" s="522"/>
      <c r="CH22" s="522"/>
      <c r="CI22" s="522"/>
      <c r="CJ22" s="522"/>
      <c r="CK22" s="522"/>
      <c r="CL22" s="522"/>
      <c r="CM22" s="522"/>
      <c r="CN22" s="522"/>
      <c r="CO22" s="522"/>
      <c r="CP22" s="522"/>
      <c r="CQ22" s="522"/>
      <c r="CR22" s="522"/>
      <c r="CS22" s="523"/>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0"/>
      <c r="C23" s="461"/>
      <c r="D23" s="462"/>
      <c r="E23" s="486"/>
      <c r="F23" s="490"/>
      <c r="G23" s="490"/>
      <c r="H23" s="490"/>
      <c r="I23" s="490"/>
      <c r="J23" s="490"/>
      <c r="K23" s="480"/>
      <c r="L23" s="486"/>
      <c r="M23" s="490"/>
      <c r="N23" s="490"/>
      <c r="O23" s="490"/>
      <c r="P23" s="480"/>
      <c r="Q23" s="527"/>
      <c r="R23" s="528"/>
      <c r="S23" s="528"/>
      <c r="T23" s="528"/>
      <c r="U23" s="528"/>
      <c r="V23" s="529"/>
      <c r="W23" s="539"/>
      <c r="X23" s="461"/>
      <c r="Y23" s="462"/>
      <c r="Z23" s="486"/>
      <c r="AA23" s="490"/>
      <c r="AB23" s="490"/>
      <c r="AC23" s="490"/>
      <c r="AD23" s="490"/>
      <c r="AE23" s="490"/>
      <c r="AF23" s="490"/>
      <c r="AG23" s="480"/>
      <c r="AH23" s="486"/>
      <c r="AI23" s="490"/>
      <c r="AJ23" s="490"/>
      <c r="AK23" s="490"/>
      <c r="AL23" s="480"/>
      <c r="AM23" s="533"/>
      <c r="AN23" s="534"/>
      <c r="AO23" s="534"/>
      <c r="AP23" s="534"/>
      <c r="AQ23" s="534"/>
      <c r="AR23" s="535"/>
      <c r="AS23" s="527"/>
      <c r="AT23" s="528"/>
      <c r="AU23" s="528"/>
      <c r="AV23" s="528"/>
      <c r="AW23" s="528"/>
      <c r="AX23" s="537"/>
      <c r="AY23" s="342" t="s">
        <v>251</v>
      </c>
      <c r="AZ23" s="343"/>
      <c r="BA23" s="343"/>
      <c r="BB23" s="343"/>
      <c r="BC23" s="343"/>
      <c r="BD23" s="343"/>
      <c r="BE23" s="343"/>
      <c r="BF23" s="343"/>
      <c r="BG23" s="343"/>
      <c r="BH23" s="343"/>
      <c r="BI23" s="343"/>
      <c r="BJ23" s="343"/>
      <c r="BK23" s="343"/>
      <c r="BL23" s="343"/>
      <c r="BM23" s="344"/>
      <c r="BN23" s="345">
        <v>3769668</v>
      </c>
      <c r="BO23" s="346"/>
      <c r="BP23" s="346"/>
      <c r="BQ23" s="346"/>
      <c r="BR23" s="346"/>
      <c r="BS23" s="346"/>
      <c r="BT23" s="346"/>
      <c r="BU23" s="347"/>
      <c r="BV23" s="345">
        <v>3829062</v>
      </c>
      <c r="BW23" s="346"/>
      <c r="BX23" s="346"/>
      <c r="BY23" s="346"/>
      <c r="BZ23" s="346"/>
      <c r="CA23" s="346"/>
      <c r="CB23" s="346"/>
      <c r="CC23" s="347"/>
      <c r="CD23" s="21"/>
      <c r="CE23" s="522"/>
      <c r="CF23" s="522"/>
      <c r="CG23" s="522"/>
      <c r="CH23" s="522"/>
      <c r="CI23" s="522"/>
      <c r="CJ23" s="522"/>
      <c r="CK23" s="522"/>
      <c r="CL23" s="522"/>
      <c r="CM23" s="522"/>
      <c r="CN23" s="522"/>
      <c r="CO23" s="522"/>
      <c r="CP23" s="522"/>
      <c r="CQ23" s="522"/>
      <c r="CR23" s="522"/>
      <c r="CS23" s="523"/>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0"/>
      <c r="C24" s="461"/>
      <c r="D24" s="462"/>
      <c r="E24" s="360" t="s">
        <v>253</v>
      </c>
      <c r="F24" s="338"/>
      <c r="G24" s="338"/>
      <c r="H24" s="338"/>
      <c r="I24" s="338"/>
      <c r="J24" s="338"/>
      <c r="K24" s="339"/>
      <c r="L24" s="361">
        <v>1</v>
      </c>
      <c r="M24" s="362"/>
      <c r="N24" s="362"/>
      <c r="O24" s="362"/>
      <c r="P24" s="382"/>
      <c r="Q24" s="361">
        <v>5565</v>
      </c>
      <c r="R24" s="362"/>
      <c r="S24" s="362"/>
      <c r="T24" s="362"/>
      <c r="U24" s="362"/>
      <c r="V24" s="382"/>
      <c r="W24" s="539"/>
      <c r="X24" s="461"/>
      <c r="Y24" s="462"/>
      <c r="Z24" s="360" t="s">
        <v>254</v>
      </c>
      <c r="AA24" s="338"/>
      <c r="AB24" s="338"/>
      <c r="AC24" s="338"/>
      <c r="AD24" s="338"/>
      <c r="AE24" s="338"/>
      <c r="AF24" s="338"/>
      <c r="AG24" s="339"/>
      <c r="AH24" s="361">
        <v>123</v>
      </c>
      <c r="AI24" s="362"/>
      <c r="AJ24" s="362"/>
      <c r="AK24" s="362"/>
      <c r="AL24" s="382"/>
      <c r="AM24" s="361">
        <v>379209</v>
      </c>
      <c r="AN24" s="362"/>
      <c r="AO24" s="362"/>
      <c r="AP24" s="362"/>
      <c r="AQ24" s="362"/>
      <c r="AR24" s="382"/>
      <c r="AS24" s="361">
        <v>3083</v>
      </c>
      <c r="AT24" s="362"/>
      <c r="AU24" s="362"/>
      <c r="AV24" s="362"/>
      <c r="AW24" s="362"/>
      <c r="AX24" s="363"/>
      <c r="AY24" s="442" t="s">
        <v>256</v>
      </c>
      <c r="AZ24" s="443"/>
      <c r="BA24" s="443"/>
      <c r="BB24" s="443"/>
      <c r="BC24" s="443"/>
      <c r="BD24" s="443"/>
      <c r="BE24" s="443"/>
      <c r="BF24" s="443"/>
      <c r="BG24" s="443"/>
      <c r="BH24" s="443"/>
      <c r="BI24" s="443"/>
      <c r="BJ24" s="443"/>
      <c r="BK24" s="443"/>
      <c r="BL24" s="443"/>
      <c r="BM24" s="444"/>
      <c r="BN24" s="345">
        <v>1421575</v>
      </c>
      <c r="BO24" s="346"/>
      <c r="BP24" s="346"/>
      <c r="BQ24" s="346"/>
      <c r="BR24" s="346"/>
      <c r="BS24" s="346"/>
      <c r="BT24" s="346"/>
      <c r="BU24" s="347"/>
      <c r="BV24" s="345">
        <v>1318477</v>
      </c>
      <c r="BW24" s="346"/>
      <c r="BX24" s="346"/>
      <c r="BY24" s="346"/>
      <c r="BZ24" s="346"/>
      <c r="CA24" s="346"/>
      <c r="CB24" s="346"/>
      <c r="CC24" s="347"/>
      <c r="CD24" s="21"/>
      <c r="CE24" s="522"/>
      <c r="CF24" s="522"/>
      <c r="CG24" s="522"/>
      <c r="CH24" s="522"/>
      <c r="CI24" s="522"/>
      <c r="CJ24" s="522"/>
      <c r="CK24" s="522"/>
      <c r="CL24" s="522"/>
      <c r="CM24" s="522"/>
      <c r="CN24" s="522"/>
      <c r="CO24" s="522"/>
      <c r="CP24" s="522"/>
      <c r="CQ24" s="522"/>
      <c r="CR24" s="522"/>
      <c r="CS24" s="523"/>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0"/>
      <c r="C25" s="461"/>
      <c r="D25" s="462"/>
      <c r="E25" s="360" t="s">
        <v>231</v>
      </c>
      <c r="F25" s="338"/>
      <c r="G25" s="338"/>
      <c r="H25" s="338"/>
      <c r="I25" s="338"/>
      <c r="J25" s="338"/>
      <c r="K25" s="339"/>
      <c r="L25" s="361">
        <v>1</v>
      </c>
      <c r="M25" s="362"/>
      <c r="N25" s="362"/>
      <c r="O25" s="362"/>
      <c r="P25" s="382"/>
      <c r="Q25" s="361">
        <v>5144</v>
      </c>
      <c r="R25" s="362"/>
      <c r="S25" s="362"/>
      <c r="T25" s="362"/>
      <c r="U25" s="362"/>
      <c r="V25" s="382"/>
      <c r="W25" s="539"/>
      <c r="X25" s="461"/>
      <c r="Y25" s="462"/>
      <c r="Z25" s="360" t="s">
        <v>257</v>
      </c>
      <c r="AA25" s="338"/>
      <c r="AB25" s="338"/>
      <c r="AC25" s="338"/>
      <c r="AD25" s="338"/>
      <c r="AE25" s="338"/>
      <c r="AF25" s="338"/>
      <c r="AG25" s="339"/>
      <c r="AH25" s="361" t="s">
        <v>200</v>
      </c>
      <c r="AI25" s="362"/>
      <c r="AJ25" s="362"/>
      <c r="AK25" s="362"/>
      <c r="AL25" s="382"/>
      <c r="AM25" s="361" t="s">
        <v>200</v>
      </c>
      <c r="AN25" s="362"/>
      <c r="AO25" s="362"/>
      <c r="AP25" s="362"/>
      <c r="AQ25" s="362"/>
      <c r="AR25" s="382"/>
      <c r="AS25" s="361" t="s">
        <v>200</v>
      </c>
      <c r="AT25" s="362"/>
      <c r="AU25" s="362"/>
      <c r="AV25" s="362"/>
      <c r="AW25" s="362"/>
      <c r="AX25" s="363"/>
      <c r="AY25" s="325" t="s">
        <v>35</v>
      </c>
      <c r="AZ25" s="326"/>
      <c r="BA25" s="326"/>
      <c r="BB25" s="326"/>
      <c r="BC25" s="326"/>
      <c r="BD25" s="326"/>
      <c r="BE25" s="326"/>
      <c r="BF25" s="326"/>
      <c r="BG25" s="326"/>
      <c r="BH25" s="326"/>
      <c r="BI25" s="326"/>
      <c r="BJ25" s="326"/>
      <c r="BK25" s="326"/>
      <c r="BL25" s="326"/>
      <c r="BM25" s="327"/>
      <c r="BN25" s="328">
        <v>509779</v>
      </c>
      <c r="BO25" s="329"/>
      <c r="BP25" s="329"/>
      <c r="BQ25" s="329"/>
      <c r="BR25" s="329"/>
      <c r="BS25" s="329"/>
      <c r="BT25" s="329"/>
      <c r="BU25" s="330"/>
      <c r="BV25" s="328">
        <v>310755</v>
      </c>
      <c r="BW25" s="329"/>
      <c r="BX25" s="329"/>
      <c r="BY25" s="329"/>
      <c r="BZ25" s="329"/>
      <c r="CA25" s="329"/>
      <c r="CB25" s="329"/>
      <c r="CC25" s="330"/>
      <c r="CD25" s="21"/>
      <c r="CE25" s="522"/>
      <c r="CF25" s="522"/>
      <c r="CG25" s="522"/>
      <c r="CH25" s="522"/>
      <c r="CI25" s="522"/>
      <c r="CJ25" s="522"/>
      <c r="CK25" s="522"/>
      <c r="CL25" s="522"/>
      <c r="CM25" s="522"/>
      <c r="CN25" s="522"/>
      <c r="CO25" s="522"/>
      <c r="CP25" s="522"/>
      <c r="CQ25" s="522"/>
      <c r="CR25" s="522"/>
      <c r="CS25" s="523"/>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0"/>
      <c r="C26" s="461"/>
      <c r="D26" s="462"/>
      <c r="E26" s="360" t="s">
        <v>258</v>
      </c>
      <c r="F26" s="338"/>
      <c r="G26" s="338"/>
      <c r="H26" s="338"/>
      <c r="I26" s="338"/>
      <c r="J26" s="338"/>
      <c r="K26" s="339"/>
      <c r="L26" s="361">
        <v>1</v>
      </c>
      <c r="M26" s="362"/>
      <c r="N26" s="362"/>
      <c r="O26" s="362"/>
      <c r="P26" s="382"/>
      <c r="Q26" s="361">
        <v>4744</v>
      </c>
      <c r="R26" s="362"/>
      <c r="S26" s="362"/>
      <c r="T26" s="362"/>
      <c r="U26" s="362"/>
      <c r="V26" s="382"/>
      <c r="W26" s="539"/>
      <c r="X26" s="461"/>
      <c r="Y26" s="462"/>
      <c r="Z26" s="360" t="s">
        <v>259</v>
      </c>
      <c r="AA26" s="448"/>
      <c r="AB26" s="448"/>
      <c r="AC26" s="448"/>
      <c r="AD26" s="448"/>
      <c r="AE26" s="448"/>
      <c r="AF26" s="448"/>
      <c r="AG26" s="449"/>
      <c r="AH26" s="361">
        <v>2</v>
      </c>
      <c r="AI26" s="362"/>
      <c r="AJ26" s="362"/>
      <c r="AK26" s="362"/>
      <c r="AL26" s="382"/>
      <c r="AM26" s="361" t="s">
        <v>262</v>
      </c>
      <c r="AN26" s="362"/>
      <c r="AO26" s="362"/>
      <c r="AP26" s="362"/>
      <c r="AQ26" s="362"/>
      <c r="AR26" s="382"/>
      <c r="AS26" s="361" t="s">
        <v>262</v>
      </c>
      <c r="AT26" s="362"/>
      <c r="AU26" s="362"/>
      <c r="AV26" s="362"/>
      <c r="AW26" s="362"/>
      <c r="AX26" s="363"/>
      <c r="AY26" s="348" t="s">
        <v>263</v>
      </c>
      <c r="AZ26" s="349"/>
      <c r="BA26" s="349"/>
      <c r="BB26" s="349"/>
      <c r="BC26" s="349"/>
      <c r="BD26" s="349"/>
      <c r="BE26" s="349"/>
      <c r="BF26" s="349"/>
      <c r="BG26" s="349"/>
      <c r="BH26" s="349"/>
      <c r="BI26" s="349"/>
      <c r="BJ26" s="349"/>
      <c r="BK26" s="349"/>
      <c r="BL26" s="349"/>
      <c r="BM26" s="350"/>
      <c r="BN26" s="345" t="s">
        <v>200</v>
      </c>
      <c r="BO26" s="346"/>
      <c r="BP26" s="346"/>
      <c r="BQ26" s="346"/>
      <c r="BR26" s="346"/>
      <c r="BS26" s="346"/>
      <c r="BT26" s="346"/>
      <c r="BU26" s="347"/>
      <c r="BV26" s="345" t="s">
        <v>200</v>
      </c>
      <c r="BW26" s="346"/>
      <c r="BX26" s="346"/>
      <c r="BY26" s="346"/>
      <c r="BZ26" s="346"/>
      <c r="CA26" s="346"/>
      <c r="CB26" s="346"/>
      <c r="CC26" s="347"/>
      <c r="CD26" s="21"/>
      <c r="CE26" s="522"/>
      <c r="CF26" s="522"/>
      <c r="CG26" s="522"/>
      <c r="CH26" s="522"/>
      <c r="CI26" s="522"/>
      <c r="CJ26" s="522"/>
      <c r="CK26" s="522"/>
      <c r="CL26" s="522"/>
      <c r="CM26" s="522"/>
      <c r="CN26" s="522"/>
      <c r="CO26" s="522"/>
      <c r="CP26" s="522"/>
      <c r="CQ26" s="522"/>
      <c r="CR26" s="522"/>
      <c r="CS26" s="523"/>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0"/>
      <c r="C27" s="461"/>
      <c r="D27" s="462"/>
      <c r="E27" s="360" t="s">
        <v>264</v>
      </c>
      <c r="F27" s="338"/>
      <c r="G27" s="338"/>
      <c r="H27" s="338"/>
      <c r="I27" s="338"/>
      <c r="J27" s="338"/>
      <c r="K27" s="339"/>
      <c r="L27" s="361">
        <v>1</v>
      </c>
      <c r="M27" s="362"/>
      <c r="N27" s="362"/>
      <c r="O27" s="362"/>
      <c r="P27" s="382"/>
      <c r="Q27" s="361">
        <v>3230</v>
      </c>
      <c r="R27" s="362"/>
      <c r="S27" s="362"/>
      <c r="T27" s="362"/>
      <c r="U27" s="362"/>
      <c r="V27" s="382"/>
      <c r="W27" s="539"/>
      <c r="X27" s="461"/>
      <c r="Y27" s="462"/>
      <c r="Z27" s="360" t="s">
        <v>266</v>
      </c>
      <c r="AA27" s="338"/>
      <c r="AB27" s="338"/>
      <c r="AC27" s="338"/>
      <c r="AD27" s="338"/>
      <c r="AE27" s="338"/>
      <c r="AF27" s="338"/>
      <c r="AG27" s="339"/>
      <c r="AH27" s="361">
        <v>1</v>
      </c>
      <c r="AI27" s="362"/>
      <c r="AJ27" s="362"/>
      <c r="AK27" s="362"/>
      <c r="AL27" s="382"/>
      <c r="AM27" s="361" t="s">
        <v>262</v>
      </c>
      <c r="AN27" s="362"/>
      <c r="AO27" s="362"/>
      <c r="AP27" s="362"/>
      <c r="AQ27" s="362"/>
      <c r="AR27" s="382"/>
      <c r="AS27" s="361" t="s">
        <v>262</v>
      </c>
      <c r="AT27" s="362"/>
      <c r="AU27" s="362"/>
      <c r="AV27" s="362"/>
      <c r="AW27" s="362"/>
      <c r="AX27" s="363"/>
      <c r="AY27" s="395" t="s">
        <v>268</v>
      </c>
      <c r="AZ27" s="396"/>
      <c r="BA27" s="396"/>
      <c r="BB27" s="396"/>
      <c r="BC27" s="396"/>
      <c r="BD27" s="396"/>
      <c r="BE27" s="396"/>
      <c r="BF27" s="396"/>
      <c r="BG27" s="396"/>
      <c r="BH27" s="396"/>
      <c r="BI27" s="396"/>
      <c r="BJ27" s="396"/>
      <c r="BK27" s="396"/>
      <c r="BL27" s="396"/>
      <c r="BM27" s="397"/>
      <c r="BN27" s="445">
        <v>23240</v>
      </c>
      <c r="BO27" s="446"/>
      <c r="BP27" s="446"/>
      <c r="BQ27" s="446"/>
      <c r="BR27" s="446"/>
      <c r="BS27" s="446"/>
      <c r="BT27" s="446"/>
      <c r="BU27" s="447"/>
      <c r="BV27" s="445">
        <v>23240</v>
      </c>
      <c r="BW27" s="446"/>
      <c r="BX27" s="446"/>
      <c r="BY27" s="446"/>
      <c r="BZ27" s="446"/>
      <c r="CA27" s="446"/>
      <c r="CB27" s="446"/>
      <c r="CC27" s="447"/>
      <c r="CD27" s="17"/>
      <c r="CE27" s="522"/>
      <c r="CF27" s="522"/>
      <c r="CG27" s="522"/>
      <c r="CH27" s="522"/>
      <c r="CI27" s="522"/>
      <c r="CJ27" s="522"/>
      <c r="CK27" s="522"/>
      <c r="CL27" s="522"/>
      <c r="CM27" s="522"/>
      <c r="CN27" s="522"/>
      <c r="CO27" s="522"/>
      <c r="CP27" s="522"/>
      <c r="CQ27" s="522"/>
      <c r="CR27" s="522"/>
      <c r="CS27" s="523"/>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0"/>
      <c r="C28" s="461"/>
      <c r="D28" s="462"/>
      <c r="E28" s="360" t="s">
        <v>269</v>
      </c>
      <c r="F28" s="338"/>
      <c r="G28" s="338"/>
      <c r="H28" s="338"/>
      <c r="I28" s="338"/>
      <c r="J28" s="338"/>
      <c r="K28" s="339"/>
      <c r="L28" s="361">
        <v>1</v>
      </c>
      <c r="M28" s="362"/>
      <c r="N28" s="362"/>
      <c r="O28" s="362"/>
      <c r="P28" s="382"/>
      <c r="Q28" s="361">
        <v>2450</v>
      </c>
      <c r="R28" s="362"/>
      <c r="S28" s="362"/>
      <c r="T28" s="362"/>
      <c r="U28" s="362"/>
      <c r="V28" s="382"/>
      <c r="W28" s="539"/>
      <c r="X28" s="461"/>
      <c r="Y28" s="462"/>
      <c r="Z28" s="360" t="s">
        <v>36</v>
      </c>
      <c r="AA28" s="338"/>
      <c r="AB28" s="338"/>
      <c r="AC28" s="338"/>
      <c r="AD28" s="338"/>
      <c r="AE28" s="338"/>
      <c r="AF28" s="338"/>
      <c r="AG28" s="339"/>
      <c r="AH28" s="361" t="s">
        <v>200</v>
      </c>
      <c r="AI28" s="362"/>
      <c r="AJ28" s="362"/>
      <c r="AK28" s="362"/>
      <c r="AL28" s="382"/>
      <c r="AM28" s="361" t="s">
        <v>200</v>
      </c>
      <c r="AN28" s="362"/>
      <c r="AO28" s="362"/>
      <c r="AP28" s="362"/>
      <c r="AQ28" s="362"/>
      <c r="AR28" s="382"/>
      <c r="AS28" s="361" t="s">
        <v>200</v>
      </c>
      <c r="AT28" s="362"/>
      <c r="AU28" s="362"/>
      <c r="AV28" s="362"/>
      <c r="AW28" s="362"/>
      <c r="AX28" s="363"/>
      <c r="AY28" s="543" t="s">
        <v>272</v>
      </c>
      <c r="AZ28" s="544"/>
      <c r="BA28" s="544"/>
      <c r="BB28" s="545"/>
      <c r="BC28" s="325" t="s">
        <v>100</v>
      </c>
      <c r="BD28" s="326"/>
      <c r="BE28" s="326"/>
      <c r="BF28" s="326"/>
      <c r="BG28" s="326"/>
      <c r="BH28" s="326"/>
      <c r="BI28" s="326"/>
      <c r="BJ28" s="326"/>
      <c r="BK28" s="326"/>
      <c r="BL28" s="326"/>
      <c r="BM28" s="327"/>
      <c r="BN28" s="328">
        <v>3338365</v>
      </c>
      <c r="BO28" s="329"/>
      <c r="BP28" s="329"/>
      <c r="BQ28" s="329"/>
      <c r="BR28" s="329"/>
      <c r="BS28" s="329"/>
      <c r="BT28" s="329"/>
      <c r="BU28" s="330"/>
      <c r="BV28" s="328">
        <v>2838927</v>
      </c>
      <c r="BW28" s="329"/>
      <c r="BX28" s="329"/>
      <c r="BY28" s="329"/>
      <c r="BZ28" s="329"/>
      <c r="CA28" s="329"/>
      <c r="CB28" s="329"/>
      <c r="CC28" s="330"/>
      <c r="CD28" s="21"/>
      <c r="CE28" s="522"/>
      <c r="CF28" s="522"/>
      <c r="CG28" s="522"/>
      <c r="CH28" s="522"/>
      <c r="CI28" s="522"/>
      <c r="CJ28" s="522"/>
      <c r="CK28" s="522"/>
      <c r="CL28" s="522"/>
      <c r="CM28" s="522"/>
      <c r="CN28" s="522"/>
      <c r="CO28" s="522"/>
      <c r="CP28" s="522"/>
      <c r="CQ28" s="522"/>
      <c r="CR28" s="522"/>
      <c r="CS28" s="523"/>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0"/>
      <c r="C29" s="461"/>
      <c r="D29" s="462"/>
      <c r="E29" s="360" t="s">
        <v>273</v>
      </c>
      <c r="F29" s="338"/>
      <c r="G29" s="338"/>
      <c r="H29" s="338"/>
      <c r="I29" s="338"/>
      <c r="J29" s="338"/>
      <c r="K29" s="339"/>
      <c r="L29" s="361">
        <v>10</v>
      </c>
      <c r="M29" s="362"/>
      <c r="N29" s="362"/>
      <c r="O29" s="362"/>
      <c r="P29" s="382"/>
      <c r="Q29" s="361">
        <v>2220</v>
      </c>
      <c r="R29" s="362"/>
      <c r="S29" s="362"/>
      <c r="T29" s="362"/>
      <c r="U29" s="362"/>
      <c r="V29" s="382"/>
      <c r="W29" s="540"/>
      <c r="X29" s="541"/>
      <c r="Y29" s="542"/>
      <c r="Z29" s="360" t="s">
        <v>275</v>
      </c>
      <c r="AA29" s="338"/>
      <c r="AB29" s="338"/>
      <c r="AC29" s="338"/>
      <c r="AD29" s="338"/>
      <c r="AE29" s="338"/>
      <c r="AF29" s="338"/>
      <c r="AG29" s="339"/>
      <c r="AH29" s="361">
        <v>124</v>
      </c>
      <c r="AI29" s="362"/>
      <c r="AJ29" s="362"/>
      <c r="AK29" s="362"/>
      <c r="AL29" s="382"/>
      <c r="AM29" s="361">
        <v>382861</v>
      </c>
      <c r="AN29" s="362"/>
      <c r="AO29" s="362"/>
      <c r="AP29" s="362"/>
      <c r="AQ29" s="362"/>
      <c r="AR29" s="382"/>
      <c r="AS29" s="361">
        <v>3088</v>
      </c>
      <c r="AT29" s="362"/>
      <c r="AU29" s="362"/>
      <c r="AV29" s="362"/>
      <c r="AW29" s="362"/>
      <c r="AX29" s="363"/>
      <c r="AY29" s="546"/>
      <c r="AZ29" s="547"/>
      <c r="BA29" s="547"/>
      <c r="BB29" s="548"/>
      <c r="BC29" s="342" t="s">
        <v>276</v>
      </c>
      <c r="BD29" s="343"/>
      <c r="BE29" s="343"/>
      <c r="BF29" s="343"/>
      <c r="BG29" s="343"/>
      <c r="BH29" s="343"/>
      <c r="BI29" s="343"/>
      <c r="BJ29" s="343"/>
      <c r="BK29" s="343"/>
      <c r="BL29" s="343"/>
      <c r="BM29" s="344"/>
      <c r="BN29" s="345">
        <v>69243</v>
      </c>
      <c r="BO29" s="346"/>
      <c r="BP29" s="346"/>
      <c r="BQ29" s="346"/>
      <c r="BR29" s="346"/>
      <c r="BS29" s="346"/>
      <c r="BT29" s="346"/>
      <c r="BU29" s="347"/>
      <c r="BV29" s="345">
        <v>69232</v>
      </c>
      <c r="BW29" s="346"/>
      <c r="BX29" s="346"/>
      <c r="BY29" s="346"/>
      <c r="BZ29" s="346"/>
      <c r="CA29" s="346"/>
      <c r="CB29" s="346"/>
      <c r="CC29" s="347"/>
      <c r="CD29" s="17"/>
      <c r="CE29" s="522"/>
      <c r="CF29" s="522"/>
      <c r="CG29" s="522"/>
      <c r="CH29" s="522"/>
      <c r="CI29" s="522"/>
      <c r="CJ29" s="522"/>
      <c r="CK29" s="522"/>
      <c r="CL29" s="522"/>
      <c r="CM29" s="522"/>
      <c r="CN29" s="522"/>
      <c r="CO29" s="522"/>
      <c r="CP29" s="522"/>
      <c r="CQ29" s="522"/>
      <c r="CR29" s="522"/>
      <c r="CS29" s="523"/>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3"/>
      <c r="C30" s="464"/>
      <c r="D30" s="465"/>
      <c r="E30" s="364"/>
      <c r="F30" s="365"/>
      <c r="G30" s="365"/>
      <c r="H30" s="365"/>
      <c r="I30" s="365"/>
      <c r="J30" s="365"/>
      <c r="K30" s="366"/>
      <c r="L30" s="450"/>
      <c r="M30" s="451"/>
      <c r="N30" s="451"/>
      <c r="O30" s="451"/>
      <c r="P30" s="452"/>
      <c r="Q30" s="450"/>
      <c r="R30" s="451"/>
      <c r="S30" s="451"/>
      <c r="T30" s="451"/>
      <c r="U30" s="451"/>
      <c r="V30" s="452"/>
      <c r="W30" s="453" t="s">
        <v>278</v>
      </c>
      <c r="X30" s="454"/>
      <c r="Y30" s="454"/>
      <c r="Z30" s="454"/>
      <c r="AA30" s="454"/>
      <c r="AB30" s="454"/>
      <c r="AC30" s="454"/>
      <c r="AD30" s="454"/>
      <c r="AE30" s="454"/>
      <c r="AF30" s="454"/>
      <c r="AG30" s="455"/>
      <c r="AH30" s="422">
        <v>95.1</v>
      </c>
      <c r="AI30" s="423"/>
      <c r="AJ30" s="423"/>
      <c r="AK30" s="423"/>
      <c r="AL30" s="423"/>
      <c r="AM30" s="423"/>
      <c r="AN30" s="423"/>
      <c r="AO30" s="423"/>
      <c r="AP30" s="423"/>
      <c r="AQ30" s="423"/>
      <c r="AR30" s="423"/>
      <c r="AS30" s="423"/>
      <c r="AT30" s="423"/>
      <c r="AU30" s="423"/>
      <c r="AV30" s="423"/>
      <c r="AW30" s="423"/>
      <c r="AX30" s="425"/>
      <c r="AY30" s="549"/>
      <c r="AZ30" s="550"/>
      <c r="BA30" s="550"/>
      <c r="BB30" s="551"/>
      <c r="BC30" s="442" t="s">
        <v>74</v>
      </c>
      <c r="BD30" s="443"/>
      <c r="BE30" s="443"/>
      <c r="BF30" s="443"/>
      <c r="BG30" s="443"/>
      <c r="BH30" s="443"/>
      <c r="BI30" s="443"/>
      <c r="BJ30" s="443"/>
      <c r="BK30" s="443"/>
      <c r="BL30" s="443"/>
      <c r="BM30" s="444"/>
      <c r="BN30" s="445">
        <v>324832</v>
      </c>
      <c r="BO30" s="446"/>
      <c r="BP30" s="446"/>
      <c r="BQ30" s="446"/>
      <c r="BR30" s="446"/>
      <c r="BS30" s="446"/>
      <c r="BT30" s="446"/>
      <c r="BU30" s="447"/>
      <c r="BV30" s="445">
        <v>323351</v>
      </c>
      <c r="BW30" s="446"/>
      <c r="BX30" s="446"/>
      <c r="BY30" s="446"/>
      <c r="BZ30" s="446"/>
      <c r="CA30" s="446"/>
      <c r="CB30" s="446"/>
      <c r="CC30" s="44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6" t="s">
        <v>187</v>
      </c>
      <c r="D32" s="456"/>
      <c r="E32" s="456"/>
      <c r="F32" s="456"/>
      <c r="G32" s="456"/>
      <c r="H32" s="456"/>
      <c r="I32" s="456"/>
      <c r="J32" s="456"/>
      <c r="K32" s="456"/>
      <c r="L32" s="456"/>
      <c r="M32" s="456"/>
      <c r="N32" s="456"/>
      <c r="O32" s="456"/>
      <c r="P32" s="456"/>
      <c r="Q32" s="456"/>
      <c r="R32" s="456"/>
      <c r="S32" s="456"/>
      <c r="U32" s="349" t="s">
        <v>90</v>
      </c>
      <c r="V32" s="349"/>
      <c r="W32" s="349"/>
      <c r="X32" s="349"/>
      <c r="Y32" s="349"/>
      <c r="Z32" s="349"/>
      <c r="AA32" s="349"/>
      <c r="AB32" s="349"/>
      <c r="AC32" s="349"/>
      <c r="AD32" s="349"/>
      <c r="AE32" s="349"/>
      <c r="AF32" s="349"/>
      <c r="AG32" s="349"/>
      <c r="AH32" s="349"/>
      <c r="AI32" s="349"/>
      <c r="AJ32" s="349"/>
      <c r="AK32" s="349"/>
      <c r="AM32" s="349" t="s">
        <v>280</v>
      </c>
      <c r="AN32" s="349"/>
      <c r="AO32" s="349"/>
      <c r="AP32" s="349"/>
      <c r="AQ32" s="349"/>
      <c r="AR32" s="349"/>
      <c r="AS32" s="349"/>
      <c r="AT32" s="349"/>
      <c r="AU32" s="349"/>
      <c r="AV32" s="349"/>
      <c r="AW32" s="349"/>
      <c r="AX32" s="349"/>
      <c r="AY32" s="349"/>
      <c r="AZ32" s="349"/>
      <c r="BA32" s="349"/>
      <c r="BB32" s="349"/>
      <c r="BC32" s="349"/>
      <c r="BE32" s="349" t="s">
        <v>281</v>
      </c>
      <c r="BF32" s="349"/>
      <c r="BG32" s="349"/>
      <c r="BH32" s="349"/>
      <c r="BI32" s="349"/>
      <c r="BJ32" s="349"/>
      <c r="BK32" s="349"/>
      <c r="BL32" s="349"/>
      <c r="BM32" s="349"/>
      <c r="BN32" s="349"/>
      <c r="BO32" s="349"/>
      <c r="BP32" s="349"/>
      <c r="BQ32" s="349"/>
      <c r="BR32" s="349"/>
      <c r="BS32" s="349"/>
      <c r="BT32" s="349"/>
      <c r="BU32" s="349"/>
      <c r="BW32" s="349" t="s">
        <v>283</v>
      </c>
      <c r="BX32" s="349"/>
      <c r="BY32" s="349"/>
      <c r="BZ32" s="349"/>
      <c r="CA32" s="349"/>
      <c r="CB32" s="349"/>
      <c r="CC32" s="349"/>
      <c r="CD32" s="349"/>
      <c r="CE32" s="349"/>
      <c r="CF32" s="349"/>
      <c r="CG32" s="349"/>
      <c r="CH32" s="349"/>
      <c r="CI32" s="349"/>
      <c r="CJ32" s="349"/>
      <c r="CK32" s="349"/>
      <c r="CL32" s="349"/>
      <c r="CM32" s="349"/>
      <c r="CO32" s="349" t="s">
        <v>165</v>
      </c>
      <c r="CP32" s="349"/>
      <c r="CQ32" s="349"/>
      <c r="CR32" s="349"/>
      <c r="CS32" s="349"/>
      <c r="CT32" s="349"/>
      <c r="CU32" s="349"/>
      <c r="CV32" s="349"/>
      <c r="CW32" s="349"/>
      <c r="CX32" s="349"/>
      <c r="CY32" s="349"/>
      <c r="CZ32" s="349"/>
      <c r="DA32" s="349"/>
      <c r="DB32" s="349"/>
      <c r="DC32" s="349"/>
      <c r="DD32" s="349"/>
      <c r="DE32" s="349"/>
      <c r="DI32" s="36"/>
    </row>
    <row r="33" spans="1:113" ht="13.5" customHeight="1" x14ac:dyDescent="0.2">
      <c r="A33" s="2"/>
      <c r="B33" s="5"/>
      <c r="C33" s="466" t="s">
        <v>120</v>
      </c>
      <c r="D33" s="466"/>
      <c r="E33" s="467" t="s">
        <v>284</v>
      </c>
      <c r="F33" s="467"/>
      <c r="G33" s="467"/>
      <c r="H33" s="467"/>
      <c r="I33" s="467"/>
      <c r="J33" s="467"/>
      <c r="K33" s="467"/>
      <c r="L33" s="467"/>
      <c r="M33" s="467"/>
      <c r="N33" s="467"/>
      <c r="O33" s="467"/>
      <c r="P33" s="467"/>
      <c r="Q33" s="467"/>
      <c r="R33" s="467"/>
      <c r="S33" s="467"/>
      <c r="T33" s="12"/>
      <c r="U33" s="466" t="s">
        <v>120</v>
      </c>
      <c r="V33" s="466"/>
      <c r="W33" s="467" t="s">
        <v>284</v>
      </c>
      <c r="X33" s="467"/>
      <c r="Y33" s="467"/>
      <c r="Z33" s="467"/>
      <c r="AA33" s="467"/>
      <c r="AB33" s="467"/>
      <c r="AC33" s="467"/>
      <c r="AD33" s="467"/>
      <c r="AE33" s="467"/>
      <c r="AF33" s="467"/>
      <c r="AG33" s="467"/>
      <c r="AH33" s="467"/>
      <c r="AI33" s="467"/>
      <c r="AJ33" s="467"/>
      <c r="AK33" s="467"/>
      <c r="AL33" s="12"/>
      <c r="AM33" s="466" t="s">
        <v>120</v>
      </c>
      <c r="AN33" s="466"/>
      <c r="AO33" s="467" t="s">
        <v>284</v>
      </c>
      <c r="AP33" s="467"/>
      <c r="AQ33" s="467"/>
      <c r="AR33" s="467"/>
      <c r="AS33" s="467"/>
      <c r="AT33" s="467"/>
      <c r="AU33" s="467"/>
      <c r="AV33" s="467"/>
      <c r="AW33" s="467"/>
      <c r="AX33" s="467"/>
      <c r="AY33" s="467"/>
      <c r="AZ33" s="467"/>
      <c r="BA33" s="467"/>
      <c r="BB33" s="467"/>
      <c r="BC33" s="467"/>
      <c r="BD33" s="8"/>
      <c r="BE33" s="467" t="s">
        <v>286</v>
      </c>
      <c r="BF33" s="467"/>
      <c r="BG33" s="467" t="s">
        <v>166</v>
      </c>
      <c r="BH33" s="467"/>
      <c r="BI33" s="467"/>
      <c r="BJ33" s="467"/>
      <c r="BK33" s="467"/>
      <c r="BL33" s="467"/>
      <c r="BM33" s="467"/>
      <c r="BN33" s="467"/>
      <c r="BO33" s="467"/>
      <c r="BP33" s="467"/>
      <c r="BQ33" s="467"/>
      <c r="BR33" s="467"/>
      <c r="BS33" s="467"/>
      <c r="BT33" s="467"/>
      <c r="BU33" s="467"/>
      <c r="BV33" s="8"/>
      <c r="BW33" s="466" t="s">
        <v>286</v>
      </c>
      <c r="BX33" s="466"/>
      <c r="BY33" s="467" t="s">
        <v>108</v>
      </c>
      <c r="BZ33" s="467"/>
      <c r="CA33" s="467"/>
      <c r="CB33" s="467"/>
      <c r="CC33" s="467"/>
      <c r="CD33" s="467"/>
      <c r="CE33" s="467"/>
      <c r="CF33" s="467"/>
      <c r="CG33" s="467"/>
      <c r="CH33" s="467"/>
      <c r="CI33" s="467"/>
      <c r="CJ33" s="467"/>
      <c r="CK33" s="467"/>
      <c r="CL33" s="467"/>
      <c r="CM33" s="467"/>
      <c r="CN33" s="12"/>
      <c r="CO33" s="466" t="s">
        <v>120</v>
      </c>
      <c r="CP33" s="466"/>
      <c r="CQ33" s="467" t="s">
        <v>287</v>
      </c>
      <c r="CR33" s="467"/>
      <c r="CS33" s="467"/>
      <c r="CT33" s="467"/>
      <c r="CU33" s="467"/>
      <c r="CV33" s="467"/>
      <c r="CW33" s="467"/>
      <c r="CX33" s="467"/>
      <c r="CY33" s="467"/>
      <c r="CZ33" s="467"/>
      <c r="DA33" s="467"/>
      <c r="DB33" s="467"/>
      <c r="DC33" s="467"/>
      <c r="DD33" s="467"/>
      <c r="DE33" s="467"/>
      <c r="DF33" s="12"/>
      <c r="DG33" s="468" t="s">
        <v>84</v>
      </c>
      <c r="DH33" s="468"/>
      <c r="DI33" s="19"/>
    </row>
    <row r="34" spans="1:113" ht="32.25" customHeight="1" x14ac:dyDescent="0.2">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69">
        <f>IF(W34="","",MAX(C34:D43)+1)</f>
        <v>2</v>
      </c>
      <c r="V34" s="469"/>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2"/>
      <c r="AM34" s="469" t="str">
        <f>IF(AO34="","",MAX(C34:D43,U34:V43)+1)</f>
        <v/>
      </c>
      <c r="AN34" s="469"/>
      <c r="AO34" s="470"/>
      <c r="AP34" s="470"/>
      <c r="AQ34" s="470"/>
      <c r="AR34" s="470"/>
      <c r="AS34" s="470"/>
      <c r="AT34" s="470"/>
      <c r="AU34" s="470"/>
      <c r="AV34" s="470"/>
      <c r="AW34" s="470"/>
      <c r="AX34" s="470"/>
      <c r="AY34" s="470"/>
      <c r="AZ34" s="470"/>
      <c r="BA34" s="470"/>
      <c r="BB34" s="470"/>
      <c r="BC34" s="470"/>
      <c r="BD34" s="2"/>
      <c r="BE34" s="469">
        <f>IF(BG34="","",MAX(C34:D43,U34:V43,AM34:AN43)+1)</f>
        <v>5</v>
      </c>
      <c r="BF34" s="469"/>
      <c r="BG34" s="470" t="str">
        <f>IF('各会計、関係団体の財政状況及び健全化判断比率'!B31="","",'各会計、関係団体の財政状況及び健全化判断比率'!B31)</f>
        <v>下水道事業特別会計</v>
      </c>
      <c r="BH34" s="470"/>
      <c r="BI34" s="470"/>
      <c r="BJ34" s="470"/>
      <c r="BK34" s="470"/>
      <c r="BL34" s="470"/>
      <c r="BM34" s="470"/>
      <c r="BN34" s="470"/>
      <c r="BO34" s="470"/>
      <c r="BP34" s="470"/>
      <c r="BQ34" s="470"/>
      <c r="BR34" s="470"/>
      <c r="BS34" s="470"/>
      <c r="BT34" s="470"/>
      <c r="BU34" s="470"/>
      <c r="BV34" s="2"/>
      <c r="BW34" s="469">
        <f>IF(BY34="","",MAX(C34:D43,U34:V43,AM34:AN43,BE34:BF43)+1)</f>
        <v>6</v>
      </c>
      <c r="BX34" s="469"/>
      <c r="BY34" s="470" t="str">
        <f>IF('各会計、関係団体の財政状況及び健全化判断比率'!B68="","",'各会計、関係団体の財政状況及び健全化判断比率'!B68)</f>
        <v>館林地区消防組合</v>
      </c>
      <c r="BZ34" s="470"/>
      <c r="CA34" s="470"/>
      <c r="CB34" s="470"/>
      <c r="CC34" s="470"/>
      <c r="CD34" s="470"/>
      <c r="CE34" s="470"/>
      <c r="CF34" s="470"/>
      <c r="CG34" s="470"/>
      <c r="CH34" s="470"/>
      <c r="CI34" s="470"/>
      <c r="CJ34" s="470"/>
      <c r="CK34" s="470"/>
      <c r="CL34" s="470"/>
      <c r="CM34" s="470"/>
      <c r="CN34" s="2"/>
      <c r="CO34" s="469">
        <f>IF(CQ34="","",MAX(C34:D43,U34:V43,AM34:AN43,BE34:BF43,BW34:BX43)+1)</f>
        <v>15</v>
      </c>
      <c r="CP34" s="469"/>
      <c r="CQ34" s="470" t="str">
        <f>IF('各会計、関係団体の財政状況及び健全化判断比率'!BS7="","",'各会計、関係団体の財政状況及び健全化判断比率'!BS7)</f>
        <v>板倉町土地開発公社</v>
      </c>
      <c r="CR34" s="470"/>
      <c r="CS34" s="470"/>
      <c r="CT34" s="470"/>
      <c r="CU34" s="470"/>
      <c r="CV34" s="470"/>
      <c r="CW34" s="470"/>
      <c r="CX34" s="470"/>
      <c r="CY34" s="470"/>
      <c r="CZ34" s="470"/>
      <c r="DA34" s="470"/>
      <c r="DB34" s="470"/>
      <c r="DC34" s="470"/>
      <c r="DD34" s="470"/>
      <c r="DE34" s="470"/>
      <c r="DG34" s="471" t="str">
        <f>IF('各会計、関係団体の財政状況及び健全化判断比率'!BR7="","",'各会計、関係団体の財政状況及び健全化判断比率'!BR7)</f>
        <v/>
      </c>
      <c r="DH34" s="471"/>
      <c r="DI34" s="19"/>
    </row>
    <row r="35" spans="1:113" ht="32.25" customHeight="1" x14ac:dyDescent="0.2">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2"/>
      <c r="U35" s="469">
        <f t="shared" ref="U35:U43" si="1">IF(W35="","",U34+1)</f>
        <v>3</v>
      </c>
      <c r="V35" s="469"/>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2"/>
      <c r="AM35" s="469" t="str">
        <f t="shared" ref="AM35:AM43" si="2">IF(AO35="","",AM34+1)</f>
        <v/>
      </c>
      <c r="AN35" s="469"/>
      <c r="AO35" s="470"/>
      <c r="AP35" s="470"/>
      <c r="AQ35" s="470"/>
      <c r="AR35" s="470"/>
      <c r="AS35" s="470"/>
      <c r="AT35" s="470"/>
      <c r="AU35" s="470"/>
      <c r="AV35" s="470"/>
      <c r="AW35" s="470"/>
      <c r="AX35" s="470"/>
      <c r="AY35" s="470"/>
      <c r="AZ35" s="470"/>
      <c r="BA35" s="470"/>
      <c r="BB35" s="470"/>
      <c r="BC35" s="470"/>
      <c r="BD35" s="2"/>
      <c r="BE35" s="469" t="str">
        <f t="shared" ref="BE35:BE43" si="3">IF(BG35="","",BE34+1)</f>
        <v/>
      </c>
      <c r="BF35" s="469"/>
      <c r="BG35" s="470"/>
      <c r="BH35" s="470"/>
      <c r="BI35" s="470"/>
      <c r="BJ35" s="470"/>
      <c r="BK35" s="470"/>
      <c r="BL35" s="470"/>
      <c r="BM35" s="470"/>
      <c r="BN35" s="470"/>
      <c r="BO35" s="470"/>
      <c r="BP35" s="470"/>
      <c r="BQ35" s="470"/>
      <c r="BR35" s="470"/>
      <c r="BS35" s="470"/>
      <c r="BT35" s="470"/>
      <c r="BU35" s="470"/>
      <c r="BV35" s="2"/>
      <c r="BW35" s="469">
        <f t="shared" ref="BW35:BW43" si="4">IF(BY35="","",BW34+1)</f>
        <v>7</v>
      </c>
      <c r="BX35" s="469"/>
      <c r="BY35" s="470" t="str">
        <f>IF('各会計、関係団体の財政状況及び健全化判断比率'!B69="","",'各会計、関係団体の財政状況及び健全化判断比率'!B69)</f>
        <v>邑楽館林医療事務組合（一般会計）</v>
      </c>
      <c r="BZ35" s="470"/>
      <c r="CA35" s="470"/>
      <c r="CB35" s="470"/>
      <c r="CC35" s="470"/>
      <c r="CD35" s="470"/>
      <c r="CE35" s="470"/>
      <c r="CF35" s="470"/>
      <c r="CG35" s="470"/>
      <c r="CH35" s="470"/>
      <c r="CI35" s="470"/>
      <c r="CJ35" s="470"/>
      <c r="CK35" s="470"/>
      <c r="CL35" s="470"/>
      <c r="CM35" s="470"/>
      <c r="CN35" s="2"/>
      <c r="CO35" s="469">
        <f t="shared" ref="CO35:CO43" si="5">IF(CQ35="","",CO34+1)</f>
        <v>16</v>
      </c>
      <c r="CP35" s="469"/>
      <c r="CQ35" s="470" t="str">
        <f>IF('各会計、関係団体の財政状況及び健全化判断比率'!BS8="","",'各会計、関係団体の財政状況及び健全化判断比率'!BS8)</f>
        <v>渡良瀬遊水池アクリメーション振興財団</v>
      </c>
      <c r="CR35" s="470"/>
      <c r="CS35" s="470"/>
      <c r="CT35" s="470"/>
      <c r="CU35" s="470"/>
      <c r="CV35" s="470"/>
      <c r="CW35" s="470"/>
      <c r="CX35" s="470"/>
      <c r="CY35" s="470"/>
      <c r="CZ35" s="470"/>
      <c r="DA35" s="470"/>
      <c r="DB35" s="470"/>
      <c r="DC35" s="470"/>
      <c r="DD35" s="470"/>
      <c r="DE35" s="470"/>
      <c r="DG35" s="471" t="str">
        <f>IF('各会計、関係団体の財政状況及び健全化判断比率'!BR8="","",'各会計、関係団体の財政状況及び健全化判断比率'!BR8)</f>
        <v/>
      </c>
      <c r="DH35" s="471"/>
      <c r="DI35" s="19"/>
    </row>
    <row r="36" spans="1:113" ht="32.25" customHeight="1" x14ac:dyDescent="0.2">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2"/>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2"/>
      <c r="AM36" s="469" t="str">
        <f t="shared" si="2"/>
        <v/>
      </c>
      <c r="AN36" s="469"/>
      <c r="AO36" s="470"/>
      <c r="AP36" s="470"/>
      <c r="AQ36" s="470"/>
      <c r="AR36" s="470"/>
      <c r="AS36" s="470"/>
      <c r="AT36" s="470"/>
      <c r="AU36" s="470"/>
      <c r="AV36" s="470"/>
      <c r="AW36" s="470"/>
      <c r="AX36" s="470"/>
      <c r="AY36" s="470"/>
      <c r="AZ36" s="470"/>
      <c r="BA36" s="470"/>
      <c r="BB36" s="470"/>
      <c r="BC36" s="470"/>
      <c r="BD36" s="2"/>
      <c r="BE36" s="469" t="str">
        <f t="shared" si="3"/>
        <v/>
      </c>
      <c r="BF36" s="469"/>
      <c r="BG36" s="470"/>
      <c r="BH36" s="470"/>
      <c r="BI36" s="470"/>
      <c r="BJ36" s="470"/>
      <c r="BK36" s="470"/>
      <c r="BL36" s="470"/>
      <c r="BM36" s="470"/>
      <c r="BN36" s="470"/>
      <c r="BO36" s="470"/>
      <c r="BP36" s="470"/>
      <c r="BQ36" s="470"/>
      <c r="BR36" s="470"/>
      <c r="BS36" s="470"/>
      <c r="BT36" s="470"/>
      <c r="BU36" s="470"/>
      <c r="BV36" s="2"/>
      <c r="BW36" s="469">
        <f t="shared" si="4"/>
        <v>8</v>
      </c>
      <c r="BX36" s="469"/>
      <c r="BY36" s="470" t="str">
        <f>IF('各会計、関係団体の財政状況及び健全化判断比率'!B70="","",'各会計、関係団体の財政状況及び健全化判断比率'!B70)</f>
        <v>邑楽館林医療企業団（病院事業会計）</v>
      </c>
      <c r="BZ36" s="470"/>
      <c r="CA36" s="470"/>
      <c r="CB36" s="470"/>
      <c r="CC36" s="470"/>
      <c r="CD36" s="470"/>
      <c r="CE36" s="470"/>
      <c r="CF36" s="470"/>
      <c r="CG36" s="470"/>
      <c r="CH36" s="470"/>
      <c r="CI36" s="470"/>
      <c r="CJ36" s="470"/>
      <c r="CK36" s="470"/>
      <c r="CL36" s="470"/>
      <c r="CM36" s="470"/>
      <c r="CN36" s="2"/>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G36" s="471" t="str">
        <f>IF('各会計、関係団体の財政状況及び健全化判断比率'!BR9="","",'各会計、関係団体の財政状況及び健全化判断比率'!BR9)</f>
        <v/>
      </c>
      <c r="DH36" s="471"/>
      <c r="DI36" s="19"/>
    </row>
    <row r="37" spans="1:113" ht="32.25" customHeight="1" x14ac:dyDescent="0.2">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69" t="str">
        <f t="shared" si="1"/>
        <v/>
      </c>
      <c r="V37" s="469"/>
      <c r="W37" s="470"/>
      <c r="X37" s="470"/>
      <c r="Y37" s="470"/>
      <c r="Z37" s="470"/>
      <c r="AA37" s="470"/>
      <c r="AB37" s="470"/>
      <c r="AC37" s="470"/>
      <c r="AD37" s="470"/>
      <c r="AE37" s="470"/>
      <c r="AF37" s="470"/>
      <c r="AG37" s="470"/>
      <c r="AH37" s="470"/>
      <c r="AI37" s="470"/>
      <c r="AJ37" s="470"/>
      <c r="AK37" s="470"/>
      <c r="AL37" s="2"/>
      <c r="AM37" s="469" t="str">
        <f t="shared" si="2"/>
        <v/>
      </c>
      <c r="AN37" s="469"/>
      <c r="AO37" s="470"/>
      <c r="AP37" s="470"/>
      <c r="AQ37" s="470"/>
      <c r="AR37" s="470"/>
      <c r="AS37" s="470"/>
      <c r="AT37" s="470"/>
      <c r="AU37" s="470"/>
      <c r="AV37" s="470"/>
      <c r="AW37" s="470"/>
      <c r="AX37" s="470"/>
      <c r="AY37" s="470"/>
      <c r="AZ37" s="470"/>
      <c r="BA37" s="470"/>
      <c r="BB37" s="470"/>
      <c r="BC37" s="470"/>
      <c r="BD37" s="2"/>
      <c r="BE37" s="469" t="str">
        <f t="shared" si="3"/>
        <v/>
      </c>
      <c r="BF37" s="469"/>
      <c r="BG37" s="470"/>
      <c r="BH37" s="470"/>
      <c r="BI37" s="470"/>
      <c r="BJ37" s="470"/>
      <c r="BK37" s="470"/>
      <c r="BL37" s="470"/>
      <c r="BM37" s="470"/>
      <c r="BN37" s="470"/>
      <c r="BO37" s="470"/>
      <c r="BP37" s="470"/>
      <c r="BQ37" s="470"/>
      <c r="BR37" s="470"/>
      <c r="BS37" s="470"/>
      <c r="BT37" s="470"/>
      <c r="BU37" s="470"/>
      <c r="BV37" s="2"/>
      <c r="BW37" s="469">
        <f t="shared" si="4"/>
        <v>9</v>
      </c>
      <c r="BX37" s="469"/>
      <c r="BY37" s="470" t="str">
        <f>IF('各会計、関係団体の財政状況及び健全化判断比率'!B71="","",'各会計、関係団体の財政状況及び健全化判断比率'!B71)</f>
        <v>館林衛生施設組合</v>
      </c>
      <c r="BZ37" s="470"/>
      <c r="CA37" s="470"/>
      <c r="CB37" s="470"/>
      <c r="CC37" s="470"/>
      <c r="CD37" s="470"/>
      <c r="CE37" s="470"/>
      <c r="CF37" s="470"/>
      <c r="CG37" s="470"/>
      <c r="CH37" s="470"/>
      <c r="CI37" s="470"/>
      <c r="CJ37" s="470"/>
      <c r="CK37" s="470"/>
      <c r="CL37" s="470"/>
      <c r="CM37" s="470"/>
      <c r="CN37" s="2"/>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1" t="str">
        <f>IF('各会計、関係団体の財政状況及び健全化判断比率'!BR10="","",'各会計、関係団体の財政状況及び健全化判断比率'!BR10)</f>
        <v/>
      </c>
      <c r="DH37" s="471"/>
      <c r="DI37" s="19"/>
    </row>
    <row r="38" spans="1:113" ht="32.25" customHeight="1" x14ac:dyDescent="0.2">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69" t="str">
        <f t="shared" si="1"/>
        <v/>
      </c>
      <c r="V38" s="469"/>
      <c r="W38" s="470"/>
      <c r="X38" s="470"/>
      <c r="Y38" s="470"/>
      <c r="Z38" s="470"/>
      <c r="AA38" s="470"/>
      <c r="AB38" s="470"/>
      <c r="AC38" s="470"/>
      <c r="AD38" s="470"/>
      <c r="AE38" s="470"/>
      <c r="AF38" s="470"/>
      <c r="AG38" s="470"/>
      <c r="AH38" s="470"/>
      <c r="AI38" s="470"/>
      <c r="AJ38" s="470"/>
      <c r="AK38" s="470"/>
      <c r="AL38" s="2"/>
      <c r="AM38" s="469" t="str">
        <f t="shared" si="2"/>
        <v/>
      </c>
      <c r="AN38" s="469"/>
      <c r="AO38" s="470"/>
      <c r="AP38" s="470"/>
      <c r="AQ38" s="470"/>
      <c r="AR38" s="470"/>
      <c r="AS38" s="470"/>
      <c r="AT38" s="470"/>
      <c r="AU38" s="470"/>
      <c r="AV38" s="470"/>
      <c r="AW38" s="470"/>
      <c r="AX38" s="470"/>
      <c r="AY38" s="470"/>
      <c r="AZ38" s="470"/>
      <c r="BA38" s="470"/>
      <c r="BB38" s="470"/>
      <c r="BC38" s="470"/>
      <c r="BD38" s="2"/>
      <c r="BE38" s="469" t="str">
        <f t="shared" si="3"/>
        <v/>
      </c>
      <c r="BF38" s="469"/>
      <c r="BG38" s="470"/>
      <c r="BH38" s="470"/>
      <c r="BI38" s="470"/>
      <c r="BJ38" s="470"/>
      <c r="BK38" s="470"/>
      <c r="BL38" s="470"/>
      <c r="BM38" s="470"/>
      <c r="BN38" s="470"/>
      <c r="BO38" s="470"/>
      <c r="BP38" s="470"/>
      <c r="BQ38" s="470"/>
      <c r="BR38" s="470"/>
      <c r="BS38" s="470"/>
      <c r="BT38" s="470"/>
      <c r="BU38" s="470"/>
      <c r="BV38" s="2"/>
      <c r="BW38" s="469">
        <f t="shared" si="4"/>
        <v>10</v>
      </c>
      <c r="BX38" s="469"/>
      <c r="BY38" s="470" t="str">
        <f>IF('各会計、関係団体の財政状況及び健全化判断比率'!B72="","",'各会計、関係団体の財政状況及び健全化判断比率'!B72)</f>
        <v>群馬県市町村会館管理組合</v>
      </c>
      <c r="BZ38" s="470"/>
      <c r="CA38" s="470"/>
      <c r="CB38" s="470"/>
      <c r="CC38" s="470"/>
      <c r="CD38" s="470"/>
      <c r="CE38" s="470"/>
      <c r="CF38" s="470"/>
      <c r="CG38" s="470"/>
      <c r="CH38" s="470"/>
      <c r="CI38" s="470"/>
      <c r="CJ38" s="470"/>
      <c r="CK38" s="470"/>
      <c r="CL38" s="470"/>
      <c r="CM38" s="470"/>
      <c r="CN38" s="2"/>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1" t="str">
        <f>IF('各会計、関係団体の財政状況及び健全化判断比率'!BR11="","",'各会計、関係団体の財政状況及び健全化判断比率'!BR11)</f>
        <v/>
      </c>
      <c r="DH38" s="471"/>
      <c r="DI38" s="19"/>
    </row>
    <row r="39" spans="1:113" ht="32.25" customHeight="1" x14ac:dyDescent="0.2">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69" t="str">
        <f t="shared" si="1"/>
        <v/>
      </c>
      <c r="V39" s="469"/>
      <c r="W39" s="470"/>
      <c r="X39" s="470"/>
      <c r="Y39" s="470"/>
      <c r="Z39" s="470"/>
      <c r="AA39" s="470"/>
      <c r="AB39" s="470"/>
      <c r="AC39" s="470"/>
      <c r="AD39" s="470"/>
      <c r="AE39" s="470"/>
      <c r="AF39" s="470"/>
      <c r="AG39" s="470"/>
      <c r="AH39" s="470"/>
      <c r="AI39" s="470"/>
      <c r="AJ39" s="470"/>
      <c r="AK39" s="470"/>
      <c r="AL39" s="2"/>
      <c r="AM39" s="469" t="str">
        <f t="shared" si="2"/>
        <v/>
      </c>
      <c r="AN39" s="469"/>
      <c r="AO39" s="470"/>
      <c r="AP39" s="470"/>
      <c r="AQ39" s="470"/>
      <c r="AR39" s="470"/>
      <c r="AS39" s="470"/>
      <c r="AT39" s="470"/>
      <c r="AU39" s="470"/>
      <c r="AV39" s="470"/>
      <c r="AW39" s="470"/>
      <c r="AX39" s="470"/>
      <c r="AY39" s="470"/>
      <c r="AZ39" s="470"/>
      <c r="BA39" s="470"/>
      <c r="BB39" s="470"/>
      <c r="BC39" s="470"/>
      <c r="BD39" s="2"/>
      <c r="BE39" s="469" t="str">
        <f t="shared" si="3"/>
        <v/>
      </c>
      <c r="BF39" s="469"/>
      <c r="BG39" s="470"/>
      <c r="BH39" s="470"/>
      <c r="BI39" s="470"/>
      <c r="BJ39" s="470"/>
      <c r="BK39" s="470"/>
      <c r="BL39" s="470"/>
      <c r="BM39" s="470"/>
      <c r="BN39" s="470"/>
      <c r="BO39" s="470"/>
      <c r="BP39" s="470"/>
      <c r="BQ39" s="470"/>
      <c r="BR39" s="470"/>
      <c r="BS39" s="470"/>
      <c r="BT39" s="470"/>
      <c r="BU39" s="470"/>
      <c r="BV39" s="2"/>
      <c r="BW39" s="469">
        <f t="shared" si="4"/>
        <v>11</v>
      </c>
      <c r="BX39" s="469"/>
      <c r="BY39" s="470" t="str">
        <f>IF('各会計、関係団体の財政状況及び健全化判断比率'!B73="","",'各会計、関係団体の財政状況及び健全化判断比率'!B73)</f>
        <v>群馬県市町村総合事務組合</v>
      </c>
      <c r="BZ39" s="470"/>
      <c r="CA39" s="470"/>
      <c r="CB39" s="470"/>
      <c r="CC39" s="470"/>
      <c r="CD39" s="470"/>
      <c r="CE39" s="470"/>
      <c r="CF39" s="470"/>
      <c r="CG39" s="470"/>
      <c r="CH39" s="470"/>
      <c r="CI39" s="470"/>
      <c r="CJ39" s="470"/>
      <c r="CK39" s="470"/>
      <c r="CL39" s="470"/>
      <c r="CM39" s="470"/>
      <c r="CN39" s="2"/>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1" t="str">
        <f>IF('各会計、関係団体の財政状況及び健全化判断比率'!BR12="","",'各会計、関係団体の財政状況及び健全化判断比率'!BR12)</f>
        <v/>
      </c>
      <c r="DH39" s="471"/>
      <c r="DI39" s="19"/>
    </row>
    <row r="40" spans="1:113" ht="32.25" customHeight="1" x14ac:dyDescent="0.2">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69" t="str">
        <f t="shared" si="1"/>
        <v/>
      </c>
      <c r="V40" s="469"/>
      <c r="W40" s="470"/>
      <c r="X40" s="470"/>
      <c r="Y40" s="470"/>
      <c r="Z40" s="470"/>
      <c r="AA40" s="470"/>
      <c r="AB40" s="470"/>
      <c r="AC40" s="470"/>
      <c r="AD40" s="470"/>
      <c r="AE40" s="470"/>
      <c r="AF40" s="470"/>
      <c r="AG40" s="470"/>
      <c r="AH40" s="470"/>
      <c r="AI40" s="470"/>
      <c r="AJ40" s="470"/>
      <c r="AK40" s="470"/>
      <c r="AL40" s="2"/>
      <c r="AM40" s="469" t="str">
        <f t="shared" si="2"/>
        <v/>
      </c>
      <c r="AN40" s="469"/>
      <c r="AO40" s="470"/>
      <c r="AP40" s="470"/>
      <c r="AQ40" s="470"/>
      <c r="AR40" s="470"/>
      <c r="AS40" s="470"/>
      <c r="AT40" s="470"/>
      <c r="AU40" s="470"/>
      <c r="AV40" s="470"/>
      <c r="AW40" s="470"/>
      <c r="AX40" s="470"/>
      <c r="AY40" s="470"/>
      <c r="AZ40" s="470"/>
      <c r="BA40" s="470"/>
      <c r="BB40" s="470"/>
      <c r="BC40" s="470"/>
      <c r="BD40" s="2"/>
      <c r="BE40" s="469" t="str">
        <f t="shared" si="3"/>
        <v/>
      </c>
      <c r="BF40" s="469"/>
      <c r="BG40" s="470"/>
      <c r="BH40" s="470"/>
      <c r="BI40" s="470"/>
      <c r="BJ40" s="470"/>
      <c r="BK40" s="470"/>
      <c r="BL40" s="470"/>
      <c r="BM40" s="470"/>
      <c r="BN40" s="470"/>
      <c r="BO40" s="470"/>
      <c r="BP40" s="470"/>
      <c r="BQ40" s="470"/>
      <c r="BR40" s="470"/>
      <c r="BS40" s="470"/>
      <c r="BT40" s="470"/>
      <c r="BU40" s="470"/>
      <c r="BV40" s="2"/>
      <c r="BW40" s="469">
        <f t="shared" si="4"/>
        <v>12</v>
      </c>
      <c r="BX40" s="469"/>
      <c r="BY40" s="470" t="str">
        <f>IF('各会計、関係団体の財政状況及び健全化判断比率'!B74="","",'各会計、関係団体の財政状況及び健全化判断比率'!B74)</f>
        <v>群馬県後期高齢者医療広域連合（一般会計）</v>
      </c>
      <c r="BZ40" s="470"/>
      <c r="CA40" s="470"/>
      <c r="CB40" s="470"/>
      <c r="CC40" s="470"/>
      <c r="CD40" s="470"/>
      <c r="CE40" s="470"/>
      <c r="CF40" s="470"/>
      <c r="CG40" s="470"/>
      <c r="CH40" s="470"/>
      <c r="CI40" s="470"/>
      <c r="CJ40" s="470"/>
      <c r="CK40" s="470"/>
      <c r="CL40" s="470"/>
      <c r="CM40" s="470"/>
      <c r="CN40" s="2"/>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1" t="str">
        <f>IF('各会計、関係団体の財政状況及び健全化判断比率'!BR13="","",'各会計、関係団体の財政状況及び健全化判断比率'!BR13)</f>
        <v/>
      </c>
      <c r="DH40" s="471"/>
      <c r="DI40" s="19"/>
    </row>
    <row r="41" spans="1:113" ht="32.25" customHeight="1" x14ac:dyDescent="0.2">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69" t="str">
        <f t="shared" si="1"/>
        <v/>
      </c>
      <c r="V41" s="469"/>
      <c r="W41" s="470"/>
      <c r="X41" s="470"/>
      <c r="Y41" s="470"/>
      <c r="Z41" s="470"/>
      <c r="AA41" s="470"/>
      <c r="AB41" s="470"/>
      <c r="AC41" s="470"/>
      <c r="AD41" s="470"/>
      <c r="AE41" s="470"/>
      <c r="AF41" s="470"/>
      <c r="AG41" s="470"/>
      <c r="AH41" s="470"/>
      <c r="AI41" s="470"/>
      <c r="AJ41" s="470"/>
      <c r="AK41" s="470"/>
      <c r="AL41" s="2"/>
      <c r="AM41" s="469" t="str">
        <f t="shared" si="2"/>
        <v/>
      </c>
      <c r="AN41" s="469"/>
      <c r="AO41" s="470"/>
      <c r="AP41" s="470"/>
      <c r="AQ41" s="470"/>
      <c r="AR41" s="470"/>
      <c r="AS41" s="470"/>
      <c r="AT41" s="470"/>
      <c r="AU41" s="470"/>
      <c r="AV41" s="470"/>
      <c r="AW41" s="470"/>
      <c r="AX41" s="470"/>
      <c r="AY41" s="470"/>
      <c r="AZ41" s="470"/>
      <c r="BA41" s="470"/>
      <c r="BB41" s="470"/>
      <c r="BC41" s="470"/>
      <c r="BD41" s="2"/>
      <c r="BE41" s="469" t="str">
        <f t="shared" si="3"/>
        <v/>
      </c>
      <c r="BF41" s="469"/>
      <c r="BG41" s="470"/>
      <c r="BH41" s="470"/>
      <c r="BI41" s="470"/>
      <c r="BJ41" s="470"/>
      <c r="BK41" s="470"/>
      <c r="BL41" s="470"/>
      <c r="BM41" s="470"/>
      <c r="BN41" s="470"/>
      <c r="BO41" s="470"/>
      <c r="BP41" s="470"/>
      <c r="BQ41" s="470"/>
      <c r="BR41" s="470"/>
      <c r="BS41" s="470"/>
      <c r="BT41" s="470"/>
      <c r="BU41" s="470"/>
      <c r="BV41" s="2"/>
      <c r="BW41" s="469">
        <f t="shared" si="4"/>
        <v>13</v>
      </c>
      <c r="BX41" s="469"/>
      <c r="BY41" s="470" t="str">
        <f>IF('各会計、関係団体の財政状況及び健全化判断比率'!B75="","",'各会計、関係団体の財政状況及び健全化判断比率'!B75)</f>
        <v>群馬県後期高齢者医療広域連合（事業会計）</v>
      </c>
      <c r="BZ41" s="470"/>
      <c r="CA41" s="470"/>
      <c r="CB41" s="470"/>
      <c r="CC41" s="470"/>
      <c r="CD41" s="470"/>
      <c r="CE41" s="470"/>
      <c r="CF41" s="470"/>
      <c r="CG41" s="470"/>
      <c r="CH41" s="470"/>
      <c r="CI41" s="470"/>
      <c r="CJ41" s="470"/>
      <c r="CK41" s="470"/>
      <c r="CL41" s="470"/>
      <c r="CM41" s="470"/>
      <c r="CN41" s="2"/>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1" t="str">
        <f>IF('各会計、関係団体の財政状況及び健全化判断比率'!BR14="","",'各会計、関係団体の財政状況及び健全化判断比率'!BR14)</f>
        <v/>
      </c>
      <c r="DH41" s="471"/>
      <c r="DI41" s="19"/>
    </row>
    <row r="42" spans="1:113" ht="32.25" customHeight="1" x14ac:dyDescent="0.2">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69" t="str">
        <f t="shared" si="1"/>
        <v/>
      </c>
      <c r="V42" s="469"/>
      <c r="W42" s="470"/>
      <c r="X42" s="470"/>
      <c r="Y42" s="470"/>
      <c r="Z42" s="470"/>
      <c r="AA42" s="470"/>
      <c r="AB42" s="470"/>
      <c r="AC42" s="470"/>
      <c r="AD42" s="470"/>
      <c r="AE42" s="470"/>
      <c r="AF42" s="470"/>
      <c r="AG42" s="470"/>
      <c r="AH42" s="470"/>
      <c r="AI42" s="470"/>
      <c r="AJ42" s="470"/>
      <c r="AK42" s="470"/>
      <c r="AL42" s="2"/>
      <c r="AM42" s="469" t="str">
        <f t="shared" si="2"/>
        <v/>
      </c>
      <c r="AN42" s="469"/>
      <c r="AO42" s="470"/>
      <c r="AP42" s="470"/>
      <c r="AQ42" s="470"/>
      <c r="AR42" s="470"/>
      <c r="AS42" s="470"/>
      <c r="AT42" s="470"/>
      <c r="AU42" s="470"/>
      <c r="AV42" s="470"/>
      <c r="AW42" s="470"/>
      <c r="AX42" s="470"/>
      <c r="AY42" s="470"/>
      <c r="AZ42" s="470"/>
      <c r="BA42" s="470"/>
      <c r="BB42" s="470"/>
      <c r="BC42" s="470"/>
      <c r="BD42" s="2"/>
      <c r="BE42" s="469" t="str">
        <f t="shared" si="3"/>
        <v/>
      </c>
      <c r="BF42" s="469"/>
      <c r="BG42" s="470"/>
      <c r="BH42" s="470"/>
      <c r="BI42" s="470"/>
      <c r="BJ42" s="470"/>
      <c r="BK42" s="470"/>
      <c r="BL42" s="470"/>
      <c r="BM42" s="470"/>
      <c r="BN42" s="470"/>
      <c r="BO42" s="470"/>
      <c r="BP42" s="470"/>
      <c r="BQ42" s="470"/>
      <c r="BR42" s="470"/>
      <c r="BS42" s="470"/>
      <c r="BT42" s="470"/>
      <c r="BU42" s="470"/>
      <c r="BV42" s="2"/>
      <c r="BW42" s="469">
        <f t="shared" si="4"/>
        <v>14</v>
      </c>
      <c r="BX42" s="469"/>
      <c r="BY42" s="470" t="str">
        <f>IF('各会計、関係団体の財政状況及び健全化判断比率'!B76="","",'各会計、関係団体の財政状況及び健全化判断比率'!B76)</f>
        <v>群馬東部水道企業団</v>
      </c>
      <c r="BZ42" s="470"/>
      <c r="CA42" s="470"/>
      <c r="CB42" s="470"/>
      <c r="CC42" s="470"/>
      <c r="CD42" s="470"/>
      <c r="CE42" s="470"/>
      <c r="CF42" s="470"/>
      <c r="CG42" s="470"/>
      <c r="CH42" s="470"/>
      <c r="CI42" s="470"/>
      <c r="CJ42" s="470"/>
      <c r="CK42" s="470"/>
      <c r="CL42" s="470"/>
      <c r="CM42" s="470"/>
      <c r="CN42" s="2"/>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1" t="str">
        <f>IF('各会計、関係団体の財政状況及び健全化判断比率'!BR15="","",'各会計、関係団体の財政状況及び健全化判断比率'!BR15)</f>
        <v/>
      </c>
      <c r="DH42" s="471"/>
      <c r="DI42" s="19"/>
    </row>
    <row r="43" spans="1:113" ht="32.25" customHeight="1" x14ac:dyDescent="0.2">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69" t="str">
        <f t="shared" si="1"/>
        <v/>
      </c>
      <c r="V43" s="469"/>
      <c r="W43" s="470"/>
      <c r="X43" s="470"/>
      <c r="Y43" s="470"/>
      <c r="Z43" s="470"/>
      <c r="AA43" s="470"/>
      <c r="AB43" s="470"/>
      <c r="AC43" s="470"/>
      <c r="AD43" s="470"/>
      <c r="AE43" s="470"/>
      <c r="AF43" s="470"/>
      <c r="AG43" s="470"/>
      <c r="AH43" s="470"/>
      <c r="AI43" s="470"/>
      <c r="AJ43" s="470"/>
      <c r="AK43" s="470"/>
      <c r="AL43" s="2"/>
      <c r="AM43" s="469" t="str">
        <f t="shared" si="2"/>
        <v/>
      </c>
      <c r="AN43" s="469"/>
      <c r="AO43" s="470"/>
      <c r="AP43" s="470"/>
      <c r="AQ43" s="470"/>
      <c r="AR43" s="470"/>
      <c r="AS43" s="470"/>
      <c r="AT43" s="470"/>
      <c r="AU43" s="470"/>
      <c r="AV43" s="470"/>
      <c r="AW43" s="470"/>
      <c r="AX43" s="470"/>
      <c r="AY43" s="470"/>
      <c r="AZ43" s="470"/>
      <c r="BA43" s="470"/>
      <c r="BB43" s="470"/>
      <c r="BC43" s="470"/>
      <c r="BD43" s="2"/>
      <c r="BE43" s="469" t="str">
        <f t="shared" si="3"/>
        <v/>
      </c>
      <c r="BF43" s="469"/>
      <c r="BG43" s="470"/>
      <c r="BH43" s="470"/>
      <c r="BI43" s="470"/>
      <c r="BJ43" s="470"/>
      <c r="BK43" s="470"/>
      <c r="BL43" s="470"/>
      <c r="BM43" s="470"/>
      <c r="BN43" s="470"/>
      <c r="BO43" s="470"/>
      <c r="BP43" s="470"/>
      <c r="BQ43" s="470"/>
      <c r="BR43" s="470"/>
      <c r="BS43" s="470"/>
      <c r="BT43" s="470"/>
      <c r="BU43" s="470"/>
      <c r="BV43" s="2"/>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472" t="s">
        <v>292</v>
      </c>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x14ac:dyDescent="0.2">
      <c r="E47" s="472" t="s">
        <v>294</v>
      </c>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x14ac:dyDescent="0.2">
      <c r="E48" s="472" t="s">
        <v>296</v>
      </c>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5:113" x14ac:dyDescent="0.2">
      <c r="E49" s="472" t="s">
        <v>297</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5:113" x14ac:dyDescent="0.2">
      <c r="E50" s="472" t="s">
        <v>197</v>
      </c>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5:113" x14ac:dyDescent="0.2">
      <c r="E51" s="472" t="s">
        <v>300</v>
      </c>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5:113" x14ac:dyDescent="0.2">
      <c r="E52" s="472" t="s">
        <v>302</v>
      </c>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5:113" x14ac:dyDescent="0.2">
      <c r="E53" s="472" t="s">
        <v>191</v>
      </c>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5:113" x14ac:dyDescent="0.2"/>
    <row r="55" spans="5:113" x14ac:dyDescent="0.2"/>
    <row r="56" spans="5:113" x14ac:dyDescent="0.2"/>
  </sheetData>
  <sheetProtection algorithmName="SHA-512" hashValue="wj3Vr5bWVn0pU+kSqRa9S+3gLHUlM5i6nfHySBlAKnOq+S+Ik50jkTC2gWmP7UbqEqWPWQrziph7IMxW11egaw==" saltValue="VvfT/Rni5SC5Q6q626jRE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2" t="s">
        <v>128</v>
      </c>
      <c r="DI1" s="553"/>
      <c r="DJ1" s="553"/>
      <c r="DK1" s="553"/>
      <c r="DL1" s="553"/>
      <c r="DM1" s="553"/>
      <c r="DN1" s="554"/>
      <c r="DO1" s="1"/>
      <c r="DP1" s="552" t="s">
        <v>142</v>
      </c>
      <c r="DQ1" s="553"/>
      <c r="DR1" s="553"/>
      <c r="DS1" s="553"/>
      <c r="DT1" s="553"/>
      <c r="DU1" s="553"/>
      <c r="DV1" s="553"/>
      <c r="DW1" s="553"/>
      <c r="DX1" s="553"/>
      <c r="DY1" s="553"/>
      <c r="DZ1" s="553"/>
      <c r="EA1" s="553"/>
      <c r="EB1" s="553"/>
      <c r="EC1" s="554"/>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0" t="s">
        <v>113</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305</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90"/>
      <c r="CD3" s="340" t="s">
        <v>306</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90"/>
    </row>
    <row r="4" spans="2:143" ht="11.25" customHeight="1" x14ac:dyDescent="0.2">
      <c r="B4" s="340" t="s">
        <v>5</v>
      </c>
      <c r="C4" s="341"/>
      <c r="D4" s="341"/>
      <c r="E4" s="341"/>
      <c r="F4" s="341"/>
      <c r="G4" s="341"/>
      <c r="H4" s="341"/>
      <c r="I4" s="341"/>
      <c r="J4" s="341"/>
      <c r="K4" s="341"/>
      <c r="L4" s="341"/>
      <c r="M4" s="341"/>
      <c r="N4" s="341"/>
      <c r="O4" s="341"/>
      <c r="P4" s="341"/>
      <c r="Q4" s="390"/>
      <c r="R4" s="340" t="s">
        <v>309</v>
      </c>
      <c r="S4" s="341"/>
      <c r="T4" s="341"/>
      <c r="U4" s="341"/>
      <c r="V4" s="341"/>
      <c r="W4" s="341"/>
      <c r="X4" s="341"/>
      <c r="Y4" s="390"/>
      <c r="Z4" s="340" t="s">
        <v>312</v>
      </c>
      <c r="AA4" s="341"/>
      <c r="AB4" s="341"/>
      <c r="AC4" s="390"/>
      <c r="AD4" s="340" t="s">
        <v>230</v>
      </c>
      <c r="AE4" s="341"/>
      <c r="AF4" s="341"/>
      <c r="AG4" s="341"/>
      <c r="AH4" s="341"/>
      <c r="AI4" s="341"/>
      <c r="AJ4" s="341"/>
      <c r="AK4" s="390"/>
      <c r="AL4" s="340" t="s">
        <v>312</v>
      </c>
      <c r="AM4" s="341"/>
      <c r="AN4" s="341"/>
      <c r="AO4" s="390"/>
      <c r="AP4" s="555" t="s">
        <v>315</v>
      </c>
      <c r="AQ4" s="555"/>
      <c r="AR4" s="555"/>
      <c r="AS4" s="555"/>
      <c r="AT4" s="555"/>
      <c r="AU4" s="555"/>
      <c r="AV4" s="555"/>
      <c r="AW4" s="555"/>
      <c r="AX4" s="555"/>
      <c r="AY4" s="555"/>
      <c r="AZ4" s="555"/>
      <c r="BA4" s="555"/>
      <c r="BB4" s="555"/>
      <c r="BC4" s="555"/>
      <c r="BD4" s="555"/>
      <c r="BE4" s="555"/>
      <c r="BF4" s="555"/>
      <c r="BG4" s="555" t="s">
        <v>293</v>
      </c>
      <c r="BH4" s="555"/>
      <c r="BI4" s="555"/>
      <c r="BJ4" s="555"/>
      <c r="BK4" s="555"/>
      <c r="BL4" s="555"/>
      <c r="BM4" s="555"/>
      <c r="BN4" s="555"/>
      <c r="BO4" s="555" t="s">
        <v>312</v>
      </c>
      <c r="BP4" s="555"/>
      <c r="BQ4" s="555"/>
      <c r="BR4" s="555"/>
      <c r="BS4" s="555" t="s">
        <v>316</v>
      </c>
      <c r="BT4" s="555"/>
      <c r="BU4" s="555"/>
      <c r="BV4" s="555"/>
      <c r="BW4" s="555"/>
      <c r="BX4" s="555"/>
      <c r="BY4" s="555"/>
      <c r="BZ4" s="555"/>
      <c r="CA4" s="555"/>
      <c r="CB4" s="555"/>
      <c r="CD4" s="340" t="s">
        <v>317</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90"/>
    </row>
    <row r="5" spans="2:143" ht="11.25" customHeight="1" x14ac:dyDescent="0.2">
      <c r="B5" s="556" t="s">
        <v>311</v>
      </c>
      <c r="C5" s="557"/>
      <c r="D5" s="557"/>
      <c r="E5" s="557"/>
      <c r="F5" s="557"/>
      <c r="G5" s="557"/>
      <c r="H5" s="557"/>
      <c r="I5" s="557"/>
      <c r="J5" s="557"/>
      <c r="K5" s="557"/>
      <c r="L5" s="557"/>
      <c r="M5" s="557"/>
      <c r="N5" s="557"/>
      <c r="O5" s="557"/>
      <c r="P5" s="557"/>
      <c r="Q5" s="558"/>
      <c r="R5" s="559">
        <v>2221281</v>
      </c>
      <c r="S5" s="560"/>
      <c r="T5" s="560"/>
      <c r="U5" s="560"/>
      <c r="V5" s="560"/>
      <c r="W5" s="560"/>
      <c r="X5" s="560"/>
      <c r="Y5" s="561"/>
      <c r="Z5" s="562">
        <v>31.5</v>
      </c>
      <c r="AA5" s="562"/>
      <c r="AB5" s="562"/>
      <c r="AC5" s="562"/>
      <c r="AD5" s="563">
        <v>2221281</v>
      </c>
      <c r="AE5" s="563"/>
      <c r="AF5" s="563"/>
      <c r="AG5" s="563"/>
      <c r="AH5" s="563"/>
      <c r="AI5" s="563"/>
      <c r="AJ5" s="563"/>
      <c r="AK5" s="563"/>
      <c r="AL5" s="564">
        <v>53.6</v>
      </c>
      <c r="AM5" s="565"/>
      <c r="AN5" s="565"/>
      <c r="AO5" s="566"/>
      <c r="AP5" s="556" t="s">
        <v>319</v>
      </c>
      <c r="AQ5" s="557"/>
      <c r="AR5" s="557"/>
      <c r="AS5" s="557"/>
      <c r="AT5" s="557"/>
      <c r="AU5" s="557"/>
      <c r="AV5" s="557"/>
      <c r="AW5" s="557"/>
      <c r="AX5" s="557"/>
      <c r="AY5" s="557"/>
      <c r="AZ5" s="557"/>
      <c r="BA5" s="557"/>
      <c r="BB5" s="557"/>
      <c r="BC5" s="557"/>
      <c r="BD5" s="557"/>
      <c r="BE5" s="557"/>
      <c r="BF5" s="558"/>
      <c r="BG5" s="567">
        <v>2221281</v>
      </c>
      <c r="BH5" s="346"/>
      <c r="BI5" s="346"/>
      <c r="BJ5" s="346"/>
      <c r="BK5" s="346"/>
      <c r="BL5" s="346"/>
      <c r="BM5" s="346"/>
      <c r="BN5" s="568"/>
      <c r="BO5" s="569">
        <v>100</v>
      </c>
      <c r="BP5" s="569"/>
      <c r="BQ5" s="569"/>
      <c r="BR5" s="569"/>
      <c r="BS5" s="570">
        <v>37907</v>
      </c>
      <c r="BT5" s="570"/>
      <c r="BU5" s="570"/>
      <c r="BV5" s="570"/>
      <c r="BW5" s="570"/>
      <c r="BX5" s="570"/>
      <c r="BY5" s="570"/>
      <c r="BZ5" s="570"/>
      <c r="CA5" s="570"/>
      <c r="CB5" s="571"/>
      <c r="CD5" s="340" t="s">
        <v>315</v>
      </c>
      <c r="CE5" s="341"/>
      <c r="CF5" s="341"/>
      <c r="CG5" s="341"/>
      <c r="CH5" s="341"/>
      <c r="CI5" s="341"/>
      <c r="CJ5" s="341"/>
      <c r="CK5" s="341"/>
      <c r="CL5" s="341"/>
      <c r="CM5" s="341"/>
      <c r="CN5" s="341"/>
      <c r="CO5" s="341"/>
      <c r="CP5" s="341"/>
      <c r="CQ5" s="390"/>
      <c r="CR5" s="340" t="s">
        <v>322</v>
      </c>
      <c r="CS5" s="341"/>
      <c r="CT5" s="341"/>
      <c r="CU5" s="341"/>
      <c r="CV5" s="341"/>
      <c r="CW5" s="341"/>
      <c r="CX5" s="341"/>
      <c r="CY5" s="390"/>
      <c r="CZ5" s="340" t="s">
        <v>312</v>
      </c>
      <c r="DA5" s="341"/>
      <c r="DB5" s="341"/>
      <c r="DC5" s="390"/>
      <c r="DD5" s="340" t="s">
        <v>323</v>
      </c>
      <c r="DE5" s="341"/>
      <c r="DF5" s="341"/>
      <c r="DG5" s="341"/>
      <c r="DH5" s="341"/>
      <c r="DI5" s="341"/>
      <c r="DJ5" s="341"/>
      <c r="DK5" s="341"/>
      <c r="DL5" s="341"/>
      <c r="DM5" s="341"/>
      <c r="DN5" s="341"/>
      <c r="DO5" s="341"/>
      <c r="DP5" s="390"/>
      <c r="DQ5" s="340" t="s">
        <v>325</v>
      </c>
      <c r="DR5" s="341"/>
      <c r="DS5" s="341"/>
      <c r="DT5" s="341"/>
      <c r="DU5" s="341"/>
      <c r="DV5" s="341"/>
      <c r="DW5" s="341"/>
      <c r="DX5" s="341"/>
      <c r="DY5" s="341"/>
      <c r="DZ5" s="341"/>
      <c r="EA5" s="341"/>
      <c r="EB5" s="341"/>
      <c r="EC5" s="390"/>
    </row>
    <row r="6" spans="2:143" ht="11.25" customHeight="1" x14ac:dyDescent="0.2">
      <c r="B6" s="574" t="s">
        <v>326</v>
      </c>
      <c r="C6" s="472"/>
      <c r="D6" s="472"/>
      <c r="E6" s="472"/>
      <c r="F6" s="472"/>
      <c r="G6" s="472"/>
      <c r="H6" s="472"/>
      <c r="I6" s="472"/>
      <c r="J6" s="472"/>
      <c r="K6" s="472"/>
      <c r="L6" s="472"/>
      <c r="M6" s="472"/>
      <c r="N6" s="472"/>
      <c r="O6" s="472"/>
      <c r="P6" s="472"/>
      <c r="Q6" s="575"/>
      <c r="R6" s="567">
        <v>97170</v>
      </c>
      <c r="S6" s="346"/>
      <c r="T6" s="346"/>
      <c r="U6" s="346"/>
      <c r="V6" s="346"/>
      <c r="W6" s="346"/>
      <c r="X6" s="346"/>
      <c r="Y6" s="568"/>
      <c r="Z6" s="569">
        <v>1.4</v>
      </c>
      <c r="AA6" s="569"/>
      <c r="AB6" s="569"/>
      <c r="AC6" s="569"/>
      <c r="AD6" s="570">
        <v>97170</v>
      </c>
      <c r="AE6" s="570"/>
      <c r="AF6" s="570"/>
      <c r="AG6" s="570"/>
      <c r="AH6" s="570"/>
      <c r="AI6" s="570"/>
      <c r="AJ6" s="570"/>
      <c r="AK6" s="570"/>
      <c r="AL6" s="576">
        <v>2.2999999999999998</v>
      </c>
      <c r="AM6" s="352"/>
      <c r="AN6" s="352"/>
      <c r="AO6" s="577"/>
      <c r="AP6" s="574" t="s">
        <v>104</v>
      </c>
      <c r="AQ6" s="472"/>
      <c r="AR6" s="472"/>
      <c r="AS6" s="472"/>
      <c r="AT6" s="472"/>
      <c r="AU6" s="472"/>
      <c r="AV6" s="472"/>
      <c r="AW6" s="472"/>
      <c r="AX6" s="472"/>
      <c r="AY6" s="472"/>
      <c r="AZ6" s="472"/>
      <c r="BA6" s="472"/>
      <c r="BB6" s="472"/>
      <c r="BC6" s="472"/>
      <c r="BD6" s="472"/>
      <c r="BE6" s="472"/>
      <c r="BF6" s="575"/>
      <c r="BG6" s="567">
        <v>2221281</v>
      </c>
      <c r="BH6" s="346"/>
      <c r="BI6" s="346"/>
      <c r="BJ6" s="346"/>
      <c r="BK6" s="346"/>
      <c r="BL6" s="346"/>
      <c r="BM6" s="346"/>
      <c r="BN6" s="568"/>
      <c r="BO6" s="569">
        <v>100</v>
      </c>
      <c r="BP6" s="569"/>
      <c r="BQ6" s="569"/>
      <c r="BR6" s="569"/>
      <c r="BS6" s="570">
        <v>37907</v>
      </c>
      <c r="BT6" s="570"/>
      <c r="BU6" s="570"/>
      <c r="BV6" s="570"/>
      <c r="BW6" s="570"/>
      <c r="BX6" s="570"/>
      <c r="BY6" s="570"/>
      <c r="BZ6" s="570"/>
      <c r="CA6" s="570"/>
      <c r="CB6" s="571"/>
      <c r="CD6" s="556" t="s">
        <v>327</v>
      </c>
      <c r="CE6" s="557"/>
      <c r="CF6" s="557"/>
      <c r="CG6" s="557"/>
      <c r="CH6" s="557"/>
      <c r="CI6" s="557"/>
      <c r="CJ6" s="557"/>
      <c r="CK6" s="557"/>
      <c r="CL6" s="557"/>
      <c r="CM6" s="557"/>
      <c r="CN6" s="557"/>
      <c r="CO6" s="557"/>
      <c r="CP6" s="557"/>
      <c r="CQ6" s="558"/>
      <c r="CR6" s="567">
        <v>82921</v>
      </c>
      <c r="CS6" s="346"/>
      <c r="CT6" s="346"/>
      <c r="CU6" s="346"/>
      <c r="CV6" s="346"/>
      <c r="CW6" s="346"/>
      <c r="CX6" s="346"/>
      <c r="CY6" s="568"/>
      <c r="CZ6" s="564">
        <v>1.3</v>
      </c>
      <c r="DA6" s="565"/>
      <c r="DB6" s="565"/>
      <c r="DC6" s="578"/>
      <c r="DD6" s="572" t="s">
        <v>200</v>
      </c>
      <c r="DE6" s="346"/>
      <c r="DF6" s="346"/>
      <c r="DG6" s="346"/>
      <c r="DH6" s="346"/>
      <c r="DI6" s="346"/>
      <c r="DJ6" s="346"/>
      <c r="DK6" s="346"/>
      <c r="DL6" s="346"/>
      <c r="DM6" s="346"/>
      <c r="DN6" s="346"/>
      <c r="DO6" s="346"/>
      <c r="DP6" s="568"/>
      <c r="DQ6" s="572">
        <v>82921</v>
      </c>
      <c r="DR6" s="346"/>
      <c r="DS6" s="346"/>
      <c r="DT6" s="346"/>
      <c r="DU6" s="346"/>
      <c r="DV6" s="346"/>
      <c r="DW6" s="346"/>
      <c r="DX6" s="346"/>
      <c r="DY6" s="346"/>
      <c r="DZ6" s="346"/>
      <c r="EA6" s="346"/>
      <c r="EB6" s="346"/>
      <c r="EC6" s="573"/>
    </row>
    <row r="7" spans="2:143" ht="11.25" customHeight="1" x14ac:dyDescent="0.2">
      <c r="B7" s="574" t="s">
        <v>43</v>
      </c>
      <c r="C7" s="472"/>
      <c r="D7" s="472"/>
      <c r="E7" s="472"/>
      <c r="F7" s="472"/>
      <c r="G7" s="472"/>
      <c r="H7" s="472"/>
      <c r="I7" s="472"/>
      <c r="J7" s="472"/>
      <c r="K7" s="472"/>
      <c r="L7" s="472"/>
      <c r="M7" s="472"/>
      <c r="N7" s="472"/>
      <c r="O7" s="472"/>
      <c r="P7" s="472"/>
      <c r="Q7" s="575"/>
      <c r="R7" s="567">
        <v>686</v>
      </c>
      <c r="S7" s="346"/>
      <c r="T7" s="346"/>
      <c r="U7" s="346"/>
      <c r="V7" s="346"/>
      <c r="W7" s="346"/>
      <c r="X7" s="346"/>
      <c r="Y7" s="568"/>
      <c r="Z7" s="569">
        <v>0</v>
      </c>
      <c r="AA7" s="569"/>
      <c r="AB7" s="569"/>
      <c r="AC7" s="569"/>
      <c r="AD7" s="570">
        <v>686</v>
      </c>
      <c r="AE7" s="570"/>
      <c r="AF7" s="570"/>
      <c r="AG7" s="570"/>
      <c r="AH7" s="570"/>
      <c r="AI7" s="570"/>
      <c r="AJ7" s="570"/>
      <c r="AK7" s="570"/>
      <c r="AL7" s="576">
        <v>0</v>
      </c>
      <c r="AM7" s="352"/>
      <c r="AN7" s="352"/>
      <c r="AO7" s="577"/>
      <c r="AP7" s="574" t="s">
        <v>328</v>
      </c>
      <c r="AQ7" s="472"/>
      <c r="AR7" s="472"/>
      <c r="AS7" s="472"/>
      <c r="AT7" s="472"/>
      <c r="AU7" s="472"/>
      <c r="AV7" s="472"/>
      <c r="AW7" s="472"/>
      <c r="AX7" s="472"/>
      <c r="AY7" s="472"/>
      <c r="AZ7" s="472"/>
      <c r="BA7" s="472"/>
      <c r="BB7" s="472"/>
      <c r="BC7" s="472"/>
      <c r="BD7" s="472"/>
      <c r="BE7" s="472"/>
      <c r="BF7" s="575"/>
      <c r="BG7" s="567">
        <v>824381</v>
      </c>
      <c r="BH7" s="346"/>
      <c r="BI7" s="346"/>
      <c r="BJ7" s="346"/>
      <c r="BK7" s="346"/>
      <c r="BL7" s="346"/>
      <c r="BM7" s="346"/>
      <c r="BN7" s="568"/>
      <c r="BO7" s="569">
        <v>37.1</v>
      </c>
      <c r="BP7" s="569"/>
      <c r="BQ7" s="569"/>
      <c r="BR7" s="569"/>
      <c r="BS7" s="570">
        <v>37907</v>
      </c>
      <c r="BT7" s="570"/>
      <c r="BU7" s="570"/>
      <c r="BV7" s="570"/>
      <c r="BW7" s="570"/>
      <c r="BX7" s="570"/>
      <c r="BY7" s="570"/>
      <c r="BZ7" s="570"/>
      <c r="CA7" s="570"/>
      <c r="CB7" s="571"/>
      <c r="CD7" s="574" t="s">
        <v>330</v>
      </c>
      <c r="CE7" s="472"/>
      <c r="CF7" s="472"/>
      <c r="CG7" s="472"/>
      <c r="CH7" s="472"/>
      <c r="CI7" s="472"/>
      <c r="CJ7" s="472"/>
      <c r="CK7" s="472"/>
      <c r="CL7" s="472"/>
      <c r="CM7" s="472"/>
      <c r="CN7" s="472"/>
      <c r="CO7" s="472"/>
      <c r="CP7" s="472"/>
      <c r="CQ7" s="575"/>
      <c r="CR7" s="567">
        <v>1221415</v>
      </c>
      <c r="CS7" s="346"/>
      <c r="CT7" s="346"/>
      <c r="CU7" s="346"/>
      <c r="CV7" s="346"/>
      <c r="CW7" s="346"/>
      <c r="CX7" s="346"/>
      <c r="CY7" s="568"/>
      <c r="CZ7" s="569">
        <v>19.2</v>
      </c>
      <c r="DA7" s="569"/>
      <c r="DB7" s="569"/>
      <c r="DC7" s="569"/>
      <c r="DD7" s="572">
        <v>10324</v>
      </c>
      <c r="DE7" s="346"/>
      <c r="DF7" s="346"/>
      <c r="DG7" s="346"/>
      <c r="DH7" s="346"/>
      <c r="DI7" s="346"/>
      <c r="DJ7" s="346"/>
      <c r="DK7" s="346"/>
      <c r="DL7" s="346"/>
      <c r="DM7" s="346"/>
      <c r="DN7" s="346"/>
      <c r="DO7" s="346"/>
      <c r="DP7" s="568"/>
      <c r="DQ7" s="572">
        <v>1152173</v>
      </c>
      <c r="DR7" s="346"/>
      <c r="DS7" s="346"/>
      <c r="DT7" s="346"/>
      <c r="DU7" s="346"/>
      <c r="DV7" s="346"/>
      <c r="DW7" s="346"/>
      <c r="DX7" s="346"/>
      <c r="DY7" s="346"/>
      <c r="DZ7" s="346"/>
      <c r="EA7" s="346"/>
      <c r="EB7" s="346"/>
      <c r="EC7" s="573"/>
    </row>
    <row r="8" spans="2:143" ht="11.25" customHeight="1" x14ac:dyDescent="0.2">
      <c r="B8" s="574" t="s">
        <v>331</v>
      </c>
      <c r="C8" s="472"/>
      <c r="D8" s="472"/>
      <c r="E8" s="472"/>
      <c r="F8" s="472"/>
      <c r="G8" s="472"/>
      <c r="H8" s="472"/>
      <c r="I8" s="472"/>
      <c r="J8" s="472"/>
      <c r="K8" s="472"/>
      <c r="L8" s="472"/>
      <c r="M8" s="472"/>
      <c r="N8" s="472"/>
      <c r="O8" s="472"/>
      <c r="P8" s="472"/>
      <c r="Q8" s="575"/>
      <c r="R8" s="567">
        <v>8814</v>
      </c>
      <c r="S8" s="346"/>
      <c r="T8" s="346"/>
      <c r="U8" s="346"/>
      <c r="V8" s="346"/>
      <c r="W8" s="346"/>
      <c r="X8" s="346"/>
      <c r="Y8" s="568"/>
      <c r="Z8" s="569">
        <v>0.1</v>
      </c>
      <c r="AA8" s="569"/>
      <c r="AB8" s="569"/>
      <c r="AC8" s="569"/>
      <c r="AD8" s="570">
        <v>8814</v>
      </c>
      <c r="AE8" s="570"/>
      <c r="AF8" s="570"/>
      <c r="AG8" s="570"/>
      <c r="AH8" s="570"/>
      <c r="AI8" s="570"/>
      <c r="AJ8" s="570"/>
      <c r="AK8" s="570"/>
      <c r="AL8" s="576">
        <v>0.2</v>
      </c>
      <c r="AM8" s="352"/>
      <c r="AN8" s="352"/>
      <c r="AO8" s="577"/>
      <c r="AP8" s="574" t="s">
        <v>125</v>
      </c>
      <c r="AQ8" s="472"/>
      <c r="AR8" s="472"/>
      <c r="AS8" s="472"/>
      <c r="AT8" s="472"/>
      <c r="AU8" s="472"/>
      <c r="AV8" s="472"/>
      <c r="AW8" s="472"/>
      <c r="AX8" s="472"/>
      <c r="AY8" s="472"/>
      <c r="AZ8" s="472"/>
      <c r="BA8" s="472"/>
      <c r="BB8" s="472"/>
      <c r="BC8" s="472"/>
      <c r="BD8" s="472"/>
      <c r="BE8" s="472"/>
      <c r="BF8" s="575"/>
      <c r="BG8" s="567">
        <v>25817</v>
      </c>
      <c r="BH8" s="346"/>
      <c r="BI8" s="346"/>
      <c r="BJ8" s="346"/>
      <c r="BK8" s="346"/>
      <c r="BL8" s="346"/>
      <c r="BM8" s="346"/>
      <c r="BN8" s="568"/>
      <c r="BO8" s="569">
        <v>1.2</v>
      </c>
      <c r="BP8" s="569"/>
      <c r="BQ8" s="569"/>
      <c r="BR8" s="569"/>
      <c r="BS8" s="570" t="s">
        <v>200</v>
      </c>
      <c r="BT8" s="570"/>
      <c r="BU8" s="570"/>
      <c r="BV8" s="570"/>
      <c r="BW8" s="570"/>
      <c r="BX8" s="570"/>
      <c r="BY8" s="570"/>
      <c r="BZ8" s="570"/>
      <c r="CA8" s="570"/>
      <c r="CB8" s="571"/>
      <c r="CD8" s="574" t="s">
        <v>334</v>
      </c>
      <c r="CE8" s="472"/>
      <c r="CF8" s="472"/>
      <c r="CG8" s="472"/>
      <c r="CH8" s="472"/>
      <c r="CI8" s="472"/>
      <c r="CJ8" s="472"/>
      <c r="CK8" s="472"/>
      <c r="CL8" s="472"/>
      <c r="CM8" s="472"/>
      <c r="CN8" s="472"/>
      <c r="CO8" s="472"/>
      <c r="CP8" s="472"/>
      <c r="CQ8" s="575"/>
      <c r="CR8" s="567">
        <v>1753958</v>
      </c>
      <c r="CS8" s="346"/>
      <c r="CT8" s="346"/>
      <c r="CU8" s="346"/>
      <c r="CV8" s="346"/>
      <c r="CW8" s="346"/>
      <c r="CX8" s="346"/>
      <c r="CY8" s="568"/>
      <c r="CZ8" s="569">
        <v>27.5</v>
      </c>
      <c r="DA8" s="569"/>
      <c r="DB8" s="569"/>
      <c r="DC8" s="569"/>
      <c r="DD8" s="572">
        <v>669</v>
      </c>
      <c r="DE8" s="346"/>
      <c r="DF8" s="346"/>
      <c r="DG8" s="346"/>
      <c r="DH8" s="346"/>
      <c r="DI8" s="346"/>
      <c r="DJ8" s="346"/>
      <c r="DK8" s="346"/>
      <c r="DL8" s="346"/>
      <c r="DM8" s="346"/>
      <c r="DN8" s="346"/>
      <c r="DO8" s="346"/>
      <c r="DP8" s="568"/>
      <c r="DQ8" s="572">
        <v>985329</v>
      </c>
      <c r="DR8" s="346"/>
      <c r="DS8" s="346"/>
      <c r="DT8" s="346"/>
      <c r="DU8" s="346"/>
      <c r="DV8" s="346"/>
      <c r="DW8" s="346"/>
      <c r="DX8" s="346"/>
      <c r="DY8" s="346"/>
      <c r="DZ8" s="346"/>
      <c r="EA8" s="346"/>
      <c r="EB8" s="346"/>
      <c r="EC8" s="573"/>
    </row>
    <row r="9" spans="2:143" ht="11.25" customHeight="1" x14ac:dyDescent="0.2">
      <c r="B9" s="574" t="s">
        <v>333</v>
      </c>
      <c r="C9" s="472"/>
      <c r="D9" s="472"/>
      <c r="E9" s="472"/>
      <c r="F9" s="472"/>
      <c r="G9" s="472"/>
      <c r="H9" s="472"/>
      <c r="I9" s="472"/>
      <c r="J9" s="472"/>
      <c r="K9" s="472"/>
      <c r="L9" s="472"/>
      <c r="M9" s="472"/>
      <c r="N9" s="472"/>
      <c r="O9" s="472"/>
      <c r="P9" s="472"/>
      <c r="Q9" s="575"/>
      <c r="R9" s="567">
        <v>6654</v>
      </c>
      <c r="S9" s="346"/>
      <c r="T9" s="346"/>
      <c r="U9" s="346"/>
      <c r="V9" s="346"/>
      <c r="W9" s="346"/>
      <c r="X9" s="346"/>
      <c r="Y9" s="568"/>
      <c r="Z9" s="569">
        <v>0.1</v>
      </c>
      <c r="AA9" s="569"/>
      <c r="AB9" s="569"/>
      <c r="AC9" s="569"/>
      <c r="AD9" s="570">
        <v>6654</v>
      </c>
      <c r="AE9" s="570"/>
      <c r="AF9" s="570"/>
      <c r="AG9" s="570"/>
      <c r="AH9" s="570"/>
      <c r="AI9" s="570"/>
      <c r="AJ9" s="570"/>
      <c r="AK9" s="570"/>
      <c r="AL9" s="576">
        <v>0.2</v>
      </c>
      <c r="AM9" s="352"/>
      <c r="AN9" s="352"/>
      <c r="AO9" s="577"/>
      <c r="AP9" s="574" t="s">
        <v>335</v>
      </c>
      <c r="AQ9" s="472"/>
      <c r="AR9" s="472"/>
      <c r="AS9" s="472"/>
      <c r="AT9" s="472"/>
      <c r="AU9" s="472"/>
      <c r="AV9" s="472"/>
      <c r="AW9" s="472"/>
      <c r="AX9" s="472"/>
      <c r="AY9" s="472"/>
      <c r="AZ9" s="472"/>
      <c r="BA9" s="472"/>
      <c r="BB9" s="472"/>
      <c r="BC9" s="472"/>
      <c r="BD9" s="472"/>
      <c r="BE9" s="472"/>
      <c r="BF9" s="575"/>
      <c r="BG9" s="567">
        <v>624046</v>
      </c>
      <c r="BH9" s="346"/>
      <c r="BI9" s="346"/>
      <c r="BJ9" s="346"/>
      <c r="BK9" s="346"/>
      <c r="BL9" s="346"/>
      <c r="BM9" s="346"/>
      <c r="BN9" s="568"/>
      <c r="BO9" s="569">
        <v>28.1</v>
      </c>
      <c r="BP9" s="569"/>
      <c r="BQ9" s="569"/>
      <c r="BR9" s="569"/>
      <c r="BS9" s="570" t="s">
        <v>200</v>
      </c>
      <c r="BT9" s="570"/>
      <c r="BU9" s="570"/>
      <c r="BV9" s="570"/>
      <c r="BW9" s="570"/>
      <c r="BX9" s="570"/>
      <c r="BY9" s="570"/>
      <c r="BZ9" s="570"/>
      <c r="CA9" s="570"/>
      <c r="CB9" s="571"/>
      <c r="CD9" s="574" t="s">
        <v>338</v>
      </c>
      <c r="CE9" s="472"/>
      <c r="CF9" s="472"/>
      <c r="CG9" s="472"/>
      <c r="CH9" s="472"/>
      <c r="CI9" s="472"/>
      <c r="CJ9" s="472"/>
      <c r="CK9" s="472"/>
      <c r="CL9" s="472"/>
      <c r="CM9" s="472"/>
      <c r="CN9" s="472"/>
      <c r="CO9" s="472"/>
      <c r="CP9" s="472"/>
      <c r="CQ9" s="575"/>
      <c r="CR9" s="567">
        <v>573168</v>
      </c>
      <c r="CS9" s="346"/>
      <c r="CT9" s="346"/>
      <c r="CU9" s="346"/>
      <c r="CV9" s="346"/>
      <c r="CW9" s="346"/>
      <c r="CX9" s="346"/>
      <c r="CY9" s="568"/>
      <c r="CZ9" s="569">
        <v>9</v>
      </c>
      <c r="DA9" s="569"/>
      <c r="DB9" s="569"/>
      <c r="DC9" s="569"/>
      <c r="DD9" s="572">
        <v>8465</v>
      </c>
      <c r="DE9" s="346"/>
      <c r="DF9" s="346"/>
      <c r="DG9" s="346"/>
      <c r="DH9" s="346"/>
      <c r="DI9" s="346"/>
      <c r="DJ9" s="346"/>
      <c r="DK9" s="346"/>
      <c r="DL9" s="346"/>
      <c r="DM9" s="346"/>
      <c r="DN9" s="346"/>
      <c r="DO9" s="346"/>
      <c r="DP9" s="568"/>
      <c r="DQ9" s="572">
        <v>504341</v>
      </c>
      <c r="DR9" s="346"/>
      <c r="DS9" s="346"/>
      <c r="DT9" s="346"/>
      <c r="DU9" s="346"/>
      <c r="DV9" s="346"/>
      <c r="DW9" s="346"/>
      <c r="DX9" s="346"/>
      <c r="DY9" s="346"/>
      <c r="DZ9" s="346"/>
      <c r="EA9" s="346"/>
      <c r="EB9" s="346"/>
      <c r="EC9" s="573"/>
    </row>
    <row r="10" spans="2:143" ht="11.25" customHeight="1" x14ac:dyDescent="0.2">
      <c r="B10" s="574" t="s">
        <v>133</v>
      </c>
      <c r="C10" s="472"/>
      <c r="D10" s="472"/>
      <c r="E10" s="472"/>
      <c r="F10" s="472"/>
      <c r="G10" s="472"/>
      <c r="H10" s="472"/>
      <c r="I10" s="472"/>
      <c r="J10" s="472"/>
      <c r="K10" s="472"/>
      <c r="L10" s="472"/>
      <c r="M10" s="472"/>
      <c r="N10" s="472"/>
      <c r="O10" s="472"/>
      <c r="P10" s="472"/>
      <c r="Q10" s="575"/>
      <c r="R10" s="567" t="s">
        <v>200</v>
      </c>
      <c r="S10" s="346"/>
      <c r="T10" s="346"/>
      <c r="U10" s="346"/>
      <c r="V10" s="346"/>
      <c r="W10" s="346"/>
      <c r="X10" s="346"/>
      <c r="Y10" s="568"/>
      <c r="Z10" s="569" t="s">
        <v>200</v>
      </c>
      <c r="AA10" s="569"/>
      <c r="AB10" s="569"/>
      <c r="AC10" s="569"/>
      <c r="AD10" s="570" t="s">
        <v>200</v>
      </c>
      <c r="AE10" s="570"/>
      <c r="AF10" s="570"/>
      <c r="AG10" s="570"/>
      <c r="AH10" s="570"/>
      <c r="AI10" s="570"/>
      <c r="AJ10" s="570"/>
      <c r="AK10" s="570"/>
      <c r="AL10" s="576" t="s">
        <v>200</v>
      </c>
      <c r="AM10" s="352"/>
      <c r="AN10" s="352"/>
      <c r="AO10" s="577"/>
      <c r="AP10" s="574" t="s">
        <v>190</v>
      </c>
      <c r="AQ10" s="472"/>
      <c r="AR10" s="472"/>
      <c r="AS10" s="472"/>
      <c r="AT10" s="472"/>
      <c r="AU10" s="472"/>
      <c r="AV10" s="472"/>
      <c r="AW10" s="472"/>
      <c r="AX10" s="472"/>
      <c r="AY10" s="472"/>
      <c r="AZ10" s="472"/>
      <c r="BA10" s="472"/>
      <c r="BB10" s="472"/>
      <c r="BC10" s="472"/>
      <c r="BD10" s="472"/>
      <c r="BE10" s="472"/>
      <c r="BF10" s="575"/>
      <c r="BG10" s="567">
        <v>40823</v>
      </c>
      <c r="BH10" s="346"/>
      <c r="BI10" s="346"/>
      <c r="BJ10" s="346"/>
      <c r="BK10" s="346"/>
      <c r="BL10" s="346"/>
      <c r="BM10" s="346"/>
      <c r="BN10" s="568"/>
      <c r="BO10" s="569">
        <v>1.8</v>
      </c>
      <c r="BP10" s="569"/>
      <c r="BQ10" s="569"/>
      <c r="BR10" s="569"/>
      <c r="BS10" s="570" t="s">
        <v>200</v>
      </c>
      <c r="BT10" s="570"/>
      <c r="BU10" s="570"/>
      <c r="BV10" s="570"/>
      <c r="BW10" s="570"/>
      <c r="BX10" s="570"/>
      <c r="BY10" s="570"/>
      <c r="BZ10" s="570"/>
      <c r="CA10" s="570"/>
      <c r="CB10" s="571"/>
      <c r="CD10" s="574" t="s">
        <v>225</v>
      </c>
      <c r="CE10" s="472"/>
      <c r="CF10" s="472"/>
      <c r="CG10" s="472"/>
      <c r="CH10" s="472"/>
      <c r="CI10" s="472"/>
      <c r="CJ10" s="472"/>
      <c r="CK10" s="472"/>
      <c r="CL10" s="472"/>
      <c r="CM10" s="472"/>
      <c r="CN10" s="472"/>
      <c r="CO10" s="472"/>
      <c r="CP10" s="472"/>
      <c r="CQ10" s="575"/>
      <c r="CR10" s="567">
        <v>144</v>
      </c>
      <c r="CS10" s="346"/>
      <c r="CT10" s="346"/>
      <c r="CU10" s="346"/>
      <c r="CV10" s="346"/>
      <c r="CW10" s="346"/>
      <c r="CX10" s="346"/>
      <c r="CY10" s="568"/>
      <c r="CZ10" s="569">
        <v>0</v>
      </c>
      <c r="DA10" s="569"/>
      <c r="DB10" s="569"/>
      <c r="DC10" s="569"/>
      <c r="DD10" s="572" t="s">
        <v>200</v>
      </c>
      <c r="DE10" s="346"/>
      <c r="DF10" s="346"/>
      <c r="DG10" s="346"/>
      <c r="DH10" s="346"/>
      <c r="DI10" s="346"/>
      <c r="DJ10" s="346"/>
      <c r="DK10" s="346"/>
      <c r="DL10" s="346"/>
      <c r="DM10" s="346"/>
      <c r="DN10" s="346"/>
      <c r="DO10" s="346"/>
      <c r="DP10" s="568"/>
      <c r="DQ10" s="572">
        <v>144</v>
      </c>
      <c r="DR10" s="346"/>
      <c r="DS10" s="346"/>
      <c r="DT10" s="346"/>
      <c r="DU10" s="346"/>
      <c r="DV10" s="346"/>
      <c r="DW10" s="346"/>
      <c r="DX10" s="346"/>
      <c r="DY10" s="346"/>
      <c r="DZ10" s="346"/>
      <c r="EA10" s="346"/>
      <c r="EB10" s="346"/>
      <c r="EC10" s="573"/>
    </row>
    <row r="11" spans="2:143" ht="11.25" customHeight="1" x14ac:dyDescent="0.2">
      <c r="B11" s="574" t="s">
        <v>102</v>
      </c>
      <c r="C11" s="472"/>
      <c r="D11" s="472"/>
      <c r="E11" s="472"/>
      <c r="F11" s="472"/>
      <c r="G11" s="472"/>
      <c r="H11" s="472"/>
      <c r="I11" s="472"/>
      <c r="J11" s="472"/>
      <c r="K11" s="472"/>
      <c r="L11" s="472"/>
      <c r="M11" s="472"/>
      <c r="N11" s="472"/>
      <c r="O11" s="472"/>
      <c r="P11" s="472"/>
      <c r="Q11" s="575"/>
      <c r="R11" s="567">
        <v>358538</v>
      </c>
      <c r="S11" s="346"/>
      <c r="T11" s="346"/>
      <c r="U11" s="346"/>
      <c r="V11" s="346"/>
      <c r="W11" s="346"/>
      <c r="X11" s="346"/>
      <c r="Y11" s="568"/>
      <c r="Z11" s="576">
        <v>5.0999999999999996</v>
      </c>
      <c r="AA11" s="352"/>
      <c r="AB11" s="352"/>
      <c r="AC11" s="579"/>
      <c r="AD11" s="572">
        <v>358538</v>
      </c>
      <c r="AE11" s="346"/>
      <c r="AF11" s="346"/>
      <c r="AG11" s="346"/>
      <c r="AH11" s="346"/>
      <c r="AI11" s="346"/>
      <c r="AJ11" s="346"/>
      <c r="AK11" s="568"/>
      <c r="AL11" s="576">
        <v>8.6</v>
      </c>
      <c r="AM11" s="352"/>
      <c r="AN11" s="352"/>
      <c r="AO11" s="577"/>
      <c r="AP11" s="574" t="s">
        <v>340</v>
      </c>
      <c r="AQ11" s="472"/>
      <c r="AR11" s="472"/>
      <c r="AS11" s="472"/>
      <c r="AT11" s="472"/>
      <c r="AU11" s="472"/>
      <c r="AV11" s="472"/>
      <c r="AW11" s="472"/>
      <c r="AX11" s="472"/>
      <c r="AY11" s="472"/>
      <c r="AZ11" s="472"/>
      <c r="BA11" s="472"/>
      <c r="BB11" s="472"/>
      <c r="BC11" s="472"/>
      <c r="BD11" s="472"/>
      <c r="BE11" s="472"/>
      <c r="BF11" s="575"/>
      <c r="BG11" s="567">
        <v>133695</v>
      </c>
      <c r="BH11" s="346"/>
      <c r="BI11" s="346"/>
      <c r="BJ11" s="346"/>
      <c r="BK11" s="346"/>
      <c r="BL11" s="346"/>
      <c r="BM11" s="346"/>
      <c r="BN11" s="568"/>
      <c r="BO11" s="569">
        <v>6</v>
      </c>
      <c r="BP11" s="569"/>
      <c r="BQ11" s="569"/>
      <c r="BR11" s="569"/>
      <c r="BS11" s="570">
        <v>37907</v>
      </c>
      <c r="BT11" s="570"/>
      <c r="BU11" s="570"/>
      <c r="BV11" s="570"/>
      <c r="BW11" s="570"/>
      <c r="BX11" s="570"/>
      <c r="BY11" s="570"/>
      <c r="BZ11" s="570"/>
      <c r="CA11" s="570"/>
      <c r="CB11" s="571"/>
      <c r="CD11" s="574" t="s">
        <v>343</v>
      </c>
      <c r="CE11" s="472"/>
      <c r="CF11" s="472"/>
      <c r="CG11" s="472"/>
      <c r="CH11" s="472"/>
      <c r="CI11" s="472"/>
      <c r="CJ11" s="472"/>
      <c r="CK11" s="472"/>
      <c r="CL11" s="472"/>
      <c r="CM11" s="472"/>
      <c r="CN11" s="472"/>
      <c r="CO11" s="472"/>
      <c r="CP11" s="472"/>
      <c r="CQ11" s="575"/>
      <c r="CR11" s="567">
        <v>333136</v>
      </c>
      <c r="CS11" s="346"/>
      <c r="CT11" s="346"/>
      <c r="CU11" s="346"/>
      <c r="CV11" s="346"/>
      <c r="CW11" s="346"/>
      <c r="CX11" s="346"/>
      <c r="CY11" s="568"/>
      <c r="CZ11" s="569">
        <v>5.2</v>
      </c>
      <c r="DA11" s="569"/>
      <c r="DB11" s="569"/>
      <c r="DC11" s="569"/>
      <c r="DD11" s="572">
        <v>84586</v>
      </c>
      <c r="DE11" s="346"/>
      <c r="DF11" s="346"/>
      <c r="DG11" s="346"/>
      <c r="DH11" s="346"/>
      <c r="DI11" s="346"/>
      <c r="DJ11" s="346"/>
      <c r="DK11" s="346"/>
      <c r="DL11" s="346"/>
      <c r="DM11" s="346"/>
      <c r="DN11" s="346"/>
      <c r="DO11" s="346"/>
      <c r="DP11" s="568"/>
      <c r="DQ11" s="572">
        <v>194759</v>
      </c>
      <c r="DR11" s="346"/>
      <c r="DS11" s="346"/>
      <c r="DT11" s="346"/>
      <c r="DU11" s="346"/>
      <c r="DV11" s="346"/>
      <c r="DW11" s="346"/>
      <c r="DX11" s="346"/>
      <c r="DY11" s="346"/>
      <c r="DZ11" s="346"/>
      <c r="EA11" s="346"/>
      <c r="EB11" s="346"/>
      <c r="EC11" s="573"/>
    </row>
    <row r="12" spans="2:143" ht="11.25" customHeight="1" x14ac:dyDescent="0.2">
      <c r="B12" s="574" t="s">
        <v>149</v>
      </c>
      <c r="C12" s="472"/>
      <c r="D12" s="472"/>
      <c r="E12" s="472"/>
      <c r="F12" s="472"/>
      <c r="G12" s="472"/>
      <c r="H12" s="472"/>
      <c r="I12" s="472"/>
      <c r="J12" s="472"/>
      <c r="K12" s="472"/>
      <c r="L12" s="472"/>
      <c r="M12" s="472"/>
      <c r="N12" s="472"/>
      <c r="O12" s="472"/>
      <c r="P12" s="472"/>
      <c r="Q12" s="575"/>
      <c r="R12" s="567">
        <v>14771</v>
      </c>
      <c r="S12" s="346"/>
      <c r="T12" s="346"/>
      <c r="U12" s="346"/>
      <c r="V12" s="346"/>
      <c r="W12" s="346"/>
      <c r="X12" s="346"/>
      <c r="Y12" s="568"/>
      <c r="Z12" s="569">
        <v>0.2</v>
      </c>
      <c r="AA12" s="569"/>
      <c r="AB12" s="569"/>
      <c r="AC12" s="569"/>
      <c r="AD12" s="570">
        <v>14771</v>
      </c>
      <c r="AE12" s="570"/>
      <c r="AF12" s="570"/>
      <c r="AG12" s="570"/>
      <c r="AH12" s="570"/>
      <c r="AI12" s="570"/>
      <c r="AJ12" s="570"/>
      <c r="AK12" s="570"/>
      <c r="AL12" s="576">
        <v>0.4</v>
      </c>
      <c r="AM12" s="352"/>
      <c r="AN12" s="352"/>
      <c r="AO12" s="577"/>
      <c r="AP12" s="574" t="s">
        <v>344</v>
      </c>
      <c r="AQ12" s="472"/>
      <c r="AR12" s="472"/>
      <c r="AS12" s="472"/>
      <c r="AT12" s="472"/>
      <c r="AU12" s="472"/>
      <c r="AV12" s="472"/>
      <c r="AW12" s="472"/>
      <c r="AX12" s="472"/>
      <c r="AY12" s="472"/>
      <c r="AZ12" s="472"/>
      <c r="BA12" s="472"/>
      <c r="BB12" s="472"/>
      <c r="BC12" s="472"/>
      <c r="BD12" s="472"/>
      <c r="BE12" s="472"/>
      <c r="BF12" s="575"/>
      <c r="BG12" s="567">
        <v>1242619</v>
      </c>
      <c r="BH12" s="346"/>
      <c r="BI12" s="346"/>
      <c r="BJ12" s="346"/>
      <c r="BK12" s="346"/>
      <c r="BL12" s="346"/>
      <c r="BM12" s="346"/>
      <c r="BN12" s="568"/>
      <c r="BO12" s="569">
        <v>55.9</v>
      </c>
      <c r="BP12" s="569"/>
      <c r="BQ12" s="569"/>
      <c r="BR12" s="569"/>
      <c r="BS12" s="570" t="s">
        <v>200</v>
      </c>
      <c r="BT12" s="570"/>
      <c r="BU12" s="570"/>
      <c r="BV12" s="570"/>
      <c r="BW12" s="570"/>
      <c r="BX12" s="570"/>
      <c r="BY12" s="570"/>
      <c r="BZ12" s="570"/>
      <c r="CA12" s="570"/>
      <c r="CB12" s="571"/>
      <c r="CD12" s="574" t="s">
        <v>88</v>
      </c>
      <c r="CE12" s="472"/>
      <c r="CF12" s="472"/>
      <c r="CG12" s="472"/>
      <c r="CH12" s="472"/>
      <c r="CI12" s="472"/>
      <c r="CJ12" s="472"/>
      <c r="CK12" s="472"/>
      <c r="CL12" s="472"/>
      <c r="CM12" s="472"/>
      <c r="CN12" s="472"/>
      <c r="CO12" s="472"/>
      <c r="CP12" s="472"/>
      <c r="CQ12" s="575"/>
      <c r="CR12" s="567">
        <v>162005</v>
      </c>
      <c r="CS12" s="346"/>
      <c r="CT12" s="346"/>
      <c r="CU12" s="346"/>
      <c r="CV12" s="346"/>
      <c r="CW12" s="346"/>
      <c r="CX12" s="346"/>
      <c r="CY12" s="568"/>
      <c r="CZ12" s="569">
        <v>2.5</v>
      </c>
      <c r="DA12" s="569"/>
      <c r="DB12" s="569"/>
      <c r="DC12" s="569"/>
      <c r="DD12" s="572" t="s">
        <v>200</v>
      </c>
      <c r="DE12" s="346"/>
      <c r="DF12" s="346"/>
      <c r="DG12" s="346"/>
      <c r="DH12" s="346"/>
      <c r="DI12" s="346"/>
      <c r="DJ12" s="346"/>
      <c r="DK12" s="346"/>
      <c r="DL12" s="346"/>
      <c r="DM12" s="346"/>
      <c r="DN12" s="346"/>
      <c r="DO12" s="346"/>
      <c r="DP12" s="568"/>
      <c r="DQ12" s="572">
        <v>159985</v>
      </c>
      <c r="DR12" s="346"/>
      <c r="DS12" s="346"/>
      <c r="DT12" s="346"/>
      <c r="DU12" s="346"/>
      <c r="DV12" s="346"/>
      <c r="DW12" s="346"/>
      <c r="DX12" s="346"/>
      <c r="DY12" s="346"/>
      <c r="DZ12" s="346"/>
      <c r="EA12" s="346"/>
      <c r="EB12" s="346"/>
      <c r="EC12" s="573"/>
    </row>
    <row r="13" spans="2:143" ht="11.25" customHeight="1" x14ac:dyDescent="0.2">
      <c r="B13" s="574" t="s">
        <v>345</v>
      </c>
      <c r="C13" s="472"/>
      <c r="D13" s="472"/>
      <c r="E13" s="472"/>
      <c r="F13" s="472"/>
      <c r="G13" s="472"/>
      <c r="H13" s="472"/>
      <c r="I13" s="472"/>
      <c r="J13" s="472"/>
      <c r="K13" s="472"/>
      <c r="L13" s="472"/>
      <c r="M13" s="472"/>
      <c r="N13" s="472"/>
      <c r="O13" s="472"/>
      <c r="P13" s="472"/>
      <c r="Q13" s="575"/>
      <c r="R13" s="567" t="s">
        <v>200</v>
      </c>
      <c r="S13" s="346"/>
      <c r="T13" s="346"/>
      <c r="U13" s="346"/>
      <c r="V13" s="346"/>
      <c r="W13" s="346"/>
      <c r="X13" s="346"/>
      <c r="Y13" s="568"/>
      <c r="Z13" s="569" t="s">
        <v>200</v>
      </c>
      <c r="AA13" s="569"/>
      <c r="AB13" s="569"/>
      <c r="AC13" s="569"/>
      <c r="AD13" s="570" t="s">
        <v>200</v>
      </c>
      <c r="AE13" s="570"/>
      <c r="AF13" s="570"/>
      <c r="AG13" s="570"/>
      <c r="AH13" s="570"/>
      <c r="AI13" s="570"/>
      <c r="AJ13" s="570"/>
      <c r="AK13" s="570"/>
      <c r="AL13" s="576" t="s">
        <v>200</v>
      </c>
      <c r="AM13" s="352"/>
      <c r="AN13" s="352"/>
      <c r="AO13" s="577"/>
      <c r="AP13" s="574" t="s">
        <v>347</v>
      </c>
      <c r="AQ13" s="472"/>
      <c r="AR13" s="472"/>
      <c r="AS13" s="472"/>
      <c r="AT13" s="472"/>
      <c r="AU13" s="472"/>
      <c r="AV13" s="472"/>
      <c r="AW13" s="472"/>
      <c r="AX13" s="472"/>
      <c r="AY13" s="472"/>
      <c r="AZ13" s="472"/>
      <c r="BA13" s="472"/>
      <c r="BB13" s="472"/>
      <c r="BC13" s="472"/>
      <c r="BD13" s="472"/>
      <c r="BE13" s="472"/>
      <c r="BF13" s="575"/>
      <c r="BG13" s="567">
        <v>1165681</v>
      </c>
      <c r="BH13" s="346"/>
      <c r="BI13" s="346"/>
      <c r="BJ13" s="346"/>
      <c r="BK13" s="346"/>
      <c r="BL13" s="346"/>
      <c r="BM13" s="346"/>
      <c r="BN13" s="568"/>
      <c r="BO13" s="569">
        <v>52.5</v>
      </c>
      <c r="BP13" s="569"/>
      <c r="BQ13" s="569"/>
      <c r="BR13" s="569"/>
      <c r="BS13" s="570" t="s">
        <v>200</v>
      </c>
      <c r="BT13" s="570"/>
      <c r="BU13" s="570"/>
      <c r="BV13" s="570"/>
      <c r="BW13" s="570"/>
      <c r="BX13" s="570"/>
      <c r="BY13" s="570"/>
      <c r="BZ13" s="570"/>
      <c r="CA13" s="570"/>
      <c r="CB13" s="571"/>
      <c r="CD13" s="574" t="s">
        <v>348</v>
      </c>
      <c r="CE13" s="472"/>
      <c r="CF13" s="472"/>
      <c r="CG13" s="472"/>
      <c r="CH13" s="472"/>
      <c r="CI13" s="472"/>
      <c r="CJ13" s="472"/>
      <c r="CK13" s="472"/>
      <c r="CL13" s="472"/>
      <c r="CM13" s="472"/>
      <c r="CN13" s="472"/>
      <c r="CO13" s="472"/>
      <c r="CP13" s="472"/>
      <c r="CQ13" s="575"/>
      <c r="CR13" s="567">
        <v>535767</v>
      </c>
      <c r="CS13" s="346"/>
      <c r="CT13" s="346"/>
      <c r="CU13" s="346"/>
      <c r="CV13" s="346"/>
      <c r="CW13" s="346"/>
      <c r="CX13" s="346"/>
      <c r="CY13" s="568"/>
      <c r="CZ13" s="569">
        <v>8.4</v>
      </c>
      <c r="DA13" s="569"/>
      <c r="DB13" s="569"/>
      <c r="DC13" s="569"/>
      <c r="DD13" s="572">
        <v>152253</v>
      </c>
      <c r="DE13" s="346"/>
      <c r="DF13" s="346"/>
      <c r="DG13" s="346"/>
      <c r="DH13" s="346"/>
      <c r="DI13" s="346"/>
      <c r="DJ13" s="346"/>
      <c r="DK13" s="346"/>
      <c r="DL13" s="346"/>
      <c r="DM13" s="346"/>
      <c r="DN13" s="346"/>
      <c r="DO13" s="346"/>
      <c r="DP13" s="568"/>
      <c r="DQ13" s="572">
        <v>423827</v>
      </c>
      <c r="DR13" s="346"/>
      <c r="DS13" s="346"/>
      <c r="DT13" s="346"/>
      <c r="DU13" s="346"/>
      <c r="DV13" s="346"/>
      <c r="DW13" s="346"/>
      <c r="DX13" s="346"/>
      <c r="DY13" s="346"/>
      <c r="DZ13" s="346"/>
      <c r="EA13" s="346"/>
      <c r="EB13" s="346"/>
      <c r="EC13" s="573"/>
    </row>
    <row r="14" spans="2:143" ht="11.25" customHeight="1" x14ac:dyDescent="0.2">
      <c r="B14" s="574" t="s">
        <v>350</v>
      </c>
      <c r="C14" s="472"/>
      <c r="D14" s="472"/>
      <c r="E14" s="472"/>
      <c r="F14" s="472"/>
      <c r="G14" s="472"/>
      <c r="H14" s="472"/>
      <c r="I14" s="472"/>
      <c r="J14" s="472"/>
      <c r="K14" s="472"/>
      <c r="L14" s="472"/>
      <c r="M14" s="472"/>
      <c r="N14" s="472"/>
      <c r="O14" s="472"/>
      <c r="P14" s="472"/>
      <c r="Q14" s="575"/>
      <c r="R14" s="567">
        <v>175</v>
      </c>
      <c r="S14" s="346"/>
      <c r="T14" s="346"/>
      <c r="U14" s="346"/>
      <c r="V14" s="346"/>
      <c r="W14" s="346"/>
      <c r="X14" s="346"/>
      <c r="Y14" s="568"/>
      <c r="Z14" s="569">
        <v>0</v>
      </c>
      <c r="AA14" s="569"/>
      <c r="AB14" s="569"/>
      <c r="AC14" s="569"/>
      <c r="AD14" s="570">
        <v>175</v>
      </c>
      <c r="AE14" s="570"/>
      <c r="AF14" s="570"/>
      <c r="AG14" s="570"/>
      <c r="AH14" s="570"/>
      <c r="AI14" s="570"/>
      <c r="AJ14" s="570"/>
      <c r="AK14" s="570"/>
      <c r="AL14" s="576">
        <v>0</v>
      </c>
      <c r="AM14" s="352"/>
      <c r="AN14" s="352"/>
      <c r="AO14" s="577"/>
      <c r="AP14" s="574" t="s">
        <v>216</v>
      </c>
      <c r="AQ14" s="472"/>
      <c r="AR14" s="472"/>
      <c r="AS14" s="472"/>
      <c r="AT14" s="472"/>
      <c r="AU14" s="472"/>
      <c r="AV14" s="472"/>
      <c r="AW14" s="472"/>
      <c r="AX14" s="472"/>
      <c r="AY14" s="472"/>
      <c r="AZ14" s="472"/>
      <c r="BA14" s="472"/>
      <c r="BB14" s="472"/>
      <c r="BC14" s="472"/>
      <c r="BD14" s="472"/>
      <c r="BE14" s="472"/>
      <c r="BF14" s="575"/>
      <c r="BG14" s="567">
        <v>58950</v>
      </c>
      <c r="BH14" s="346"/>
      <c r="BI14" s="346"/>
      <c r="BJ14" s="346"/>
      <c r="BK14" s="346"/>
      <c r="BL14" s="346"/>
      <c r="BM14" s="346"/>
      <c r="BN14" s="568"/>
      <c r="BO14" s="569">
        <v>2.7</v>
      </c>
      <c r="BP14" s="569"/>
      <c r="BQ14" s="569"/>
      <c r="BR14" s="569"/>
      <c r="BS14" s="570" t="s">
        <v>200</v>
      </c>
      <c r="BT14" s="570"/>
      <c r="BU14" s="570"/>
      <c r="BV14" s="570"/>
      <c r="BW14" s="570"/>
      <c r="BX14" s="570"/>
      <c r="BY14" s="570"/>
      <c r="BZ14" s="570"/>
      <c r="CA14" s="570"/>
      <c r="CB14" s="571"/>
      <c r="CD14" s="574" t="s">
        <v>66</v>
      </c>
      <c r="CE14" s="472"/>
      <c r="CF14" s="472"/>
      <c r="CG14" s="472"/>
      <c r="CH14" s="472"/>
      <c r="CI14" s="472"/>
      <c r="CJ14" s="472"/>
      <c r="CK14" s="472"/>
      <c r="CL14" s="472"/>
      <c r="CM14" s="472"/>
      <c r="CN14" s="472"/>
      <c r="CO14" s="472"/>
      <c r="CP14" s="472"/>
      <c r="CQ14" s="575"/>
      <c r="CR14" s="567">
        <v>631677</v>
      </c>
      <c r="CS14" s="346"/>
      <c r="CT14" s="346"/>
      <c r="CU14" s="346"/>
      <c r="CV14" s="346"/>
      <c r="CW14" s="346"/>
      <c r="CX14" s="346"/>
      <c r="CY14" s="568"/>
      <c r="CZ14" s="569">
        <v>9.9</v>
      </c>
      <c r="DA14" s="569"/>
      <c r="DB14" s="569"/>
      <c r="DC14" s="569"/>
      <c r="DD14" s="572">
        <v>330020</v>
      </c>
      <c r="DE14" s="346"/>
      <c r="DF14" s="346"/>
      <c r="DG14" s="346"/>
      <c r="DH14" s="346"/>
      <c r="DI14" s="346"/>
      <c r="DJ14" s="346"/>
      <c r="DK14" s="346"/>
      <c r="DL14" s="346"/>
      <c r="DM14" s="346"/>
      <c r="DN14" s="346"/>
      <c r="DO14" s="346"/>
      <c r="DP14" s="568"/>
      <c r="DQ14" s="572">
        <v>335596</v>
      </c>
      <c r="DR14" s="346"/>
      <c r="DS14" s="346"/>
      <c r="DT14" s="346"/>
      <c r="DU14" s="346"/>
      <c r="DV14" s="346"/>
      <c r="DW14" s="346"/>
      <c r="DX14" s="346"/>
      <c r="DY14" s="346"/>
      <c r="DZ14" s="346"/>
      <c r="EA14" s="346"/>
      <c r="EB14" s="346"/>
      <c r="EC14" s="573"/>
    </row>
    <row r="15" spans="2:143" ht="11.25" customHeight="1" x14ac:dyDescent="0.2">
      <c r="B15" s="574" t="s">
        <v>320</v>
      </c>
      <c r="C15" s="472"/>
      <c r="D15" s="472"/>
      <c r="E15" s="472"/>
      <c r="F15" s="472"/>
      <c r="G15" s="472"/>
      <c r="H15" s="472"/>
      <c r="I15" s="472"/>
      <c r="J15" s="472"/>
      <c r="K15" s="472"/>
      <c r="L15" s="472"/>
      <c r="M15" s="472"/>
      <c r="N15" s="472"/>
      <c r="O15" s="472"/>
      <c r="P15" s="472"/>
      <c r="Q15" s="575"/>
      <c r="R15" s="567" t="s">
        <v>200</v>
      </c>
      <c r="S15" s="346"/>
      <c r="T15" s="346"/>
      <c r="U15" s="346"/>
      <c r="V15" s="346"/>
      <c r="W15" s="346"/>
      <c r="X15" s="346"/>
      <c r="Y15" s="568"/>
      <c r="Z15" s="569" t="s">
        <v>200</v>
      </c>
      <c r="AA15" s="569"/>
      <c r="AB15" s="569"/>
      <c r="AC15" s="569"/>
      <c r="AD15" s="570" t="s">
        <v>200</v>
      </c>
      <c r="AE15" s="570"/>
      <c r="AF15" s="570"/>
      <c r="AG15" s="570"/>
      <c r="AH15" s="570"/>
      <c r="AI15" s="570"/>
      <c r="AJ15" s="570"/>
      <c r="AK15" s="570"/>
      <c r="AL15" s="576" t="s">
        <v>200</v>
      </c>
      <c r="AM15" s="352"/>
      <c r="AN15" s="352"/>
      <c r="AO15" s="577"/>
      <c r="AP15" s="574" t="s">
        <v>351</v>
      </c>
      <c r="AQ15" s="472"/>
      <c r="AR15" s="472"/>
      <c r="AS15" s="472"/>
      <c r="AT15" s="472"/>
      <c r="AU15" s="472"/>
      <c r="AV15" s="472"/>
      <c r="AW15" s="472"/>
      <c r="AX15" s="472"/>
      <c r="AY15" s="472"/>
      <c r="AZ15" s="472"/>
      <c r="BA15" s="472"/>
      <c r="BB15" s="472"/>
      <c r="BC15" s="472"/>
      <c r="BD15" s="472"/>
      <c r="BE15" s="472"/>
      <c r="BF15" s="575"/>
      <c r="BG15" s="567">
        <v>95331</v>
      </c>
      <c r="BH15" s="346"/>
      <c r="BI15" s="346"/>
      <c r="BJ15" s="346"/>
      <c r="BK15" s="346"/>
      <c r="BL15" s="346"/>
      <c r="BM15" s="346"/>
      <c r="BN15" s="568"/>
      <c r="BO15" s="569">
        <v>4.3</v>
      </c>
      <c r="BP15" s="569"/>
      <c r="BQ15" s="569"/>
      <c r="BR15" s="569"/>
      <c r="BS15" s="570" t="s">
        <v>200</v>
      </c>
      <c r="BT15" s="570"/>
      <c r="BU15" s="570"/>
      <c r="BV15" s="570"/>
      <c r="BW15" s="570"/>
      <c r="BX15" s="570"/>
      <c r="BY15" s="570"/>
      <c r="BZ15" s="570"/>
      <c r="CA15" s="570"/>
      <c r="CB15" s="571"/>
      <c r="CD15" s="574" t="s">
        <v>352</v>
      </c>
      <c r="CE15" s="472"/>
      <c r="CF15" s="472"/>
      <c r="CG15" s="472"/>
      <c r="CH15" s="472"/>
      <c r="CI15" s="472"/>
      <c r="CJ15" s="472"/>
      <c r="CK15" s="472"/>
      <c r="CL15" s="472"/>
      <c r="CM15" s="472"/>
      <c r="CN15" s="472"/>
      <c r="CO15" s="472"/>
      <c r="CP15" s="472"/>
      <c r="CQ15" s="575"/>
      <c r="CR15" s="567">
        <v>647082</v>
      </c>
      <c r="CS15" s="346"/>
      <c r="CT15" s="346"/>
      <c r="CU15" s="346"/>
      <c r="CV15" s="346"/>
      <c r="CW15" s="346"/>
      <c r="CX15" s="346"/>
      <c r="CY15" s="568"/>
      <c r="CZ15" s="569">
        <v>10.199999999999999</v>
      </c>
      <c r="DA15" s="569"/>
      <c r="DB15" s="569"/>
      <c r="DC15" s="569"/>
      <c r="DD15" s="572">
        <v>64187</v>
      </c>
      <c r="DE15" s="346"/>
      <c r="DF15" s="346"/>
      <c r="DG15" s="346"/>
      <c r="DH15" s="346"/>
      <c r="DI15" s="346"/>
      <c r="DJ15" s="346"/>
      <c r="DK15" s="346"/>
      <c r="DL15" s="346"/>
      <c r="DM15" s="346"/>
      <c r="DN15" s="346"/>
      <c r="DO15" s="346"/>
      <c r="DP15" s="568"/>
      <c r="DQ15" s="572">
        <v>587258</v>
      </c>
      <c r="DR15" s="346"/>
      <c r="DS15" s="346"/>
      <c r="DT15" s="346"/>
      <c r="DU15" s="346"/>
      <c r="DV15" s="346"/>
      <c r="DW15" s="346"/>
      <c r="DX15" s="346"/>
      <c r="DY15" s="346"/>
      <c r="DZ15" s="346"/>
      <c r="EA15" s="346"/>
      <c r="EB15" s="346"/>
      <c r="EC15" s="573"/>
    </row>
    <row r="16" spans="2:143" ht="11.25" customHeight="1" x14ac:dyDescent="0.2">
      <c r="B16" s="574" t="s">
        <v>353</v>
      </c>
      <c r="C16" s="472"/>
      <c r="D16" s="472"/>
      <c r="E16" s="472"/>
      <c r="F16" s="472"/>
      <c r="G16" s="472"/>
      <c r="H16" s="472"/>
      <c r="I16" s="472"/>
      <c r="J16" s="472"/>
      <c r="K16" s="472"/>
      <c r="L16" s="472"/>
      <c r="M16" s="472"/>
      <c r="N16" s="472"/>
      <c r="O16" s="472"/>
      <c r="P16" s="472"/>
      <c r="Q16" s="575"/>
      <c r="R16" s="567">
        <v>11249</v>
      </c>
      <c r="S16" s="346"/>
      <c r="T16" s="346"/>
      <c r="U16" s="346"/>
      <c r="V16" s="346"/>
      <c r="W16" s="346"/>
      <c r="X16" s="346"/>
      <c r="Y16" s="568"/>
      <c r="Z16" s="569">
        <v>0.2</v>
      </c>
      <c r="AA16" s="569"/>
      <c r="AB16" s="569"/>
      <c r="AC16" s="569"/>
      <c r="AD16" s="570">
        <v>11249</v>
      </c>
      <c r="AE16" s="570"/>
      <c r="AF16" s="570"/>
      <c r="AG16" s="570"/>
      <c r="AH16" s="570"/>
      <c r="AI16" s="570"/>
      <c r="AJ16" s="570"/>
      <c r="AK16" s="570"/>
      <c r="AL16" s="576">
        <v>0.3</v>
      </c>
      <c r="AM16" s="352"/>
      <c r="AN16" s="352"/>
      <c r="AO16" s="577"/>
      <c r="AP16" s="574" t="s">
        <v>354</v>
      </c>
      <c r="AQ16" s="472"/>
      <c r="AR16" s="472"/>
      <c r="AS16" s="472"/>
      <c r="AT16" s="472"/>
      <c r="AU16" s="472"/>
      <c r="AV16" s="472"/>
      <c r="AW16" s="472"/>
      <c r="AX16" s="472"/>
      <c r="AY16" s="472"/>
      <c r="AZ16" s="472"/>
      <c r="BA16" s="472"/>
      <c r="BB16" s="472"/>
      <c r="BC16" s="472"/>
      <c r="BD16" s="472"/>
      <c r="BE16" s="472"/>
      <c r="BF16" s="575"/>
      <c r="BG16" s="567" t="s">
        <v>200</v>
      </c>
      <c r="BH16" s="346"/>
      <c r="BI16" s="346"/>
      <c r="BJ16" s="346"/>
      <c r="BK16" s="346"/>
      <c r="BL16" s="346"/>
      <c r="BM16" s="346"/>
      <c r="BN16" s="568"/>
      <c r="BO16" s="569" t="s">
        <v>200</v>
      </c>
      <c r="BP16" s="569"/>
      <c r="BQ16" s="569"/>
      <c r="BR16" s="569"/>
      <c r="BS16" s="570" t="s">
        <v>200</v>
      </c>
      <c r="BT16" s="570"/>
      <c r="BU16" s="570"/>
      <c r="BV16" s="570"/>
      <c r="BW16" s="570"/>
      <c r="BX16" s="570"/>
      <c r="BY16" s="570"/>
      <c r="BZ16" s="570"/>
      <c r="CA16" s="570"/>
      <c r="CB16" s="571"/>
      <c r="CD16" s="574" t="s">
        <v>355</v>
      </c>
      <c r="CE16" s="472"/>
      <c r="CF16" s="472"/>
      <c r="CG16" s="472"/>
      <c r="CH16" s="472"/>
      <c r="CI16" s="472"/>
      <c r="CJ16" s="472"/>
      <c r="CK16" s="472"/>
      <c r="CL16" s="472"/>
      <c r="CM16" s="472"/>
      <c r="CN16" s="472"/>
      <c r="CO16" s="472"/>
      <c r="CP16" s="472"/>
      <c r="CQ16" s="575"/>
      <c r="CR16" s="567">
        <v>5548</v>
      </c>
      <c r="CS16" s="346"/>
      <c r="CT16" s="346"/>
      <c r="CU16" s="346"/>
      <c r="CV16" s="346"/>
      <c r="CW16" s="346"/>
      <c r="CX16" s="346"/>
      <c r="CY16" s="568"/>
      <c r="CZ16" s="569">
        <v>0.1</v>
      </c>
      <c r="DA16" s="569"/>
      <c r="DB16" s="569"/>
      <c r="DC16" s="569"/>
      <c r="DD16" s="572" t="s">
        <v>200</v>
      </c>
      <c r="DE16" s="346"/>
      <c r="DF16" s="346"/>
      <c r="DG16" s="346"/>
      <c r="DH16" s="346"/>
      <c r="DI16" s="346"/>
      <c r="DJ16" s="346"/>
      <c r="DK16" s="346"/>
      <c r="DL16" s="346"/>
      <c r="DM16" s="346"/>
      <c r="DN16" s="346"/>
      <c r="DO16" s="346"/>
      <c r="DP16" s="568"/>
      <c r="DQ16" s="572">
        <v>106</v>
      </c>
      <c r="DR16" s="346"/>
      <c r="DS16" s="346"/>
      <c r="DT16" s="346"/>
      <c r="DU16" s="346"/>
      <c r="DV16" s="346"/>
      <c r="DW16" s="346"/>
      <c r="DX16" s="346"/>
      <c r="DY16" s="346"/>
      <c r="DZ16" s="346"/>
      <c r="EA16" s="346"/>
      <c r="EB16" s="346"/>
      <c r="EC16" s="573"/>
    </row>
    <row r="17" spans="2:133" ht="11.25" customHeight="1" x14ac:dyDescent="0.2">
      <c r="B17" s="574" t="s">
        <v>356</v>
      </c>
      <c r="C17" s="472"/>
      <c r="D17" s="472"/>
      <c r="E17" s="472"/>
      <c r="F17" s="472"/>
      <c r="G17" s="472"/>
      <c r="H17" s="472"/>
      <c r="I17" s="472"/>
      <c r="J17" s="472"/>
      <c r="K17" s="472"/>
      <c r="L17" s="472"/>
      <c r="M17" s="472"/>
      <c r="N17" s="472"/>
      <c r="O17" s="472"/>
      <c r="P17" s="472"/>
      <c r="Q17" s="575"/>
      <c r="R17" s="567">
        <v>31766</v>
      </c>
      <c r="S17" s="346"/>
      <c r="T17" s="346"/>
      <c r="U17" s="346"/>
      <c r="V17" s="346"/>
      <c r="W17" s="346"/>
      <c r="X17" s="346"/>
      <c r="Y17" s="568"/>
      <c r="Z17" s="569">
        <v>0.5</v>
      </c>
      <c r="AA17" s="569"/>
      <c r="AB17" s="569"/>
      <c r="AC17" s="569"/>
      <c r="AD17" s="570">
        <v>31766</v>
      </c>
      <c r="AE17" s="570"/>
      <c r="AF17" s="570"/>
      <c r="AG17" s="570"/>
      <c r="AH17" s="570"/>
      <c r="AI17" s="570"/>
      <c r="AJ17" s="570"/>
      <c r="AK17" s="570"/>
      <c r="AL17" s="576">
        <v>0.8</v>
      </c>
      <c r="AM17" s="352"/>
      <c r="AN17" s="352"/>
      <c r="AO17" s="577"/>
      <c r="AP17" s="574" t="s">
        <v>357</v>
      </c>
      <c r="AQ17" s="472"/>
      <c r="AR17" s="472"/>
      <c r="AS17" s="472"/>
      <c r="AT17" s="472"/>
      <c r="AU17" s="472"/>
      <c r="AV17" s="472"/>
      <c r="AW17" s="472"/>
      <c r="AX17" s="472"/>
      <c r="AY17" s="472"/>
      <c r="AZ17" s="472"/>
      <c r="BA17" s="472"/>
      <c r="BB17" s="472"/>
      <c r="BC17" s="472"/>
      <c r="BD17" s="472"/>
      <c r="BE17" s="472"/>
      <c r="BF17" s="575"/>
      <c r="BG17" s="567" t="s">
        <v>200</v>
      </c>
      <c r="BH17" s="346"/>
      <c r="BI17" s="346"/>
      <c r="BJ17" s="346"/>
      <c r="BK17" s="346"/>
      <c r="BL17" s="346"/>
      <c r="BM17" s="346"/>
      <c r="BN17" s="568"/>
      <c r="BO17" s="569" t="s">
        <v>200</v>
      </c>
      <c r="BP17" s="569"/>
      <c r="BQ17" s="569"/>
      <c r="BR17" s="569"/>
      <c r="BS17" s="570" t="s">
        <v>200</v>
      </c>
      <c r="BT17" s="570"/>
      <c r="BU17" s="570"/>
      <c r="BV17" s="570"/>
      <c r="BW17" s="570"/>
      <c r="BX17" s="570"/>
      <c r="BY17" s="570"/>
      <c r="BZ17" s="570"/>
      <c r="CA17" s="570"/>
      <c r="CB17" s="571"/>
      <c r="CD17" s="574" t="s">
        <v>359</v>
      </c>
      <c r="CE17" s="472"/>
      <c r="CF17" s="472"/>
      <c r="CG17" s="472"/>
      <c r="CH17" s="472"/>
      <c r="CI17" s="472"/>
      <c r="CJ17" s="472"/>
      <c r="CK17" s="472"/>
      <c r="CL17" s="472"/>
      <c r="CM17" s="472"/>
      <c r="CN17" s="472"/>
      <c r="CO17" s="472"/>
      <c r="CP17" s="472"/>
      <c r="CQ17" s="575"/>
      <c r="CR17" s="567">
        <v>427383</v>
      </c>
      <c r="CS17" s="346"/>
      <c r="CT17" s="346"/>
      <c r="CU17" s="346"/>
      <c r="CV17" s="346"/>
      <c r="CW17" s="346"/>
      <c r="CX17" s="346"/>
      <c r="CY17" s="568"/>
      <c r="CZ17" s="569">
        <v>6.7</v>
      </c>
      <c r="DA17" s="569"/>
      <c r="DB17" s="569"/>
      <c r="DC17" s="569"/>
      <c r="DD17" s="572" t="s">
        <v>200</v>
      </c>
      <c r="DE17" s="346"/>
      <c r="DF17" s="346"/>
      <c r="DG17" s="346"/>
      <c r="DH17" s="346"/>
      <c r="DI17" s="346"/>
      <c r="DJ17" s="346"/>
      <c r="DK17" s="346"/>
      <c r="DL17" s="346"/>
      <c r="DM17" s="346"/>
      <c r="DN17" s="346"/>
      <c r="DO17" s="346"/>
      <c r="DP17" s="568"/>
      <c r="DQ17" s="572">
        <v>427383</v>
      </c>
      <c r="DR17" s="346"/>
      <c r="DS17" s="346"/>
      <c r="DT17" s="346"/>
      <c r="DU17" s="346"/>
      <c r="DV17" s="346"/>
      <c r="DW17" s="346"/>
      <c r="DX17" s="346"/>
      <c r="DY17" s="346"/>
      <c r="DZ17" s="346"/>
      <c r="EA17" s="346"/>
      <c r="EB17" s="346"/>
      <c r="EC17" s="573"/>
    </row>
    <row r="18" spans="2:133" ht="11.25" customHeight="1" x14ac:dyDescent="0.2">
      <c r="B18" s="574" t="s">
        <v>360</v>
      </c>
      <c r="C18" s="472"/>
      <c r="D18" s="472"/>
      <c r="E18" s="472"/>
      <c r="F18" s="472"/>
      <c r="G18" s="472"/>
      <c r="H18" s="472"/>
      <c r="I18" s="472"/>
      <c r="J18" s="472"/>
      <c r="K18" s="472"/>
      <c r="L18" s="472"/>
      <c r="M18" s="472"/>
      <c r="N18" s="472"/>
      <c r="O18" s="472"/>
      <c r="P18" s="472"/>
      <c r="Q18" s="575"/>
      <c r="R18" s="567">
        <v>8949</v>
      </c>
      <c r="S18" s="346"/>
      <c r="T18" s="346"/>
      <c r="U18" s="346"/>
      <c r="V18" s="346"/>
      <c r="W18" s="346"/>
      <c r="X18" s="346"/>
      <c r="Y18" s="568"/>
      <c r="Z18" s="569">
        <v>0.1</v>
      </c>
      <c r="AA18" s="569"/>
      <c r="AB18" s="569"/>
      <c r="AC18" s="569"/>
      <c r="AD18" s="570">
        <v>8949</v>
      </c>
      <c r="AE18" s="570"/>
      <c r="AF18" s="570"/>
      <c r="AG18" s="570"/>
      <c r="AH18" s="570"/>
      <c r="AI18" s="570"/>
      <c r="AJ18" s="570"/>
      <c r="AK18" s="570"/>
      <c r="AL18" s="576">
        <v>0.2</v>
      </c>
      <c r="AM18" s="352"/>
      <c r="AN18" s="352"/>
      <c r="AO18" s="577"/>
      <c r="AP18" s="574" t="s">
        <v>99</v>
      </c>
      <c r="AQ18" s="472"/>
      <c r="AR18" s="472"/>
      <c r="AS18" s="472"/>
      <c r="AT18" s="472"/>
      <c r="AU18" s="472"/>
      <c r="AV18" s="472"/>
      <c r="AW18" s="472"/>
      <c r="AX18" s="472"/>
      <c r="AY18" s="472"/>
      <c r="AZ18" s="472"/>
      <c r="BA18" s="472"/>
      <c r="BB18" s="472"/>
      <c r="BC18" s="472"/>
      <c r="BD18" s="472"/>
      <c r="BE18" s="472"/>
      <c r="BF18" s="575"/>
      <c r="BG18" s="567" t="s">
        <v>200</v>
      </c>
      <c r="BH18" s="346"/>
      <c r="BI18" s="346"/>
      <c r="BJ18" s="346"/>
      <c r="BK18" s="346"/>
      <c r="BL18" s="346"/>
      <c r="BM18" s="346"/>
      <c r="BN18" s="568"/>
      <c r="BO18" s="569" t="s">
        <v>200</v>
      </c>
      <c r="BP18" s="569"/>
      <c r="BQ18" s="569"/>
      <c r="BR18" s="569"/>
      <c r="BS18" s="570" t="s">
        <v>200</v>
      </c>
      <c r="BT18" s="570"/>
      <c r="BU18" s="570"/>
      <c r="BV18" s="570"/>
      <c r="BW18" s="570"/>
      <c r="BX18" s="570"/>
      <c r="BY18" s="570"/>
      <c r="BZ18" s="570"/>
      <c r="CA18" s="570"/>
      <c r="CB18" s="571"/>
      <c r="CD18" s="574" t="s">
        <v>361</v>
      </c>
      <c r="CE18" s="472"/>
      <c r="CF18" s="472"/>
      <c r="CG18" s="472"/>
      <c r="CH18" s="472"/>
      <c r="CI18" s="472"/>
      <c r="CJ18" s="472"/>
      <c r="CK18" s="472"/>
      <c r="CL18" s="472"/>
      <c r="CM18" s="472"/>
      <c r="CN18" s="472"/>
      <c r="CO18" s="472"/>
      <c r="CP18" s="472"/>
      <c r="CQ18" s="575"/>
      <c r="CR18" s="567" t="s">
        <v>200</v>
      </c>
      <c r="CS18" s="346"/>
      <c r="CT18" s="346"/>
      <c r="CU18" s="346"/>
      <c r="CV18" s="346"/>
      <c r="CW18" s="346"/>
      <c r="CX18" s="346"/>
      <c r="CY18" s="568"/>
      <c r="CZ18" s="569" t="s">
        <v>200</v>
      </c>
      <c r="DA18" s="569"/>
      <c r="DB18" s="569"/>
      <c r="DC18" s="569"/>
      <c r="DD18" s="572" t="s">
        <v>200</v>
      </c>
      <c r="DE18" s="346"/>
      <c r="DF18" s="346"/>
      <c r="DG18" s="346"/>
      <c r="DH18" s="346"/>
      <c r="DI18" s="346"/>
      <c r="DJ18" s="346"/>
      <c r="DK18" s="346"/>
      <c r="DL18" s="346"/>
      <c r="DM18" s="346"/>
      <c r="DN18" s="346"/>
      <c r="DO18" s="346"/>
      <c r="DP18" s="568"/>
      <c r="DQ18" s="572" t="s">
        <v>200</v>
      </c>
      <c r="DR18" s="346"/>
      <c r="DS18" s="346"/>
      <c r="DT18" s="346"/>
      <c r="DU18" s="346"/>
      <c r="DV18" s="346"/>
      <c r="DW18" s="346"/>
      <c r="DX18" s="346"/>
      <c r="DY18" s="346"/>
      <c r="DZ18" s="346"/>
      <c r="EA18" s="346"/>
      <c r="EB18" s="346"/>
      <c r="EC18" s="573"/>
    </row>
    <row r="19" spans="2:133" ht="11.25" customHeight="1" x14ac:dyDescent="0.2">
      <c r="B19" s="574" t="s">
        <v>362</v>
      </c>
      <c r="C19" s="472"/>
      <c r="D19" s="472"/>
      <c r="E19" s="472"/>
      <c r="F19" s="472"/>
      <c r="G19" s="472"/>
      <c r="H19" s="472"/>
      <c r="I19" s="472"/>
      <c r="J19" s="472"/>
      <c r="K19" s="472"/>
      <c r="L19" s="472"/>
      <c r="M19" s="472"/>
      <c r="N19" s="472"/>
      <c r="O19" s="472"/>
      <c r="P19" s="472"/>
      <c r="Q19" s="575"/>
      <c r="R19" s="567">
        <v>8949</v>
      </c>
      <c r="S19" s="346"/>
      <c r="T19" s="346"/>
      <c r="U19" s="346"/>
      <c r="V19" s="346"/>
      <c r="W19" s="346"/>
      <c r="X19" s="346"/>
      <c r="Y19" s="568"/>
      <c r="Z19" s="569">
        <v>0.1</v>
      </c>
      <c r="AA19" s="569"/>
      <c r="AB19" s="569"/>
      <c r="AC19" s="569"/>
      <c r="AD19" s="570">
        <v>8949</v>
      </c>
      <c r="AE19" s="570"/>
      <c r="AF19" s="570"/>
      <c r="AG19" s="570"/>
      <c r="AH19" s="570"/>
      <c r="AI19" s="570"/>
      <c r="AJ19" s="570"/>
      <c r="AK19" s="570"/>
      <c r="AL19" s="576">
        <v>0.2</v>
      </c>
      <c r="AM19" s="352"/>
      <c r="AN19" s="352"/>
      <c r="AO19" s="577"/>
      <c r="AP19" s="574" t="s">
        <v>255</v>
      </c>
      <c r="AQ19" s="472"/>
      <c r="AR19" s="472"/>
      <c r="AS19" s="472"/>
      <c r="AT19" s="472"/>
      <c r="AU19" s="472"/>
      <c r="AV19" s="472"/>
      <c r="AW19" s="472"/>
      <c r="AX19" s="472"/>
      <c r="AY19" s="472"/>
      <c r="AZ19" s="472"/>
      <c r="BA19" s="472"/>
      <c r="BB19" s="472"/>
      <c r="BC19" s="472"/>
      <c r="BD19" s="472"/>
      <c r="BE19" s="472"/>
      <c r="BF19" s="575"/>
      <c r="BG19" s="567" t="s">
        <v>200</v>
      </c>
      <c r="BH19" s="346"/>
      <c r="BI19" s="346"/>
      <c r="BJ19" s="346"/>
      <c r="BK19" s="346"/>
      <c r="BL19" s="346"/>
      <c r="BM19" s="346"/>
      <c r="BN19" s="568"/>
      <c r="BO19" s="569" t="s">
        <v>200</v>
      </c>
      <c r="BP19" s="569"/>
      <c r="BQ19" s="569"/>
      <c r="BR19" s="569"/>
      <c r="BS19" s="570" t="s">
        <v>200</v>
      </c>
      <c r="BT19" s="570"/>
      <c r="BU19" s="570"/>
      <c r="BV19" s="570"/>
      <c r="BW19" s="570"/>
      <c r="BX19" s="570"/>
      <c r="BY19" s="570"/>
      <c r="BZ19" s="570"/>
      <c r="CA19" s="570"/>
      <c r="CB19" s="571"/>
      <c r="CD19" s="574" t="s">
        <v>363</v>
      </c>
      <c r="CE19" s="472"/>
      <c r="CF19" s="472"/>
      <c r="CG19" s="472"/>
      <c r="CH19" s="472"/>
      <c r="CI19" s="472"/>
      <c r="CJ19" s="472"/>
      <c r="CK19" s="472"/>
      <c r="CL19" s="472"/>
      <c r="CM19" s="472"/>
      <c r="CN19" s="472"/>
      <c r="CO19" s="472"/>
      <c r="CP19" s="472"/>
      <c r="CQ19" s="575"/>
      <c r="CR19" s="567" t="s">
        <v>200</v>
      </c>
      <c r="CS19" s="346"/>
      <c r="CT19" s="346"/>
      <c r="CU19" s="346"/>
      <c r="CV19" s="346"/>
      <c r="CW19" s="346"/>
      <c r="CX19" s="346"/>
      <c r="CY19" s="568"/>
      <c r="CZ19" s="569" t="s">
        <v>200</v>
      </c>
      <c r="DA19" s="569"/>
      <c r="DB19" s="569"/>
      <c r="DC19" s="569"/>
      <c r="DD19" s="572" t="s">
        <v>200</v>
      </c>
      <c r="DE19" s="346"/>
      <c r="DF19" s="346"/>
      <c r="DG19" s="346"/>
      <c r="DH19" s="346"/>
      <c r="DI19" s="346"/>
      <c r="DJ19" s="346"/>
      <c r="DK19" s="346"/>
      <c r="DL19" s="346"/>
      <c r="DM19" s="346"/>
      <c r="DN19" s="346"/>
      <c r="DO19" s="346"/>
      <c r="DP19" s="568"/>
      <c r="DQ19" s="572" t="s">
        <v>200</v>
      </c>
      <c r="DR19" s="346"/>
      <c r="DS19" s="346"/>
      <c r="DT19" s="346"/>
      <c r="DU19" s="346"/>
      <c r="DV19" s="346"/>
      <c r="DW19" s="346"/>
      <c r="DX19" s="346"/>
      <c r="DY19" s="346"/>
      <c r="DZ19" s="346"/>
      <c r="EA19" s="346"/>
      <c r="EB19" s="346"/>
      <c r="EC19" s="573"/>
    </row>
    <row r="20" spans="2:133" ht="11.25" customHeight="1" x14ac:dyDescent="0.2">
      <c r="B20" s="580" t="s">
        <v>364</v>
      </c>
      <c r="C20" s="581"/>
      <c r="D20" s="581"/>
      <c r="E20" s="581"/>
      <c r="F20" s="581"/>
      <c r="G20" s="581"/>
      <c r="H20" s="581"/>
      <c r="I20" s="581"/>
      <c r="J20" s="581"/>
      <c r="K20" s="581"/>
      <c r="L20" s="581"/>
      <c r="M20" s="581"/>
      <c r="N20" s="581"/>
      <c r="O20" s="581"/>
      <c r="P20" s="581"/>
      <c r="Q20" s="582"/>
      <c r="R20" s="567" t="s">
        <v>200</v>
      </c>
      <c r="S20" s="346"/>
      <c r="T20" s="346"/>
      <c r="U20" s="346"/>
      <c r="V20" s="346"/>
      <c r="W20" s="346"/>
      <c r="X20" s="346"/>
      <c r="Y20" s="568"/>
      <c r="Z20" s="569" t="s">
        <v>200</v>
      </c>
      <c r="AA20" s="569"/>
      <c r="AB20" s="569"/>
      <c r="AC20" s="569"/>
      <c r="AD20" s="570" t="s">
        <v>200</v>
      </c>
      <c r="AE20" s="570"/>
      <c r="AF20" s="570"/>
      <c r="AG20" s="570"/>
      <c r="AH20" s="570"/>
      <c r="AI20" s="570"/>
      <c r="AJ20" s="570"/>
      <c r="AK20" s="570"/>
      <c r="AL20" s="576" t="s">
        <v>200</v>
      </c>
      <c r="AM20" s="352"/>
      <c r="AN20" s="352"/>
      <c r="AO20" s="577"/>
      <c r="AP20" s="574" t="s">
        <v>365</v>
      </c>
      <c r="AQ20" s="472"/>
      <c r="AR20" s="472"/>
      <c r="AS20" s="472"/>
      <c r="AT20" s="472"/>
      <c r="AU20" s="472"/>
      <c r="AV20" s="472"/>
      <c r="AW20" s="472"/>
      <c r="AX20" s="472"/>
      <c r="AY20" s="472"/>
      <c r="AZ20" s="472"/>
      <c r="BA20" s="472"/>
      <c r="BB20" s="472"/>
      <c r="BC20" s="472"/>
      <c r="BD20" s="472"/>
      <c r="BE20" s="472"/>
      <c r="BF20" s="575"/>
      <c r="BG20" s="567" t="s">
        <v>200</v>
      </c>
      <c r="BH20" s="346"/>
      <c r="BI20" s="346"/>
      <c r="BJ20" s="346"/>
      <c r="BK20" s="346"/>
      <c r="BL20" s="346"/>
      <c r="BM20" s="346"/>
      <c r="BN20" s="568"/>
      <c r="BO20" s="569" t="s">
        <v>200</v>
      </c>
      <c r="BP20" s="569"/>
      <c r="BQ20" s="569"/>
      <c r="BR20" s="569"/>
      <c r="BS20" s="570" t="s">
        <v>200</v>
      </c>
      <c r="BT20" s="570"/>
      <c r="BU20" s="570"/>
      <c r="BV20" s="570"/>
      <c r="BW20" s="570"/>
      <c r="BX20" s="570"/>
      <c r="BY20" s="570"/>
      <c r="BZ20" s="570"/>
      <c r="CA20" s="570"/>
      <c r="CB20" s="571"/>
      <c r="CD20" s="574" t="s">
        <v>192</v>
      </c>
      <c r="CE20" s="472"/>
      <c r="CF20" s="472"/>
      <c r="CG20" s="472"/>
      <c r="CH20" s="472"/>
      <c r="CI20" s="472"/>
      <c r="CJ20" s="472"/>
      <c r="CK20" s="472"/>
      <c r="CL20" s="472"/>
      <c r="CM20" s="472"/>
      <c r="CN20" s="472"/>
      <c r="CO20" s="472"/>
      <c r="CP20" s="472"/>
      <c r="CQ20" s="575"/>
      <c r="CR20" s="567">
        <v>6374204</v>
      </c>
      <c r="CS20" s="346"/>
      <c r="CT20" s="346"/>
      <c r="CU20" s="346"/>
      <c r="CV20" s="346"/>
      <c r="CW20" s="346"/>
      <c r="CX20" s="346"/>
      <c r="CY20" s="568"/>
      <c r="CZ20" s="569">
        <v>100</v>
      </c>
      <c r="DA20" s="569"/>
      <c r="DB20" s="569"/>
      <c r="DC20" s="569"/>
      <c r="DD20" s="572">
        <v>650504</v>
      </c>
      <c r="DE20" s="346"/>
      <c r="DF20" s="346"/>
      <c r="DG20" s="346"/>
      <c r="DH20" s="346"/>
      <c r="DI20" s="346"/>
      <c r="DJ20" s="346"/>
      <c r="DK20" s="346"/>
      <c r="DL20" s="346"/>
      <c r="DM20" s="346"/>
      <c r="DN20" s="346"/>
      <c r="DO20" s="346"/>
      <c r="DP20" s="568"/>
      <c r="DQ20" s="572">
        <v>4853822</v>
      </c>
      <c r="DR20" s="346"/>
      <c r="DS20" s="346"/>
      <c r="DT20" s="346"/>
      <c r="DU20" s="346"/>
      <c r="DV20" s="346"/>
      <c r="DW20" s="346"/>
      <c r="DX20" s="346"/>
      <c r="DY20" s="346"/>
      <c r="DZ20" s="346"/>
      <c r="EA20" s="346"/>
      <c r="EB20" s="346"/>
      <c r="EC20" s="573"/>
    </row>
    <row r="21" spans="2:133" ht="11.25" customHeight="1" x14ac:dyDescent="0.2">
      <c r="B21" s="574" t="s">
        <v>341</v>
      </c>
      <c r="C21" s="472"/>
      <c r="D21" s="472"/>
      <c r="E21" s="472"/>
      <c r="F21" s="472"/>
      <c r="G21" s="472"/>
      <c r="H21" s="472"/>
      <c r="I21" s="472"/>
      <c r="J21" s="472"/>
      <c r="K21" s="472"/>
      <c r="L21" s="472"/>
      <c r="M21" s="472"/>
      <c r="N21" s="472"/>
      <c r="O21" s="472"/>
      <c r="P21" s="472"/>
      <c r="Q21" s="575"/>
      <c r="R21" s="567">
        <v>1506200</v>
      </c>
      <c r="S21" s="346"/>
      <c r="T21" s="346"/>
      <c r="U21" s="346"/>
      <c r="V21" s="346"/>
      <c r="W21" s="346"/>
      <c r="X21" s="346"/>
      <c r="Y21" s="568"/>
      <c r="Z21" s="569">
        <v>21.4</v>
      </c>
      <c r="AA21" s="569"/>
      <c r="AB21" s="569"/>
      <c r="AC21" s="569"/>
      <c r="AD21" s="570">
        <v>1373332</v>
      </c>
      <c r="AE21" s="570"/>
      <c r="AF21" s="570"/>
      <c r="AG21" s="570"/>
      <c r="AH21" s="570"/>
      <c r="AI21" s="570"/>
      <c r="AJ21" s="570"/>
      <c r="AK21" s="570"/>
      <c r="AL21" s="576">
        <v>33.1</v>
      </c>
      <c r="AM21" s="352"/>
      <c r="AN21" s="352"/>
      <c r="AO21" s="577"/>
      <c r="AP21" s="574" t="s">
        <v>367</v>
      </c>
      <c r="AQ21" s="587"/>
      <c r="AR21" s="587"/>
      <c r="AS21" s="587"/>
      <c r="AT21" s="587"/>
      <c r="AU21" s="587"/>
      <c r="AV21" s="587"/>
      <c r="AW21" s="587"/>
      <c r="AX21" s="587"/>
      <c r="AY21" s="587"/>
      <c r="AZ21" s="587"/>
      <c r="BA21" s="587"/>
      <c r="BB21" s="587"/>
      <c r="BC21" s="587"/>
      <c r="BD21" s="587"/>
      <c r="BE21" s="587"/>
      <c r="BF21" s="588"/>
      <c r="BG21" s="567" t="s">
        <v>200</v>
      </c>
      <c r="BH21" s="346"/>
      <c r="BI21" s="346"/>
      <c r="BJ21" s="346"/>
      <c r="BK21" s="346"/>
      <c r="BL21" s="346"/>
      <c r="BM21" s="346"/>
      <c r="BN21" s="568"/>
      <c r="BO21" s="569" t="s">
        <v>200</v>
      </c>
      <c r="BP21" s="569"/>
      <c r="BQ21" s="569"/>
      <c r="BR21" s="569"/>
      <c r="BS21" s="570" t="s">
        <v>200</v>
      </c>
      <c r="BT21" s="570"/>
      <c r="BU21" s="570"/>
      <c r="BV21" s="570"/>
      <c r="BW21" s="570"/>
      <c r="BX21" s="570"/>
      <c r="BY21" s="570"/>
      <c r="BZ21" s="570"/>
      <c r="CA21" s="570"/>
      <c r="CB21" s="571"/>
      <c r="CD21" s="589"/>
      <c r="CE21" s="590"/>
      <c r="CF21" s="590"/>
      <c r="CG21" s="590"/>
      <c r="CH21" s="590"/>
      <c r="CI21" s="590"/>
      <c r="CJ21" s="590"/>
      <c r="CK21" s="590"/>
      <c r="CL21" s="590"/>
      <c r="CM21" s="590"/>
      <c r="CN21" s="590"/>
      <c r="CO21" s="590"/>
      <c r="CP21" s="590"/>
      <c r="CQ21" s="591"/>
      <c r="CR21" s="592"/>
      <c r="CS21" s="584"/>
      <c r="CT21" s="584"/>
      <c r="CU21" s="584"/>
      <c r="CV21" s="584"/>
      <c r="CW21" s="584"/>
      <c r="CX21" s="584"/>
      <c r="CY21" s="585"/>
      <c r="CZ21" s="593"/>
      <c r="DA21" s="593"/>
      <c r="DB21" s="593"/>
      <c r="DC21" s="593"/>
      <c r="DD21" s="583"/>
      <c r="DE21" s="584"/>
      <c r="DF21" s="584"/>
      <c r="DG21" s="584"/>
      <c r="DH21" s="584"/>
      <c r="DI21" s="584"/>
      <c r="DJ21" s="584"/>
      <c r="DK21" s="584"/>
      <c r="DL21" s="584"/>
      <c r="DM21" s="584"/>
      <c r="DN21" s="584"/>
      <c r="DO21" s="584"/>
      <c r="DP21" s="585"/>
      <c r="DQ21" s="583"/>
      <c r="DR21" s="584"/>
      <c r="DS21" s="584"/>
      <c r="DT21" s="584"/>
      <c r="DU21" s="584"/>
      <c r="DV21" s="584"/>
      <c r="DW21" s="584"/>
      <c r="DX21" s="584"/>
      <c r="DY21" s="584"/>
      <c r="DZ21" s="584"/>
      <c r="EA21" s="584"/>
      <c r="EB21" s="584"/>
      <c r="EC21" s="586"/>
    </row>
    <row r="22" spans="2:133" ht="11.25" customHeight="1" x14ac:dyDescent="0.2">
      <c r="B22" s="574" t="s">
        <v>298</v>
      </c>
      <c r="C22" s="472"/>
      <c r="D22" s="472"/>
      <c r="E22" s="472"/>
      <c r="F22" s="472"/>
      <c r="G22" s="472"/>
      <c r="H22" s="472"/>
      <c r="I22" s="472"/>
      <c r="J22" s="472"/>
      <c r="K22" s="472"/>
      <c r="L22" s="472"/>
      <c r="M22" s="472"/>
      <c r="N22" s="472"/>
      <c r="O22" s="472"/>
      <c r="P22" s="472"/>
      <c r="Q22" s="575"/>
      <c r="R22" s="567">
        <v>1373332</v>
      </c>
      <c r="S22" s="346"/>
      <c r="T22" s="346"/>
      <c r="U22" s="346"/>
      <c r="V22" s="346"/>
      <c r="W22" s="346"/>
      <c r="X22" s="346"/>
      <c r="Y22" s="568"/>
      <c r="Z22" s="569">
        <v>19.5</v>
      </c>
      <c r="AA22" s="569"/>
      <c r="AB22" s="569"/>
      <c r="AC22" s="569"/>
      <c r="AD22" s="570">
        <v>1373332</v>
      </c>
      <c r="AE22" s="570"/>
      <c r="AF22" s="570"/>
      <c r="AG22" s="570"/>
      <c r="AH22" s="570"/>
      <c r="AI22" s="570"/>
      <c r="AJ22" s="570"/>
      <c r="AK22" s="570"/>
      <c r="AL22" s="576">
        <v>33.1</v>
      </c>
      <c r="AM22" s="352"/>
      <c r="AN22" s="352"/>
      <c r="AO22" s="577"/>
      <c r="AP22" s="574" t="s">
        <v>369</v>
      </c>
      <c r="AQ22" s="587"/>
      <c r="AR22" s="587"/>
      <c r="AS22" s="587"/>
      <c r="AT22" s="587"/>
      <c r="AU22" s="587"/>
      <c r="AV22" s="587"/>
      <c r="AW22" s="587"/>
      <c r="AX22" s="587"/>
      <c r="AY22" s="587"/>
      <c r="AZ22" s="587"/>
      <c r="BA22" s="587"/>
      <c r="BB22" s="587"/>
      <c r="BC22" s="587"/>
      <c r="BD22" s="587"/>
      <c r="BE22" s="587"/>
      <c r="BF22" s="588"/>
      <c r="BG22" s="567" t="s">
        <v>200</v>
      </c>
      <c r="BH22" s="346"/>
      <c r="BI22" s="346"/>
      <c r="BJ22" s="346"/>
      <c r="BK22" s="346"/>
      <c r="BL22" s="346"/>
      <c r="BM22" s="346"/>
      <c r="BN22" s="568"/>
      <c r="BO22" s="569" t="s">
        <v>200</v>
      </c>
      <c r="BP22" s="569"/>
      <c r="BQ22" s="569"/>
      <c r="BR22" s="569"/>
      <c r="BS22" s="570" t="s">
        <v>200</v>
      </c>
      <c r="BT22" s="570"/>
      <c r="BU22" s="570"/>
      <c r="BV22" s="570"/>
      <c r="BW22" s="570"/>
      <c r="BX22" s="570"/>
      <c r="BY22" s="570"/>
      <c r="BZ22" s="570"/>
      <c r="CA22" s="570"/>
      <c r="CB22" s="571"/>
      <c r="CD22" s="340" t="s">
        <v>370</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90"/>
    </row>
    <row r="23" spans="2:133" ht="11.25" customHeight="1" x14ac:dyDescent="0.2">
      <c r="B23" s="574" t="s">
        <v>295</v>
      </c>
      <c r="C23" s="472"/>
      <c r="D23" s="472"/>
      <c r="E23" s="472"/>
      <c r="F23" s="472"/>
      <c r="G23" s="472"/>
      <c r="H23" s="472"/>
      <c r="I23" s="472"/>
      <c r="J23" s="472"/>
      <c r="K23" s="472"/>
      <c r="L23" s="472"/>
      <c r="M23" s="472"/>
      <c r="N23" s="472"/>
      <c r="O23" s="472"/>
      <c r="P23" s="472"/>
      <c r="Q23" s="575"/>
      <c r="R23" s="567">
        <v>132868</v>
      </c>
      <c r="S23" s="346"/>
      <c r="T23" s="346"/>
      <c r="U23" s="346"/>
      <c r="V23" s="346"/>
      <c r="W23" s="346"/>
      <c r="X23" s="346"/>
      <c r="Y23" s="568"/>
      <c r="Z23" s="569">
        <v>1.9</v>
      </c>
      <c r="AA23" s="569"/>
      <c r="AB23" s="569"/>
      <c r="AC23" s="569"/>
      <c r="AD23" s="570" t="s">
        <v>200</v>
      </c>
      <c r="AE23" s="570"/>
      <c r="AF23" s="570"/>
      <c r="AG23" s="570"/>
      <c r="AH23" s="570"/>
      <c r="AI23" s="570"/>
      <c r="AJ23" s="570"/>
      <c r="AK23" s="570"/>
      <c r="AL23" s="576" t="s">
        <v>200</v>
      </c>
      <c r="AM23" s="352"/>
      <c r="AN23" s="352"/>
      <c r="AO23" s="577"/>
      <c r="AP23" s="574" t="s">
        <v>122</v>
      </c>
      <c r="AQ23" s="587"/>
      <c r="AR23" s="587"/>
      <c r="AS23" s="587"/>
      <c r="AT23" s="587"/>
      <c r="AU23" s="587"/>
      <c r="AV23" s="587"/>
      <c r="AW23" s="587"/>
      <c r="AX23" s="587"/>
      <c r="AY23" s="587"/>
      <c r="AZ23" s="587"/>
      <c r="BA23" s="587"/>
      <c r="BB23" s="587"/>
      <c r="BC23" s="587"/>
      <c r="BD23" s="587"/>
      <c r="BE23" s="587"/>
      <c r="BF23" s="588"/>
      <c r="BG23" s="567" t="s">
        <v>200</v>
      </c>
      <c r="BH23" s="346"/>
      <c r="BI23" s="346"/>
      <c r="BJ23" s="346"/>
      <c r="BK23" s="346"/>
      <c r="BL23" s="346"/>
      <c r="BM23" s="346"/>
      <c r="BN23" s="568"/>
      <c r="BO23" s="569" t="s">
        <v>200</v>
      </c>
      <c r="BP23" s="569"/>
      <c r="BQ23" s="569"/>
      <c r="BR23" s="569"/>
      <c r="BS23" s="570" t="s">
        <v>200</v>
      </c>
      <c r="BT23" s="570"/>
      <c r="BU23" s="570"/>
      <c r="BV23" s="570"/>
      <c r="BW23" s="570"/>
      <c r="BX23" s="570"/>
      <c r="BY23" s="570"/>
      <c r="BZ23" s="570"/>
      <c r="CA23" s="570"/>
      <c r="CB23" s="571"/>
      <c r="CD23" s="340" t="s">
        <v>315</v>
      </c>
      <c r="CE23" s="341"/>
      <c r="CF23" s="341"/>
      <c r="CG23" s="341"/>
      <c r="CH23" s="341"/>
      <c r="CI23" s="341"/>
      <c r="CJ23" s="341"/>
      <c r="CK23" s="341"/>
      <c r="CL23" s="341"/>
      <c r="CM23" s="341"/>
      <c r="CN23" s="341"/>
      <c r="CO23" s="341"/>
      <c r="CP23" s="341"/>
      <c r="CQ23" s="390"/>
      <c r="CR23" s="340" t="s">
        <v>289</v>
      </c>
      <c r="CS23" s="341"/>
      <c r="CT23" s="341"/>
      <c r="CU23" s="341"/>
      <c r="CV23" s="341"/>
      <c r="CW23" s="341"/>
      <c r="CX23" s="341"/>
      <c r="CY23" s="390"/>
      <c r="CZ23" s="340" t="s">
        <v>372</v>
      </c>
      <c r="DA23" s="341"/>
      <c r="DB23" s="341"/>
      <c r="DC23" s="390"/>
      <c r="DD23" s="340" t="s">
        <v>301</v>
      </c>
      <c r="DE23" s="341"/>
      <c r="DF23" s="341"/>
      <c r="DG23" s="341"/>
      <c r="DH23" s="341"/>
      <c r="DI23" s="341"/>
      <c r="DJ23" s="341"/>
      <c r="DK23" s="390"/>
      <c r="DL23" s="594" t="s">
        <v>374</v>
      </c>
      <c r="DM23" s="595"/>
      <c r="DN23" s="595"/>
      <c r="DO23" s="595"/>
      <c r="DP23" s="595"/>
      <c r="DQ23" s="595"/>
      <c r="DR23" s="595"/>
      <c r="DS23" s="595"/>
      <c r="DT23" s="595"/>
      <c r="DU23" s="595"/>
      <c r="DV23" s="596"/>
      <c r="DW23" s="340" t="s">
        <v>19</v>
      </c>
      <c r="DX23" s="341"/>
      <c r="DY23" s="341"/>
      <c r="DZ23" s="341"/>
      <c r="EA23" s="341"/>
      <c r="EB23" s="341"/>
      <c r="EC23" s="390"/>
    </row>
    <row r="24" spans="2:133" ht="11.25" customHeight="1" x14ac:dyDescent="0.2">
      <c r="B24" s="574" t="s">
        <v>375</v>
      </c>
      <c r="C24" s="472"/>
      <c r="D24" s="472"/>
      <c r="E24" s="472"/>
      <c r="F24" s="472"/>
      <c r="G24" s="472"/>
      <c r="H24" s="472"/>
      <c r="I24" s="472"/>
      <c r="J24" s="472"/>
      <c r="K24" s="472"/>
      <c r="L24" s="472"/>
      <c r="M24" s="472"/>
      <c r="N24" s="472"/>
      <c r="O24" s="472"/>
      <c r="P24" s="472"/>
      <c r="Q24" s="575"/>
      <c r="R24" s="567" t="s">
        <v>200</v>
      </c>
      <c r="S24" s="346"/>
      <c r="T24" s="346"/>
      <c r="U24" s="346"/>
      <c r="V24" s="346"/>
      <c r="W24" s="346"/>
      <c r="X24" s="346"/>
      <c r="Y24" s="568"/>
      <c r="Z24" s="569" t="s">
        <v>200</v>
      </c>
      <c r="AA24" s="569"/>
      <c r="AB24" s="569"/>
      <c r="AC24" s="569"/>
      <c r="AD24" s="570" t="s">
        <v>200</v>
      </c>
      <c r="AE24" s="570"/>
      <c r="AF24" s="570"/>
      <c r="AG24" s="570"/>
      <c r="AH24" s="570"/>
      <c r="AI24" s="570"/>
      <c r="AJ24" s="570"/>
      <c r="AK24" s="570"/>
      <c r="AL24" s="576" t="s">
        <v>200</v>
      </c>
      <c r="AM24" s="352"/>
      <c r="AN24" s="352"/>
      <c r="AO24" s="577"/>
      <c r="AP24" s="574" t="s">
        <v>376</v>
      </c>
      <c r="AQ24" s="587"/>
      <c r="AR24" s="587"/>
      <c r="AS24" s="587"/>
      <c r="AT24" s="587"/>
      <c r="AU24" s="587"/>
      <c r="AV24" s="587"/>
      <c r="AW24" s="587"/>
      <c r="AX24" s="587"/>
      <c r="AY24" s="587"/>
      <c r="AZ24" s="587"/>
      <c r="BA24" s="587"/>
      <c r="BB24" s="587"/>
      <c r="BC24" s="587"/>
      <c r="BD24" s="587"/>
      <c r="BE24" s="587"/>
      <c r="BF24" s="588"/>
      <c r="BG24" s="567" t="s">
        <v>200</v>
      </c>
      <c r="BH24" s="346"/>
      <c r="BI24" s="346"/>
      <c r="BJ24" s="346"/>
      <c r="BK24" s="346"/>
      <c r="BL24" s="346"/>
      <c r="BM24" s="346"/>
      <c r="BN24" s="568"/>
      <c r="BO24" s="569" t="s">
        <v>200</v>
      </c>
      <c r="BP24" s="569"/>
      <c r="BQ24" s="569"/>
      <c r="BR24" s="569"/>
      <c r="BS24" s="570" t="s">
        <v>200</v>
      </c>
      <c r="BT24" s="570"/>
      <c r="BU24" s="570"/>
      <c r="BV24" s="570"/>
      <c r="BW24" s="570"/>
      <c r="BX24" s="570"/>
      <c r="BY24" s="570"/>
      <c r="BZ24" s="570"/>
      <c r="CA24" s="570"/>
      <c r="CB24" s="571"/>
      <c r="CD24" s="556" t="s">
        <v>377</v>
      </c>
      <c r="CE24" s="557"/>
      <c r="CF24" s="557"/>
      <c r="CG24" s="557"/>
      <c r="CH24" s="557"/>
      <c r="CI24" s="557"/>
      <c r="CJ24" s="557"/>
      <c r="CK24" s="557"/>
      <c r="CL24" s="557"/>
      <c r="CM24" s="557"/>
      <c r="CN24" s="557"/>
      <c r="CO24" s="557"/>
      <c r="CP24" s="557"/>
      <c r="CQ24" s="558"/>
      <c r="CR24" s="559">
        <v>2513585</v>
      </c>
      <c r="CS24" s="560"/>
      <c r="CT24" s="560"/>
      <c r="CU24" s="560"/>
      <c r="CV24" s="560"/>
      <c r="CW24" s="560"/>
      <c r="CX24" s="560"/>
      <c r="CY24" s="561"/>
      <c r="CZ24" s="564">
        <v>39.4</v>
      </c>
      <c r="DA24" s="565"/>
      <c r="DB24" s="565"/>
      <c r="DC24" s="578"/>
      <c r="DD24" s="597">
        <v>1844070</v>
      </c>
      <c r="DE24" s="560"/>
      <c r="DF24" s="560"/>
      <c r="DG24" s="560"/>
      <c r="DH24" s="560"/>
      <c r="DI24" s="560"/>
      <c r="DJ24" s="560"/>
      <c r="DK24" s="561"/>
      <c r="DL24" s="597">
        <v>1836396</v>
      </c>
      <c r="DM24" s="560"/>
      <c r="DN24" s="560"/>
      <c r="DO24" s="560"/>
      <c r="DP24" s="560"/>
      <c r="DQ24" s="560"/>
      <c r="DR24" s="560"/>
      <c r="DS24" s="560"/>
      <c r="DT24" s="560"/>
      <c r="DU24" s="560"/>
      <c r="DV24" s="561"/>
      <c r="DW24" s="564">
        <v>43.4</v>
      </c>
      <c r="DX24" s="565"/>
      <c r="DY24" s="565"/>
      <c r="DZ24" s="565"/>
      <c r="EA24" s="565"/>
      <c r="EB24" s="565"/>
      <c r="EC24" s="566"/>
    </row>
    <row r="25" spans="2:133" ht="11.25" customHeight="1" x14ac:dyDescent="0.2">
      <c r="B25" s="574" t="s">
        <v>55</v>
      </c>
      <c r="C25" s="472"/>
      <c r="D25" s="472"/>
      <c r="E25" s="472"/>
      <c r="F25" s="472"/>
      <c r="G25" s="472"/>
      <c r="H25" s="472"/>
      <c r="I25" s="472"/>
      <c r="J25" s="472"/>
      <c r="K25" s="472"/>
      <c r="L25" s="472"/>
      <c r="M25" s="472"/>
      <c r="N25" s="472"/>
      <c r="O25" s="472"/>
      <c r="P25" s="472"/>
      <c r="Q25" s="575"/>
      <c r="R25" s="567">
        <v>4266253</v>
      </c>
      <c r="S25" s="346"/>
      <c r="T25" s="346"/>
      <c r="U25" s="346"/>
      <c r="V25" s="346"/>
      <c r="W25" s="346"/>
      <c r="X25" s="346"/>
      <c r="Y25" s="568"/>
      <c r="Z25" s="569">
        <v>60.5</v>
      </c>
      <c r="AA25" s="569"/>
      <c r="AB25" s="569"/>
      <c r="AC25" s="569"/>
      <c r="AD25" s="570">
        <v>4133385</v>
      </c>
      <c r="AE25" s="570"/>
      <c r="AF25" s="570"/>
      <c r="AG25" s="570"/>
      <c r="AH25" s="570"/>
      <c r="AI25" s="570"/>
      <c r="AJ25" s="570"/>
      <c r="AK25" s="570"/>
      <c r="AL25" s="576">
        <v>99.7</v>
      </c>
      <c r="AM25" s="352"/>
      <c r="AN25" s="352"/>
      <c r="AO25" s="577"/>
      <c r="AP25" s="574" t="s">
        <v>274</v>
      </c>
      <c r="AQ25" s="587"/>
      <c r="AR25" s="587"/>
      <c r="AS25" s="587"/>
      <c r="AT25" s="587"/>
      <c r="AU25" s="587"/>
      <c r="AV25" s="587"/>
      <c r="AW25" s="587"/>
      <c r="AX25" s="587"/>
      <c r="AY25" s="587"/>
      <c r="AZ25" s="587"/>
      <c r="BA25" s="587"/>
      <c r="BB25" s="587"/>
      <c r="BC25" s="587"/>
      <c r="BD25" s="587"/>
      <c r="BE25" s="587"/>
      <c r="BF25" s="588"/>
      <c r="BG25" s="567" t="s">
        <v>200</v>
      </c>
      <c r="BH25" s="346"/>
      <c r="BI25" s="346"/>
      <c r="BJ25" s="346"/>
      <c r="BK25" s="346"/>
      <c r="BL25" s="346"/>
      <c r="BM25" s="346"/>
      <c r="BN25" s="568"/>
      <c r="BO25" s="569" t="s">
        <v>200</v>
      </c>
      <c r="BP25" s="569"/>
      <c r="BQ25" s="569"/>
      <c r="BR25" s="569"/>
      <c r="BS25" s="570" t="s">
        <v>200</v>
      </c>
      <c r="BT25" s="570"/>
      <c r="BU25" s="570"/>
      <c r="BV25" s="570"/>
      <c r="BW25" s="570"/>
      <c r="BX25" s="570"/>
      <c r="BY25" s="570"/>
      <c r="BZ25" s="570"/>
      <c r="CA25" s="570"/>
      <c r="CB25" s="571"/>
      <c r="CD25" s="574" t="s">
        <v>198</v>
      </c>
      <c r="CE25" s="472"/>
      <c r="CF25" s="472"/>
      <c r="CG25" s="472"/>
      <c r="CH25" s="472"/>
      <c r="CI25" s="472"/>
      <c r="CJ25" s="472"/>
      <c r="CK25" s="472"/>
      <c r="CL25" s="472"/>
      <c r="CM25" s="472"/>
      <c r="CN25" s="472"/>
      <c r="CO25" s="472"/>
      <c r="CP25" s="472"/>
      <c r="CQ25" s="575"/>
      <c r="CR25" s="567">
        <v>1242428</v>
      </c>
      <c r="CS25" s="598"/>
      <c r="CT25" s="598"/>
      <c r="CU25" s="598"/>
      <c r="CV25" s="598"/>
      <c r="CW25" s="598"/>
      <c r="CX25" s="598"/>
      <c r="CY25" s="599"/>
      <c r="CZ25" s="576">
        <v>19.5</v>
      </c>
      <c r="DA25" s="600"/>
      <c r="DB25" s="600"/>
      <c r="DC25" s="602"/>
      <c r="DD25" s="572">
        <v>1205500</v>
      </c>
      <c r="DE25" s="598"/>
      <c r="DF25" s="598"/>
      <c r="DG25" s="598"/>
      <c r="DH25" s="598"/>
      <c r="DI25" s="598"/>
      <c r="DJ25" s="598"/>
      <c r="DK25" s="599"/>
      <c r="DL25" s="572">
        <v>1204876</v>
      </c>
      <c r="DM25" s="598"/>
      <c r="DN25" s="598"/>
      <c r="DO25" s="598"/>
      <c r="DP25" s="598"/>
      <c r="DQ25" s="598"/>
      <c r="DR25" s="598"/>
      <c r="DS25" s="598"/>
      <c r="DT25" s="598"/>
      <c r="DU25" s="598"/>
      <c r="DV25" s="599"/>
      <c r="DW25" s="576">
        <v>28.5</v>
      </c>
      <c r="DX25" s="600"/>
      <c r="DY25" s="600"/>
      <c r="DZ25" s="600"/>
      <c r="EA25" s="600"/>
      <c r="EB25" s="600"/>
      <c r="EC25" s="601"/>
    </row>
    <row r="26" spans="2:133" ht="11.25" customHeight="1" x14ac:dyDescent="0.2">
      <c r="B26" s="574" t="s">
        <v>380</v>
      </c>
      <c r="C26" s="472"/>
      <c r="D26" s="472"/>
      <c r="E26" s="472"/>
      <c r="F26" s="472"/>
      <c r="G26" s="472"/>
      <c r="H26" s="472"/>
      <c r="I26" s="472"/>
      <c r="J26" s="472"/>
      <c r="K26" s="472"/>
      <c r="L26" s="472"/>
      <c r="M26" s="472"/>
      <c r="N26" s="472"/>
      <c r="O26" s="472"/>
      <c r="P26" s="472"/>
      <c r="Q26" s="575"/>
      <c r="R26" s="567">
        <v>2028</v>
      </c>
      <c r="S26" s="346"/>
      <c r="T26" s="346"/>
      <c r="U26" s="346"/>
      <c r="V26" s="346"/>
      <c r="W26" s="346"/>
      <c r="X26" s="346"/>
      <c r="Y26" s="568"/>
      <c r="Z26" s="569">
        <v>0</v>
      </c>
      <c r="AA26" s="569"/>
      <c r="AB26" s="569"/>
      <c r="AC26" s="569"/>
      <c r="AD26" s="570">
        <v>2028</v>
      </c>
      <c r="AE26" s="570"/>
      <c r="AF26" s="570"/>
      <c r="AG26" s="570"/>
      <c r="AH26" s="570"/>
      <c r="AI26" s="570"/>
      <c r="AJ26" s="570"/>
      <c r="AK26" s="570"/>
      <c r="AL26" s="576">
        <v>0</v>
      </c>
      <c r="AM26" s="352"/>
      <c r="AN26" s="352"/>
      <c r="AO26" s="577"/>
      <c r="AP26" s="574" t="s">
        <v>383</v>
      </c>
      <c r="AQ26" s="587"/>
      <c r="AR26" s="587"/>
      <c r="AS26" s="587"/>
      <c r="AT26" s="587"/>
      <c r="AU26" s="587"/>
      <c r="AV26" s="587"/>
      <c r="AW26" s="587"/>
      <c r="AX26" s="587"/>
      <c r="AY26" s="587"/>
      <c r="AZ26" s="587"/>
      <c r="BA26" s="587"/>
      <c r="BB26" s="587"/>
      <c r="BC26" s="587"/>
      <c r="BD26" s="587"/>
      <c r="BE26" s="587"/>
      <c r="BF26" s="588"/>
      <c r="BG26" s="567" t="s">
        <v>200</v>
      </c>
      <c r="BH26" s="346"/>
      <c r="BI26" s="346"/>
      <c r="BJ26" s="346"/>
      <c r="BK26" s="346"/>
      <c r="BL26" s="346"/>
      <c r="BM26" s="346"/>
      <c r="BN26" s="568"/>
      <c r="BO26" s="569" t="s">
        <v>200</v>
      </c>
      <c r="BP26" s="569"/>
      <c r="BQ26" s="569"/>
      <c r="BR26" s="569"/>
      <c r="BS26" s="570" t="s">
        <v>200</v>
      </c>
      <c r="BT26" s="570"/>
      <c r="BU26" s="570"/>
      <c r="BV26" s="570"/>
      <c r="BW26" s="570"/>
      <c r="BX26" s="570"/>
      <c r="BY26" s="570"/>
      <c r="BZ26" s="570"/>
      <c r="CA26" s="570"/>
      <c r="CB26" s="571"/>
      <c r="CD26" s="574" t="s">
        <v>126</v>
      </c>
      <c r="CE26" s="472"/>
      <c r="CF26" s="472"/>
      <c r="CG26" s="472"/>
      <c r="CH26" s="472"/>
      <c r="CI26" s="472"/>
      <c r="CJ26" s="472"/>
      <c r="CK26" s="472"/>
      <c r="CL26" s="472"/>
      <c r="CM26" s="472"/>
      <c r="CN26" s="472"/>
      <c r="CO26" s="472"/>
      <c r="CP26" s="472"/>
      <c r="CQ26" s="575"/>
      <c r="CR26" s="567">
        <v>671387</v>
      </c>
      <c r="CS26" s="346"/>
      <c r="CT26" s="346"/>
      <c r="CU26" s="346"/>
      <c r="CV26" s="346"/>
      <c r="CW26" s="346"/>
      <c r="CX26" s="346"/>
      <c r="CY26" s="568"/>
      <c r="CZ26" s="576">
        <v>10.5</v>
      </c>
      <c r="DA26" s="600"/>
      <c r="DB26" s="600"/>
      <c r="DC26" s="602"/>
      <c r="DD26" s="572">
        <v>650498</v>
      </c>
      <c r="DE26" s="346"/>
      <c r="DF26" s="346"/>
      <c r="DG26" s="346"/>
      <c r="DH26" s="346"/>
      <c r="DI26" s="346"/>
      <c r="DJ26" s="346"/>
      <c r="DK26" s="568"/>
      <c r="DL26" s="572" t="s">
        <v>200</v>
      </c>
      <c r="DM26" s="346"/>
      <c r="DN26" s="346"/>
      <c r="DO26" s="346"/>
      <c r="DP26" s="346"/>
      <c r="DQ26" s="346"/>
      <c r="DR26" s="346"/>
      <c r="DS26" s="346"/>
      <c r="DT26" s="346"/>
      <c r="DU26" s="346"/>
      <c r="DV26" s="568"/>
      <c r="DW26" s="576" t="s">
        <v>200</v>
      </c>
      <c r="DX26" s="600"/>
      <c r="DY26" s="600"/>
      <c r="DZ26" s="600"/>
      <c r="EA26" s="600"/>
      <c r="EB26" s="600"/>
      <c r="EC26" s="601"/>
    </row>
    <row r="27" spans="2:133" ht="11.25" customHeight="1" x14ac:dyDescent="0.2">
      <c r="B27" s="574" t="s">
        <v>158</v>
      </c>
      <c r="C27" s="472"/>
      <c r="D27" s="472"/>
      <c r="E27" s="472"/>
      <c r="F27" s="472"/>
      <c r="G27" s="472"/>
      <c r="H27" s="472"/>
      <c r="I27" s="472"/>
      <c r="J27" s="472"/>
      <c r="K27" s="472"/>
      <c r="L27" s="472"/>
      <c r="M27" s="472"/>
      <c r="N27" s="472"/>
      <c r="O27" s="472"/>
      <c r="P27" s="472"/>
      <c r="Q27" s="575"/>
      <c r="R27" s="567">
        <v>3446</v>
      </c>
      <c r="S27" s="346"/>
      <c r="T27" s="346"/>
      <c r="U27" s="346"/>
      <c r="V27" s="346"/>
      <c r="W27" s="346"/>
      <c r="X27" s="346"/>
      <c r="Y27" s="568"/>
      <c r="Z27" s="569">
        <v>0</v>
      </c>
      <c r="AA27" s="569"/>
      <c r="AB27" s="569"/>
      <c r="AC27" s="569"/>
      <c r="AD27" s="570" t="s">
        <v>200</v>
      </c>
      <c r="AE27" s="570"/>
      <c r="AF27" s="570"/>
      <c r="AG27" s="570"/>
      <c r="AH27" s="570"/>
      <c r="AI27" s="570"/>
      <c r="AJ27" s="570"/>
      <c r="AK27" s="570"/>
      <c r="AL27" s="576" t="s">
        <v>200</v>
      </c>
      <c r="AM27" s="352"/>
      <c r="AN27" s="352"/>
      <c r="AO27" s="577"/>
      <c r="AP27" s="574" t="s">
        <v>384</v>
      </c>
      <c r="AQ27" s="472"/>
      <c r="AR27" s="472"/>
      <c r="AS27" s="472"/>
      <c r="AT27" s="472"/>
      <c r="AU27" s="472"/>
      <c r="AV27" s="472"/>
      <c r="AW27" s="472"/>
      <c r="AX27" s="472"/>
      <c r="AY27" s="472"/>
      <c r="AZ27" s="472"/>
      <c r="BA27" s="472"/>
      <c r="BB27" s="472"/>
      <c r="BC27" s="472"/>
      <c r="BD27" s="472"/>
      <c r="BE27" s="472"/>
      <c r="BF27" s="575"/>
      <c r="BG27" s="567">
        <v>2221281</v>
      </c>
      <c r="BH27" s="346"/>
      <c r="BI27" s="346"/>
      <c r="BJ27" s="346"/>
      <c r="BK27" s="346"/>
      <c r="BL27" s="346"/>
      <c r="BM27" s="346"/>
      <c r="BN27" s="568"/>
      <c r="BO27" s="569">
        <v>100</v>
      </c>
      <c r="BP27" s="569"/>
      <c r="BQ27" s="569"/>
      <c r="BR27" s="569"/>
      <c r="BS27" s="570">
        <v>37907</v>
      </c>
      <c r="BT27" s="570"/>
      <c r="BU27" s="570"/>
      <c r="BV27" s="570"/>
      <c r="BW27" s="570"/>
      <c r="BX27" s="570"/>
      <c r="BY27" s="570"/>
      <c r="BZ27" s="570"/>
      <c r="CA27" s="570"/>
      <c r="CB27" s="571"/>
      <c r="CD27" s="574" t="s">
        <v>220</v>
      </c>
      <c r="CE27" s="472"/>
      <c r="CF27" s="472"/>
      <c r="CG27" s="472"/>
      <c r="CH27" s="472"/>
      <c r="CI27" s="472"/>
      <c r="CJ27" s="472"/>
      <c r="CK27" s="472"/>
      <c r="CL27" s="472"/>
      <c r="CM27" s="472"/>
      <c r="CN27" s="472"/>
      <c r="CO27" s="472"/>
      <c r="CP27" s="472"/>
      <c r="CQ27" s="575"/>
      <c r="CR27" s="567">
        <v>843774</v>
      </c>
      <c r="CS27" s="598"/>
      <c r="CT27" s="598"/>
      <c r="CU27" s="598"/>
      <c r="CV27" s="598"/>
      <c r="CW27" s="598"/>
      <c r="CX27" s="598"/>
      <c r="CY27" s="599"/>
      <c r="CZ27" s="576">
        <v>13.2</v>
      </c>
      <c r="DA27" s="600"/>
      <c r="DB27" s="600"/>
      <c r="DC27" s="602"/>
      <c r="DD27" s="572">
        <v>211187</v>
      </c>
      <c r="DE27" s="598"/>
      <c r="DF27" s="598"/>
      <c r="DG27" s="598"/>
      <c r="DH27" s="598"/>
      <c r="DI27" s="598"/>
      <c r="DJ27" s="598"/>
      <c r="DK27" s="599"/>
      <c r="DL27" s="572">
        <v>204137</v>
      </c>
      <c r="DM27" s="598"/>
      <c r="DN27" s="598"/>
      <c r="DO27" s="598"/>
      <c r="DP27" s="598"/>
      <c r="DQ27" s="598"/>
      <c r="DR27" s="598"/>
      <c r="DS27" s="598"/>
      <c r="DT27" s="598"/>
      <c r="DU27" s="598"/>
      <c r="DV27" s="599"/>
      <c r="DW27" s="576">
        <v>4.8</v>
      </c>
      <c r="DX27" s="600"/>
      <c r="DY27" s="600"/>
      <c r="DZ27" s="600"/>
      <c r="EA27" s="600"/>
      <c r="EB27" s="600"/>
      <c r="EC27" s="601"/>
    </row>
    <row r="28" spans="2:133" ht="11.25" customHeight="1" x14ac:dyDescent="0.2">
      <c r="B28" s="574" t="s">
        <v>313</v>
      </c>
      <c r="C28" s="472"/>
      <c r="D28" s="472"/>
      <c r="E28" s="472"/>
      <c r="F28" s="472"/>
      <c r="G28" s="472"/>
      <c r="H28" s="472"/>
      <c r="I28" s="472"/>
      <c r="J28" s="472"/>
      <c r="K28" s="472"/>
      <c r="L28" s="472"/>
      <c r="M28" s="472"/>
      <c r="N28" s="472"/>
      <c r="O28" s="472"/>
      <c r="P28" s="472"/>
      <c r="Q28" s="575"/>
      <c r="R28" s="567">
        <v>30307</v>
      </c>
      <c r="S28" s="346"/>
      <c r="T28" s="346"/>
      <c r="U28" s="346"/>
      <c r="V28" s="346"/>
      <c r="W28" s="346"/>
      <c r="X28" s="346"/>
      <c r="Y28" s="568"/>
      <c r="Z28" s="569">
        <v>0.4</v>
      </c>
      <c r="AA28" s="569"/>
      <c r="AB28" s="569"/>
      <c r="AC28" s="569"/>
      <c r="AD28" s="570">
        <v>3320</v>
      </c>
      <c r="AE28" s="570"/>
      <c r="AF28" s="570"/>
      <c r="AG28" s="570"/>
      <c r="AH28" s="570"/>
      <c r="AI28" s="570"/>
      <c r="AJ28" s="570"/>
      <c r="AK28" s="570"/>
      <c r="AL28" s="576">
        <v>0.1</v>
      </c>
      <c r="AM28" s="352"/>
      <c r="AN28" s="352"/>
      <c r="AO28" s="577"/>
      <c r="AP28" s="574"/>
      <c r="AQ28" s="472"/>
      <c r="AR28" s="472"/>
      <c r="AS28" s="472"/>
      <c r="AT28" s="472"/>
      <c r="AU28" s="472"/>
      <c r="AV28" s="472"/>
      <c r="AW28" s="472"/>
      <c r="AX28" s="472"/>
      <c r="AY28" s="472"/>
      <c r="AZ28" s="472"/>
      <c r="BA28" s="472"/>
      <c r="BB28" s="472"/>
      <c r="BC28" s="472"/>
      <c r="BD28" s="472"/>
      <c r="BE28" s="472"/>
      <c r="BF28" s="575"/>
      <c r="BG28" s="567"/>
      <c r="BH28" s="346"/>
      <c r="BI28" s="346"/>
      <c r="BJ28" s="346"/>
      <c r="BK28" s="346"/>
      <c r="BL28" s="346"/>
      <c r="BM28" s="346"/>
      <c r="BN28" s="568"/>
      <c r="BO28" s="569"/>
      <c r="BP28" s="569"/>
      <c r="BQ28" s="569"/>
      <c r="BR28" s="569"/>
      <c r="BS28" s="572"/>
      <c r="BT28" s="346"/>
      <c r="BU28" s="346"/>
      <c r="BV28" s="346"/>
      <c r="BW28" s="346"/>
      <c r="BX28" s="346"/>
      <c r="BY28" s="346"/>
      <c r="BZ28" s="346"/>
      <c r="CA28" s="346"/>
      <c r="CB28" s="573"/>
      <c r="CD28" s="574" t="s">
        <v>378</v>
      </c>
      <c r="CE28" s="472"/>
      <c r="CF28" s="472"/>
      <c r="CG28" s="472"/>
      <c r="CH28" s="472"/>
      <c r="CI28" s="472"/>
      <c r="CJ28" s="472"/>
      <c r="CK28" s="472"/>
      <c r="CL28" s="472"/>
      <c r="CM28" s="472"/>
      <c r="CN28" s="472"/>
      <c r="CO28" s="472"/>
      <c r="CP28" s="472"/>
      <c r="CQ28" s="575"/>
      <c r="CR28" s="567">
        <v>427383</v>
      </c>
      <c r="CS28" s="346"/>
      <c r="CT28" s="346"/>
      <c r="CU28" s="346"/>
      <c r="CV28" s="346"/>
      <c r="CW28" s="346"/>
      <c r="CX28" s="346"/>
      <c r="CY28" s="568"/>
      <c r="CZ28" s="576">
        <v>6.7</v>
      </c>
      <c r="DA28" s="600"/>
      <c r="DB28" s="600"/>
      <c r="DC28" s="602"/>
      <c r="DD28" s="572">
        <v>427383</v>
      </c>
      <c r="DE28" s="346"/>
      <c r="DF28" s="346"/>
      <c r="DG28" s="346"/>
      <c r="DH28" s="346"/>
      <c r="DI28" s="346"/>
      <c r="DJ28" s="346"/>
      <c r="DK28" s="568"/>
      <c r="DL28" s="572">
        <v>427383</v>
      </c>
      <c r="DM28" s="346"/>
      <c r="DN28" s="346"/>
      <c r="DO28" s="346"/>
      <c r="DP28" s="346"/>
      <c r="DQ28" s="346"/>
      <c r="DR28" s="346"/>
      <c r="DS28" s="346"/>
      <c r="DT28" s="346"/>
      <c r="DU28" s="346"/>
      <c r="DV28" s="568"/>
      <c r="DW28" s="576">
        <v>10.1</v>
      </c>
      <c r="DX28" s="600"/>
      <c r="DY28" s="600"/>
      <c r="DZ28" s="600"/>
      <c r="EA28" s="600"/>
      <c r="EB28" s="600"/>
      <c r="EC28" s="601"/>
    </row>
    <row r="29" spans="2:133" ht="11.25" customHeight="1" x14ac:dyDescent="0.2">
      <c r="B29" s="574" t="s">
        <v>21</v>
      </c>
      <c r="C29" s="472"/>
      <c r="D29" s="472"/>
      <c r="E29" s="472"/>
      <c r="F29" s="472"/>
      <c r="G29" s="472"/>
      <c r="H29" s="472"/>
      <c r="I29" s="472"/>
      <c r="J29" s="472"/>
      <c r="K29" s="472"/>
      <c r="L29" s="472"/>
      <c r="M29" s="472"/>
      <c r="N29" s="472"/>
      <c r="O29" s="472"/>
      <c r="P29" s="472"/>
      <c r="Q29" s="575"/>
      <c r="R29" s="567">
        <v>7231</v>
      </c>
      <c r="S29" s="346"/>
      <c r="T29" s="346"/>
      <c r="U29" s="346"/>
      <c r="V29" s="346"/>
      <c r="W29" s="346"/>
      <c r="X29" s="346"/>
      <c r="Y29" s="568"/>
      <c r="Z29" s="569">
        <v>0.1</v>
      </c>
      <c r="AA29" s="569"/>
      <c r="AB29" s="569"/>
      <c r="AC29" s="569"/>
      <c r="AD29" s="570" t="s">
        <v>200</v>
      </c>
      <c r="AE29" s="570"/>
      <c r="AF29" s="570"/>
      <c r="AG29" s="570"/>
      <c r="AH29" s="570"/>
      <c r="AI29" s="570"/>
      <c r="AJ29" s="570"/>
      <c r="AK29" s="570"/>
      <c r="AL29" s="576" t="s">
        <v>200</v>
      </c>
      <c r="AM29" s="352"/>
      <c r="AN29" s="352"/>
      <c r="AO29" s="577"/>
      <c r="AP29" s="589"/>
      <c r="AQ29" s="590"/>
      <c r="AR29" s="590"/>
      <c r="AS29" s="590"/>
      <c r="AT29" s="590"/>
      <c r="AU29" s="590"/>
      <c r="AV29" s="590"/>
      <c r="AW29" s="590"/>
      <c r="AX29" s="590"/>
      <c r="AY29" s="590"/>
      <c r="AZ29" s="590"/>
      <c r="BA29" s="590"/>
      <c r="BB29" s="590"/>
      <c r="BC29" s="590"/>
      <c r="BD29" s="590"/>
      <c r="BE29" s="590"/>
      <c r="BF29" s="591"/>
      <c r="BG29" s="567"/>
      <c r="BH29" s="346"/>
      <c r="BI29" s="346"/>
      <c r="BJ29" s="346"/>
      <c r="BK29" s="346"/>
      <c r="BL29" s="346"/>
      <c r="BM29" s="346"/>
      <c r="BN29" s="568"/>
      <c r="BO29" s="569"/>
      <c r="BP29" s="569"/>
      <c r="BQ29" s="569"/>
      <c r="BR29" s="569"/>
      <c r="BS29" s="570"/>
      <c r="BT29" s="570"/>
      <c r="BU29" s="570"/>
      <c r="BV29" s="570"/>
      <c r="BW29" s="570"/>
      <c r="BX29" s="570"/>
      <c r="BY29" s="570"/>
      <c r="BZ29" s="570"/>
      <c r="CA29" s="570"/>
      <c r="CB29" s="571"/>
      <c r="CD29" s="538" t="s">
        <v>177</v>
      </c>
      <c r="CE29" s="459"/>
      <c r="CF29" s="574" t="s">
        <v>25</v>
      </c>
      <c r="CG29" s="472"/>
      <c r="CH29" s="472"/>
      <c r="CI29" s="472"/>
      <c r="CJ29" s="472"/>
      <c r="CK29" s="472"/>
      <c r="CL29" s="472"/>
      <c r="CM29" s="472"/>
      <c r="CN29" s="472"/>
      <c r="CO29" s="472"/>
      <c r="CP29" s="472"/>
      <c r="CQ29" s="575"/>
      <c r="CR29" s="567">
        <v>427383</v>
      </c>
      <c r="CS29" s="598"/>
      <c r="CT29" s="598"/>
      <c r="CU29" s="598"/>
      <c r="CV29" s="598"/>
      <c r="CW29" s="598"/>
      <c r="CX29" s="598"/>
      <c r="CY29" s="599"/>
      <c r="CZ29" s="576">
        <v>6.7</v>
      </c>
      <c r="DA29" s="600"/>
      <c r="DB29" s="600"/>
      <c r="DC29" s="602"/>
      <c r="DD29" s="572">
        <v>427383</v>
      </c>
      <c r="DE29" s="598"/>
      <c r="DF29" s="598"/>
      <c r="DG29" s="598"/>
      <c r="DH29" s="598"/>
      <c r="DI29" s="598"/>
      <c r="DJ29" s="598"/>
      <c r="DK29" s="599"/>
      <c r="DL29" s="572">
        <v>427383</v>
      </c>
      <c r="DM29" s="598"/>
      <c r="DN29" s="598"/>
      <c r="DO29" s="598"/>
      <c r="DP29" s="598"/>
      <c r="DQ29" s="598"/>
      <c r="DR29" s="598"/>
      <c r="DS29" s="598"/>
      <c r="DT29" s="598"/>
      <c r="DU29" s="598"/>
      <c r="DV29" s="599"/>
      <c r="DW29" s="576">
        <v>10.1</v>
      </c>
      <c r="DX29" s="600"/>
      <c r="DY29" s="600"/>
      <c r="DZ29" s="600"/>
      <c r="EA29" s="600"/>
      <c r="EB29" s="600"/>
      <c r="EC29" s="601"/>
    </row>
    <row r="30" spans="2:133" ht="11.25" customHeight="1" x14ac:dyDescent="0.2">
      <c r="B30" s="574" t="s">
        <v>342</v>
      </c>
      <c r="C30" s="472"/>
      <c r="D30" s="472"/>
      <c r="E30" s="472"/>
      <c r="F30" s="472"/>
      <c r="G30" s="472"/>
      <c r="H30" s="472"/>
      <c r="I30" s="472"/>
      <c r="J30" s="472"/>
      <c r="K30" s="472"/>
      <c r="L30" s="472"/>
      <c r="M30" s="472"/>
      <c r="N30" s="472"/>
      <c r="O30" s="472"/>
      <c r="P30" s="472"/>
      <c r="Q30" s="575"/>
      <c r="R30" s="567">
        <v>976485</v>
      </c>
      <c r="S30" s="346"/>
      <c r="T30" s="346"/>
      <c r="U30" s="346"/>
      <c r="V30" s="346"/>
      <c r="W30" s="346"/>
      <c r="X30" s="346"/>
      <c r="Y30" s="568"/>
      <c r="Z30" s="569">
        <v>13.8</v>
      </c>
      <c r="AA30" s="569"/>
      <c r="AB30" s="569"/>
      <c r="AC30" s="569"/>
      <c r="AD30" s="570" t="s">
        <v>200</v>
      </c>
      <c r="AE30" s="570"/>
      <c r="AF30" s="570"/>
      <c r="AG30" s="570"/>
      <c r="AH30" s="570"/>
      <c r="AI30" s="570"/>
      <c r="AJ30" s="570"/>
      <c r="AK30" s="570"/>
      <c r="AL30" s="576" t="s">
        <v>200</v>
      </c>
      <c r="AM30" s="352"/>
      <c r="AN30" s="352"/>
      <c r="AO30" s="577"/>
      <c r="AP30" s="340" t="s">
        <v>315</v>
      </c>
      <c r="AQ30" s="341"/>
      <c r="AR30" s="341"/>
      <c r="AS30" s="341"/>
      <c r="AT30" s="341"/>
      <c r="AU30" s="341"/>
      <c r="AV30" s="341"/>
      <c r="AW30" s="341"/>
      <c r="AX30" s="341"/>
      <c r="AY30" s="341"/>
      <c r="AZ30" s="341"/>
      <c r="BA30" s="341"/>
      <c r="BB30" s="341"/>
      <c r="BC30" s="341"/>
      <c r="BD30" s="341"/>
      <c r="BE30" s="341"/>
      <c r="BF30" s="390"/>
      <c r="BG30" s="340" t="s">
        <v>386</v>
      </c>
      <c r="BH30" s="603"/>
      <c r="BI30" s="603"/>
      <c r="BJ30" s="603"/>
      <c r="BK30" s="603"/>
      <c r="BL30" s="603"/>
      <c r="BM30" s="603"/>
      <c r="BN30" s="603"/>
      <c r="BO30" s="603"/>
      <c r="BP30" s="603"/>
      <c r="BQ30" s="604"/>
      <c r="BR30" s="340" t="s">
        <v>387</v>
      </c>
      <c r="BS30" s="603"/>
      <c r="BT30" s="603"/>
      <c r="BU30" s="603"/>
      <c r="BV30" s="603"/>
      <c r="BW30" s="603"/>
      <c r="BX30" s="603"/>
      <c r="BY30" s="603"/>
      <c r="BZ30" s="603"/>
      <c r="CA30" s="603"/>
      <c r="CB30" s="604"/>
      <c r="CD30" s="539"/>
      <c r="CE30" s="462"/>
      <c r="CF30" s="574" t="s">
        <v>388</v>
      </c>
      <c r="CG30" s="472"/>
      <c r="CH30" s="472"/>
      <c r="CI30" s="472"/>
      <c r="CJ30" s="472"/>
      <c r="CK30" s="472"/>
      <c r="CL30" s="472"/>
      <c r="CM30" s="472"/>
      <c r="CN30" s="472"/>
      <c r="CO30" s="472"/>
      <c r="CP30" s="472"/>
      <c r="CQ30" s="575"/>
      <c r="CR30" s="567">
        <v>418349</v>
      </c>
      <c r="CS30" s="346"/>
      <c r="CT30" s="346"/>
      <c r="CU30" s="346"/>
      <c r="CV30" s="346"/>
      <c r="CW30" s="346"/>
      <c r="CX30" s="346"/>
      <c r="CY30" s="568"/>
      <c r="CZ30" s="576">
        <v>6.6</v>
      </c>
      <c r="DA30" s="600"/>
      <c r="DB30" s="600"/>
      <c r="DC30" s="602"/>
      <c r="DD30" s="572">
        <v>418349</v>
      </c>
      <c r="DE30" s="346"/>
      <c r="DF30" s="346"/>
      <c r="DG30" s="346"/>
      <c r="DH30" s="346"/>
      <c r="DI30" s="346"/>
      <c r="DJ30" s="346"/>
      <c r="DK30" s="568"/>
      <c r="DL30" s="572">
        <v>418349</v>
      </c>
      <c r="DM30" s="346"/>
      <c r="DN30" s="346"/>
      <c r="DO30" s="346"/>
      <c r="DP30" s="346"/>
      <c r="DQ30" s="346"/>
      <c r="DR30" s="346"/>
      <c r="DS30" s="346"/>
      <c r="DT30" s="346"/>
      <c r="DU30" s="346"/>
      <c r="DV30" s="568"/>
      <c r="DW30" s="576">
        <v>9.9</v>
      </c>
      <c r="DX30" s="600"/>
      <c r="DY30" s="600"/>
      <c r="DZ30" s="600"/>
      <c r="EA30" s="600"/>
      <c r="EB30" s="600"/>
      <c r="EC30" s="601"/>
    </row>
    <row r="31" spans="2:133" ht="11.25" customHeight="1" x14ac:dyDescent="0.2">
      <c r="B31" s="580" t="s">
        <v>53</v>
      </c>
      <c r="C31" s="581"/>
      <c r="D31" s="581"/>
      <c r="E31" s="581"/>
      <c r="F31" s="581"/>
      <c r="G31" s="581"/>
      <c r="H31" s="581"/>
      <c r="I31" s="581"/>
      <c r="J31" s="581"/>
      <c r="K31" s="581"/>
      <c r="L31" s="581"/>
      <c r="M31" s="581"/>
      <c r="N31" s="581"/>
      <c r="O31" s="581"/>
      <c r="P31" s="581"/>
      <c r="Q31" s="582"/>
      <c r="R31" s="567" t="s">
        <v>200</v>
      </c>
      <c r="S31" s="346"/>
      <c r="T31" s="346"/>
      <c r="U31" s="346"/>
      <c r="V31" s="346"/>
      <c r="W31" s="346"/>
      <c r="X31" s="346"/>
      <c r="Y31" s="568"/>
      <c r="Z31" s="569" t="s">
        <v>200</v>
      </c>
      <c r="AA31" s="569"/>
      <c r="AB31" s="569"/>
      <c r="AC31" s="569"/>
      <c r="AD31" s="570" t="s">
        <v>200</v>
      </c>
      <c r="AE31" s="570"/>
      <c r="AF31" s="570"/>
      <c r="AG31" s="570"/>
      <c r="AH31" s="570"/>
      <c r="AI31" s="570"/>
      <c r="AJ31" s="570"/>
      <c r="AK31" s="570"/>
      <c r="AL31" s="576" t="s">
        <v>200</v>
      </c>
      <c r="AM31" s="352"/>
      <c r="AN31" s="352"/>
      <c r="AO31" s="577"/>
      <c r="AP31" s="530" t="s">
        <v>4</v>
      </c>
      <c r="AQ31" s="531"/>
      <c r="AR31" s="531"/>
      <c r="AS31" s="531"/>
      <c r="AT31" s="650" t="s">
        <v>228</v>
      </c>
      <c r="AU31" s="42"/>
      <c r="AV31" s="42"/>
      <c r="AW31" s="42"/>
      <c r="AX31" s="556" t="s">
        <v>275</v>
      </c>
      <c r="AY31" s="557"/>
      <c r="AZ31" s="557"/>
      <c r="BA31" s="557"/>
      <c r="BB31" s="557"/>
      <c r="BC31" s="557"/>
      <c r="BD31" s="557"/>
      <c r="BE31" s="557"/>
      <c r="BF31" s="558"/>
      <c r="BG31" s="605">
        <v>99.2</v>
      </c>
      <c r="BH31" s="606"/>
      <c r="BI31" s="606"/>
      <c r="BJ31" s="606"/>
      <c r="BK31" s="606"/>
      <c r="BL31" s="606"/>
      <c r="BM31" s="565">
        <v>97.4</v>
      </c>
      <c r="BN31" s="606"/>
      <c r="BO31" s="606"/>
      <c r="BP31" s="606"/>
      <c r="BQ31" s="607"/>
      <c r="BR31" s="605">
        <v>99.3</v>
      </c>
      <c r="BS31" s="606"/>
      <c r="BT31" s="606"/>
      <c r="BU31" s="606"/>
      <c r="BV31" s="606"/>
      <c r="BW31" s="606"/>
      <c r="BX31" s="565">
        <v>97.4</v>
      </c>
      <c r="BY31" s="606"/>
      <c r="BZ31" s="606"/>
      <c r="CA31" s="606"/>
      <c r="CB31" s="607"/>
      <c r="CD31" s="539"/>
      <c r="CE31" s="462"/>
      <c r="CF31" s="574" t="s">
        <v>314</v>
      </c>
      <c r="CG31" s="472"/>
      <c r="CH31" s="472"/>
      <c r="CI31" s="472"/>
      <c r="CJ31" s="472"/>
      <c r="CK31" s="472"/>
      <c r="CL31" s="472"/>
      <c r="CM31" s="472"/>
      <c r="CN31" s="472"/>
      <c r="CO31" s="472"/>
      <c r="CP31" s="472"/>
      <c r="CQ31" s="575"/>
      <c r="CR31" s="567">
        <v>9034</v>
      </c>
      <c r="CS31" s="598"/>
      <c r="CT31" s="598"/>
      <c r="CU31" s="598"/>
      <c r="CV31" s="598"/>
      <c r="CW31" s="598"/>
      <c r="CX31" s="598"/>
      <c r="CY31" s="599"/>
      <c r="CZ31" s="576">
        <v>0.1</v>
      </c>
      <c r="DA31" s="600"/>
      <c r="DB31" s="600"/>
      <c r="DC31" s="602"/>
      <c r="DD31" s="572">
        <v>9034</v>
      </c>
      <c r="DE31" s="598"/>
      <c r="DF31" s="598"/>
      <c r="DG31" s="598"/>
      <c r="DH31" s="598"/>
      <c r="DI31" s="598"/>
      <c r="DJ31" s="598"/>
      <c r="DK31" s="599"/>
      <c r="DL31" s="572">
        <v>9034</v>
      </c>
      <c r="DM31" s="598"/>
      <c r="DN31" s="598"/>
      <c r="DO31" s="598"/>
      <c r="DP31" s="598"/>
      <c r="DQ31" s="598"/>
      <c r="DR31" s="598"/>
      <c r="DS31" s="598"/>
      <c r="DT31" s="598"/>
      <c r="DU31" s="598"/>
      <c r="DV31" s="599"/>
      <c r="DW31" s="576">
        <v>0.2</v>
      </c>
      <c r="DX31" s="600"/>
      <c r="DY31" s="600"/>
      <c r="DZ31" s="600"/>
      <c r="EA31" s="600"/>
      <c r="EB31" s="600"/>
      <c r="EC31" s="601"/>
    </row>
    <row r="32" spans="2:133" ht="11.25" customHeight="1" x14ac:dyDescent="0.2">
      <c r="B32" s="574" t="s">
        <v>389</v>
      </c>
      <c r="C32" s="472"/>
      <c r="D32" s="472"/>
      <c r="E32" s="472"/>
      <c r="F32" s="472"/>
      <c r="G32" s="472"/>
      <c r="H32" s="472"/>
      <c r="I32" s="472"/>
      <c r="J32" s="472"/>
      <c r="K32" s="472"/>
      <c r="L32" s="472"/>
      <c r="M32" s="472"/>
      <c r="N32" s="472"/>
      <c r="O32" s="472"/>
      <c r="P32" s="472"/>
      <c r="Q32" s="575"/>
      <c r="R32" s="567">
        <v>444576</v>
      </c>
      <c r="S32" s="346"/>
      <c r="T32" s="346"/>
      <c r="U32" s="346"/>
      <c r="V32" s="346"/>
      <c r="W32" s="346"/>
      <c r="X32" s="346"/>
      <c r="Y32" s="568"/>
      <c r="Z32" s="569">
        <v>6.3</v>
      </c>
      <c r="AA32" s="569"/>
      <c r="AB32" s="569"/>
      <c r="AC32" s="569"/>
      <c r="AD32" s="570" t="s">
        <v>200</v>
      </c>
      <c r="AE32" s="570"/>
      <c r="AF32" s="570"/>
      <c r="AG32" s="570"/>
      <c r="AH32" s="570"/>
      <c r="AI32" s="570"/>
      <c r="AJ32" s="570"/>
      <c r="AK32" s="570"/>
      <c r="AL32" s="576" t="s">
        <v>200</v>
      </c>
      <c r="AM32" s="352"/>
      <c r="AN32" s="352"/>
      <c r="AO32" s="577"/>
      <c r="AP32" s="649"/>
      <c r="AQ32" s="517"/>
      <c r="AR32" s="517"/>
      <c r="AS32" s="517"/>
      <c r="AT32" s="651"/>
      <c r="AU32" s="1" t="s">
        <v>250</v>
      </c>
      <c r="AX32" s="574" t="s">
        <v>290</v>
      </c>
      <c r="AY32" s="472"/>
      <c r="AZ32" s="472"/>
      <c r="BA32" s="472"/>
      <c r="BB32" s="472"/>
      <c r="BC32" s="472"/>
      <c r="BD32" s="472"/>
      <c r="BE32" s="472"/>
      <c r="BF32" s="575"/>
      <c r="BG32" s="608">
        <v>99.1</v>
      </c>
      <c r="BH32" s="598"/>
      <c r="BI32" s="598"/>
      <c r="BJ32" s="598"/>
      <c r="BK32" s="598"/>
      <c r="BL32" s="598"/>
      <c r="BM32" s="352">
        <v>97.7</v>
      </c>
      <c r="BN32" s="598"/>
      <c r="BO32" s="598"/>
      <c r="BP32" s="598"/>
      <c r="BQ32" s="609"/>
      <c r="BR32" s="608">
        <v>99.4</v>
      </c>
      <c r="BS32" s="598"/>
      <c r="BT32" s="598"/>
      <c r="BU32" s="598"/>
      <c r="BV32" s="598"/>
      <c r="BW32" s="598"/>
      <c r="BX32" s="352">
        <v>97.8</v>
      </c>
      <c r="BY32" s="598"/>
      <c r="BZ32" s="598"/>
      <c r="CA32" s="598"/>
      <c r="CB32" s="609"/>
      <c r="CD32" s="540"/>
      <c r="CE32" s="542"/>
      <c r="CF32" s="574" t="s">
        <v>391</v>
      </c>
      <c r="CG32" s="472"/>
      <c r="CH32" s="472"/>
      <c r="CI32" s="472"/>
      <c r="CJ32" s="472"/>
      <c r="CK32" s="472"/>
      <c r="CL32" s="472"/>
      <c r="CM32" s="472"/>
      <c r="CN32" s="472"/>
      <c r="CO32" s="472"/>
      <c r="CP32" s="472"/>
      <c r="CQ32" s="575"/>
      <c r="CR32" s="567" t="s">
        <v>200</v>
      </c>
      <c r="CS32" s="346"/>
      <c r="CT32" s="346"/>
      <c r="CU32" s="346"/>
      <c r="CV32" s="346"/>
      <c r="CW32" s="346"/>
      <c r="CX32" s="346"/>
      <c r="CY32" s="568"/>
      <c r="CZ32" s="576" t="s">
        <v>200</v>
      </c>
      <c r="DA32" s="600"/>
      <c r="DB32" s="600"/>
      <c r="DC32" s="602"/>
      <c r="DD32" s="572" t="s">
        <v>200</v>
      </c>
      <c r="DE32" s="346"/>
      <c r="DF32" s="346"/>
      <c r="DG32" s="346"/>
      <c r="DH32" s="346"/>
      <c r="DI32" s="346"/>
      <c r="DJ32" s="346"/>
      <c r="DK32" s="568"/>
      <c r="DL32" s="572" t="s">
        <v>200</v>
      </c>
      <c r="DM32" s="346"/>
      <c r="DN32" s="346"/>
      <c r="DO32" s="346"/>
      <c r="DP32" s="346"/>
      <c r="DQ32" s="346"/>
      <c r="DR32" s="346"/>
      <c r="DS32" s="346"/>
      <c r="DT32" s="346"/>
      <c r="DU32" s="346"/>
      <c r="DV32" s="568"/>
      <c r="DW32" s="576" t="s">
        <v>200</v>
      </c>
      <c r="DX32" s="600"/>
      <c r="DY32" s="600"/>
      <c r="DZ32" s="600"/>
      <c r="EA32" s="600"/>
      <c r="EB32" s="600"/>
      <c r="EC32" s="601"/>
    </row>
    <row r="33" spans="2:133" ht="11.25" customHeight="1" x14ac:dyDescent="0.2">
      <c r="B33" s="574" t="s">
        <v>236</v>
      </c>
      <c r="C33" s="472"/>
      <c r="D33" s="472"/>
      <c r="E33" s="472"/>
      <c r="F33" s="472"/>
      <c r="G33" s="472"/>
      <c r="H33" s="472"/>
      <c r="I33" s="472"/>
      <c r="J33" s="472"/>
      <c r="K33" s="472"/>
      <c r="L33" s="472"/>
      <c r="M33" s="472"/>
      <c r="N33" s="472"/>
      <c r="O33" s="472"/>
      <c r="P33" s="472"/>
      <c r="Q33" s="575"/>
      <c r="R33" s="567">
        <v>7225</v>
      </c>
      <c r="S33" s="346"/>
      <c r="T33" s="346"/>
      <c r="U33" s="346"/>
      <c r="V33" s="346"/>
      <c r="W33" s="346"/>
      <c r="X33" s="346"/>
      <c r="Y33" s="568"/>
      <c r="Z33" s="569">
        <v>0.1</v>
      </c>
      <c r="AA33" s="569"/>
      <c r="AB33" s="569"/>
      <c r="AC33" s="569"/>
      <c r="AD33" s="570">
        <v>6043</v>
      </c>
      <c r="AE33" s="570"/>
      <c r="AF33" s="570"/>
      <c r="AG33" s="570"/>
      <c r="AH33" s="570"/>
      <c r="AI33" s="570"/>
      <c r="AJ33" s="570"/>
      <c r="AK33" s="570"/>
      <c r="AL33" s="576">
        <v>0.1</v>
      </c>
      <c r="AM33" s="352"/>
      <c r="AN33" s="352"/>
      <c r="AO33" s="577"/>
      <c r="AP33" s="533"/>
      <c r="AQ33" s="534"/>
      <c r="AR33" s="534"/>
      <c r="AS33" s="534"/>
      <c r="AT33" s="652"/>
      <c r="AU33" s="43"/>
      <c r="AV33" s="43"/>
      <c r="AW33" s="43"/>
      <c r="AX33" s="589" t="s">
        <v>162</v>
      </c>
      <c r="AY33" s="590"/>
      <c r="AZ33" s="590"/>
      <c r="BA33" s="590"/>
      <c r="BB33" s="590"/>
      <c r="BC33" s="590"/>
      <c r="BD33" s="590"/>
      <c r="BE33" s="590"/>
      <c r="BF33" s="591"/>
      <c r="BG33" s="610">
        <v>99.2</v>
      </c>
      <c r="BH33" s="611"/>
      <c r="BI33" s="611"/>
      <c r="BJ33" s="611"/>
      <c r="BK33" s="611"/>
      <c r="BL33" s="611"/>
      <c r="BM33" s="612">
        <v>97</v>
      </c>
      <c r="BN33" s="611"/>
      <c r="BO33" s="611"/>
      <c r="BP33" s="611"/>
      <c r="BQ33" s="613"/>
      <c r="BR33" s="610">
        <v>99.2</v>
      </c>
      <c r="BS33" s="611"/>
      <c r="BT33" s="611"/>
      <c r="BU33" s="611"/>
      <c r="BV33" s="611"/>
      <c r="BW33" s="611"/>
      <c r="BX33" s="612">
        <v>97</v>
      </c>
      <c r="BY33" s="611"/>
      <c r="BZ33" s="611"/>
      <c r="CA33" s="611"/>
      <c r="CB33" s="613"/>
      <c r="CD33" s="574" t="s">
        <v>392</v>
      </c>
      <c r="CE33" s="472"/>
      <c r="CF33" s="472"/>
      <c r="CG33" s="472"/>
      <c r="CH33" s="472"/>
      <c r="CI33" s="472"/>
      <c r="CJ33" s="472"/>
      <c r="CK33" s="472"/>
      <c r="CL33" s="472"/>
      <c r="CM33" s="472"/>
      <c r="CN33" s="472"/>
      <c r="CO33" s="472"/>
      <c r="CP33" s="472"/>
      <c r="CQ33" s="575"/>
      <c r="CR33" s="567">
        <v>3204567</v>
      </c>
      <c r="CS33" s="598"/>
      <c r="CT33" s="598"/>
      <c r="CU33" s="598"/>
      <c r="CV33" s="598"/>
      <c r="CW33" s="598"/>
      <c r="CX33" s="598"/>
      <c r="CY33" s="599"/>
      <c r="CZ33" s="576">
        <v>50.3</v>
      </c>
      <c r="DA33" s="600"/>
      <c r="DB33" s="600"/>
      <c r="DC33" s="602"/>
      <c r="DD33" s="572">
        <v>2755216</v>
      </c>
      <c r="DE33" s="598"/>
      <c r="DF33" s="598"/>
      <c r="DG33" s="598"/>
      <c r="DH33" s="598"/>
      <c r="DI33" s="598"/>
      <c r="DJ33" s="598"/>
      <c r="DK33" s="599"/>
      <c r="DL33" s="572">
        <v>1971547</v>
      </c>
      <c r="DM33" s="598"/>
      <c r="DN33" s="598"/>
      <c r="DO33" s="598"/>
      <c r="DP33" s="598"/>
      <c r="DQ33" s="598"/>
      <c r="DR33" s="598"/>
      <c r="DS33" s="598"/>
      <c r="DT33" s="598"/>
      <c r="DU33" s="598"/>
      <c r="DV33" s="599"/>
      <c r="DW33" s="576">
        <v>46.6</v>
      </c>
      <c r="DX33" s="600"/>
      <c r="DY33" s="600"/>
      <c r="DZ33" s="600"/>
      <c r="EA33" s="600"/>
      <c r="EB33" s="600"/>
      <c r="EC33" s="601"/>
    </row>
    <row r="34" spans="2:133" ht="11.25" customHeight="1" x14ac:dyDescent="0.2">
      <c r="B34" s="574" t="s">
        <v>150</v>
      </c>
      <c r="C34" s="472"/>
      <c r="D34" s="472"/>
      <c r="E34" s="472"/>
      <c r="F34" s="472"/>
      <c r="G34" s="472"/>
      <c r="H34" s="472"/>
      <c r="I34" s="472"/>
      <c r="J34" s="472"/>
      <c r="K34" s="472"/>
      <c r="L34" s="472"/>
      <c r="M34" s="472"/>
      <c r="N34" s="472"/>
      <c r="O34" s="472"/>
      <c r="P34" s="472"/>
      <c r="Q34" s="575"/>
      <c r="R34" s="567">
        <v>25962</v>
      </c>
      <c r="S34" s="346"/>
      <c r="T34" s="346"/>
      <c r="U34" s="346"/>
      <c r="V34" s="346"/>
      <c r="W34" s="346"/>
      <c r="X34" s="346"/>
      <c r="Y34" s="568"/>
      <c r="Z34" s="569">
        <v>0.4</v>
      </c>
      <c r="AA34" s="569"/>
      <c r="AB34" s="569"/>
      <c r="AC34" s="569"/>
      <c r="AD34" s="570" t="s">
        <v>200</v>
      </c>
      <c r="AE34" s="570"/>
      <c r="AF34" s="570"/>
      <c r="AG34" s="570"/>
      <c r="AH34" s="570"/>
      <c r="AI34" s="570"/>
      <c r="AJ34" s="570"/>
      <c r="AK34" s="570"/>
      <c r="AL34" s="576" t="s">
        <v>200</v>
      </c>
      <c r="AM34" s="352"/>
      <c r="AN34" s="352"/>
      <c r="AO34" s="57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395</v>
      </c>
      <c r="CE34" s="472"/>
      <c r="CF34" s="472"/>
      <c r="CG34" s="472"/>
      <c r="CH34" s="472"/>
      <c r="CI34" s="472"/>
      <c r="CJ34" s="472"/>
      <c r="CK34" s="472"/>
      <c r="CL34" s="472"/>
      <c r="CM34" s="472"/>
      <c r="CN34" s="472"/>
      <c r="CO34" s="472"/>
      <c r="CP34" s="472"/>
      <c r="CQ34" s="575"/>
      <c r="CR34" s="567">
        <v>932736</v>
      </c>
      <c r="CS34" s="346"/>
      <c r="CT34" s="346"/>
      <c r="CU34" s="346"/>
      <c r="CV34" s="346"/>
      <c r="CW34" s="346"/>
      <c r="CX34" s="346"/>
      <c r="CY34" s="568"/>
      <c r="CZ34" s="576">
        <v>14.6</v>
      </c>
      <c r="DA34" s="600"/>
      <c r="DB34" s="600"/>
      <c r="DC34" s="602"/>
      <c r="DD34" s="572">
        <v>694561</v>
      </c>
      <c r="DE34" s="346"/>
      <c r="DF34" s="346"/>
      <c r="DG34" s="346"/>
      <c r="DH34" s="346"/>
      <c r="DI34" s="346"/>
      <c r="DJ34" s="346"/>
      <c r="DK34" s="568"/>
      <c r="DL34" s="572">
        <v>654058</v>
      </c>
      <c r="DM34" s="346"/>
      <c r="DN34" s="346"/>
      <c r="DO34" s="346"/>
      <c r="DP34" s="346"/>
      <c r="DQ34" s="346"/>
      <c r="DR34" s="346"/>
      <c r="DS34" s="346"/>
      <c r="DT34" s="346"/>
      <c r="DU34" s="346"/>
      <c r="DV34" s="568"/>
      <c r="DW34" s="576">
        <v>15.5</v>
      </c>
      <c r="DX34" s="600"/>
      <c r="DY34" s="600"/>
      <c r="DZ34" s="600"/>
      <c r="EA34" s="600"/>
      <c r="EB34" s="600"/>
      <c r="EC34" s="601"/>
    </row>
    <row r="35" spans="2:133" ht="11.25" customHeight="1" x14ac:dyDescent="0.2">
      <c r="B35" s="574" t="s">
        <v>397</v>
      </c>
      <c r="C35" s="472"/>
      <c r="D35" s="472"/>
      <c r="E35" s="472"/>
      <c r="F35" s="472"/>
      <c r="G35" s="472"/>
      <c r="H35" s="472"/>
      <c r="I35" s="472"/>
      <c r="J35" s="472"/>
      <c r="K35" s="472"/>
      <c r="L35" s="472"/>
      <c r="M35" s="472"/>
      <c r="N35" s="472"/>
      <c r="O35" s="472"/>
      <c r="P35" s="472"/>
      <c r="Q35" s="575"/>
      <c r="R35" s="567">
        <v>2231</v>
      </c>
      <c r="S35" s="346"/>
      <c r="T35" s="346"/>
      <c r="U35" s="346"/>
      <c r="V35" s="346"/>
      <c r="W35" s="346"/>
      <c r="X35" s="346"/>
      <c r="Y35" s="568"/>
      <c r="Z35" s="569">
        <v>0</v>
      </c>
      <c r="AA35" s="569"/>
      <c r="AB35" s="569"/>
      <c r="AC35" s="569"/>
      <c r="AD35" s="570" t="s">
        <v>200</v>
      </c>
      <c r="AE35" s="570"/>
      <c r="AF35" s="570"/>
      <c r="AG35" s="570"/>
      <c r="AH35" s="570"/>
      <c r="AI35" s="570"/>
      <c r="AJ35" s="570"/>
      <c r="AK35" s="570"/>
      <c r="AL35" s="576" t="s">
        <v>200</v>
      </c>
      <c r="AM35" s="352"/>
      <c r="AN35" s="352"/>
      <c r="AO35" s="577"/>
      <c r="AP35" s="16"/>
      <c r="AQ35" s="340" t="s">
        <v>398</v>
      </c>
      <c r="AR35" s="341"/>
      <c r="AS35" s="341"/>
      <c r="AT35" s="341"/>
      <c r="AU35" s="341"/>
      <c r="AV35" s="341"/>
      <c r="AW35" s="341"/>
      <c r="AX35" s="341"/>
      <c r="AY35" s="341"/>
      <c r="AZ35" s="341"/>
      <c r="BA35" s="341"/>
      <c r="BB35" s="341"/>
      <c r="BC35" s="341"/>
      <c r="BD35" s="341"/>
      <c r="BE35" s="341"/>
      <c r="BF35" s="390"/>
      <c r="BG35" s="340" t="s">
        <v>208</v>
      </c>
      <c r="BH35" s="341"/>
      <c r="BI35" s="341"/>
      <c r="BJ35" s="341"/>
      <c r="BK35" s="341"/>
      <c r="BL35" s="341"/>
      <c r="BM35" s="341"/>
      <c r="BN35" s="341"/>
      <c r="BO35" s="341"/>
      <c r="BP35" s="341"/>
      <c r="BQ35" s="341"/>
      <c r="BR35" s="341"/>
      <c r="BS35" s="341"/>
      <c r="BT35" s="341"/>
      <c r="BU35" s="341"/>
      <c r="BV35" s="341"/>
      <c r="BW35" s="341"/>
      <c r="BX35" s="341"/>
      <c r="BY35" s="341"/>
      <c r="BZ35" s="341"/>
      <c r="CA35" s="341"/>
      <c r="CB35" s="390"/>
      <c r="CD35" s="574" t="s">
        <v>399</v>
      </c>
      <c r="CE35" s="472"/>
      <c r="CF35" s="472"/>
      <c r="CG35" s="472"/>
      <c r="CH35" s="472"/>
      <c r="CI35" s="472"/>
      <c r="CJ35" s="472"/>
      <c r="CK35" s="472"/>
      <c r="CL35" s="472"/>
      <c r="CM35" s="472"/>
      <c r="CN35" s="472"/>
      <c r="CO35" s="472"/>
      <c r="CP35" s="472"/>
      <c r="CQ35" s="575"/>
      <c r="CR35" s="567">
        <v>32570</v>
      </c>
      <c r="CS35" s="598"/>
      <c r="CT35" s="598"/>
      <c r="CU35" s="598"/>
      <c r="CV35" s="598"/>
      <c r="CW35" s="598"/>
      <c r="CX35" s="598"/>
      <c r="CY35" s="599"/>
      <c r="CZ35" s="576">
        <v>0.5</v>
      </c>
      <c r="DA35" s="600"/>
      <c r="DB35" s="600"/>
      <c r="DC35" s="602"/>
      <c r="DD35" s="572">
        <v>31735</v>
      </c>
      <c r="DE35" s="598"/>
      <c r="DF35" s="598"/>
      <c r="DG35" s="598"/>
      <c r="DH35" s="598"/>
      <c r="DI35" s="598"/>
      <c r="DJ35" s="598"/>
      <c r="DK35" s="599"/>
      <c r="DL35" s="572">
        <v>28666</v>
      </c>
      <c r="DM35" s="598"/>
      <c r="DN35" s="598"/>
      <c r="DO35" s="598"/>
      <c r="DP35" s="598"/>
      <c r="DQ35" s="598"/>
      <c r="DR35" s="598"/>
      <c r="DS35" s="598"/>
      <c r="DT35" s="598"/>
      <c r="DU35" s="598"/>
      <c r="DV35" s="599"/>
      <c r="DW35" s="576">
        <v>0.7</v>
      </c>
      <c r="DX35" s="600"/>
      <c r="DY35" s="600"/>
      <c r="DZ35" s="600"/>
      <c r="EA35" s="600"/>
      <c r="EB35" s="600"/>
      <c r="EC35" s="601"/>
    </row>
    <row r="36" spans="2:133" ht="11.25" customHeight="1" x14ac:dyDescent="0.2">
      <c r="B36" s="574" t="s">
        <v>291</v>
      </c>
      <c r="C36" s="472"/>
      <c r="D36" s="472"/>
      <c r="E36" s="472"/>
      <c r="F36" s="472"/>
      <c r="G36" s="472"/>
      <c r="H36" s="472"/>
      <c r="I36" s="472"/>
      <c r="J36" s="472"/>
      <c r="K36" s="472"/>
      <c r="L36" s="472"/>
      <c r="M36" s="472"/>
      <c r="N36" s="472"/>
      <c r="O36" s="472"/>
      <c r="P36" s="472"/>
      <c r="Q36" s="575"/>
      <c r="R36" s="567">
        <v>884813</v>
      </c>
      <c r="S36" s="346"/>
      <c r="T36" s="346"/>
      <c r="U36" s="346"/>
      <c r="V36" s="346"/>
      <c r="W36" s="346"/>
      <c r="X36" s="346"/>
      <c r="Y36" s="568"/>
      <c r="Z36" s="569">
        <v>12.5</v>
      </c>
      <c r="AA36" s="569"/>
      <c r="AB36" s="569"/>
      <c r="AC36" s="569"/>
      <c r="AD36" s="570" t="s">
        <v>200</v>
      </c>
      <c r="AE36" s="570"/>
      <c r="AF36" s="570"/>
      <c r="AG36" s="570"/>
      <c r="AH36" s="570"/>
      <c r="AI36" s="570"/>
      <c r="AJ36" s="570"/>
      <c r="AK36" s="570"/>
      <c r="AL36" s="576" t="s">
        <v>200</v>
      </c>
      <c r="AM36" s="352"/>
      <c r="AN36" s="352"/>
      <c r="AO36" s="577"/>
      <c r="AP36" s="16"/>
      <c r="AQ36" s="614" t="s">
        <v>384</v>
      </c>
      <c r="AR36" s="615"/>
      <c r="AS36" s="615"/>
      <c r="AT36" s="615"/>
      <c r="AU36" s="615"/>
      <c r="AV36" s="615"/>
      <c r="AW36" s="615"/>
      <c r="AX36" s="615"/>
      <c r="AY36" s="616"/>
      <c r="AZ36" s="559">
        <v>758032</v>
      </c>
      <c r="BA36" s="560"/>
      <c r="BB36" s="560"/>
      <c r="BC36" s="560"/>
      <c r="BD36" s="560"/>
      <c r="BE36" s="560"/>
      <c r="BF36" s="617"/>
      <c r="BG36" s="556" t="s">
        <v>402</v>
      </c>
      <c r="BH36" s="557"/>
      <c r="BI36" s="557"/>
      <c r="BJ36" s="557"/>
      <c r="BK36" s="557"/>
      <c r="BL36" s="557"/>
      <c r="BM36" s="557"/>
      <c r="BN36" s="557"/>
      <c r="BO36" s="557"/>
      <c r="BP36" s="557"/>
      <c r="BQ36" s="557"/>
      <c r="BR36" s="557"/>
      <c r="BS36" s="557"/>
      <c r="BT36" s="557"/>
      <c r="BU36" s="558"/>
      <c r="BV36" s="559">
        <v>76806</v>
      </c>
      <c r="BW36" s="560"/>
      <c r="BX36" s="560"/>
      <c r="BY36" s="560"/>
      <c r="BZ36" s="560"/>
      <c r="CA36" s="560"/>
      <c r="CB36" s="617"/>
      <c r="CD36" s="574" t="s">
        <v>30</v>
      </c>
      <c r="CE36" s="472"/>
      <c r="CF36" s="472"/>
      <c r="CG36" s="472"/>
      <c r="CH36" s="472"/>
      <c r="CI36" s="472"/>
      <c r="CJ36" s="472"/>
      <c r="CK36" s="472"/>
      <c r="CL36" s="472"/>
      <c r="CM36" s="472"/>
      <c r="CN36" s="472"/>
      <c r="CO36" s="472"/>
      <c r="CP36" s="472"/>
      <c r="CQ36" s="575"/>
      <c r="CR36" s="567">
        <v>1031295</v>
      </c>
      <c r="CS36" s="346"/>
      <c r="CT36" s="346"/>
      <c r="CU36" s="346"/>
      <c r="CV36" s="346"/>
      <c r="CW36" s="346"/>
      <c r="CX36" s="346"/>
      <c r="CY36" s="568"/>
      <c r="CZ36" s="576">
        <v>16.2</v>
      </c>
      <c r="DA36" s="600"/>
      <c r="DB36" s="600"/>
      <c r="DC36" s="602"/>
      <c r="DD36" s="572">
        <v>942220</v>
      </c>
      <c r="DE36" s="346"/>
      <c r="DF36" s="346"/>
      <c r="DG36" s="346"/>
      <c r="DH36" s="346"/>
      <c r="DI36" s="346"/>
      <c r="DJ36" s="346"/>
      <c r="DK36" s="568"/>
      <c r="DL36" s="572">
        <v>726689</v>
      </c>
      <c r="DM36" s="346"/>
      <c r="DN36" s="346"/>
      <c r="DO36" s="346"/>
      <c r="DP36" s="346"/>
      <c r="DQ36" s="346"/>
      <c r="DR36" s="346"/>
      <c r="DS36" s="346"/>
      <c r="DT36" s="346"/>
      <c r="DU36" s="346"/>
      <c r="DV36" s="568"/>
      <c r="DW36" s="576">
        <v>17.2</v>
      </c>
      <c r="DX36" s="600"/>
      <c r="DY36" s="600"/>
      <c r="DZ36" s="600"/>
      <c r="EA36" s="600"/>
      <c r="EB36" s="600"/>
      <c r="EC36" s="601"/>
    </row>
    <row r="37" spans="2:133" ht="11.25" customHeight="1" x14ac:dyDescent="0.2">
      <c r="B37" s="574" t="s">
        <v>393</v>
      </c>
      <c r="C37" s="472"/>
      <c r="D37" s="472"/>
      <c r="E37" s="472"/>
      <c r="F37" s="472"/>
      <c r="G37" s="472"/>
      <c r="H37" s="472"/>
      <c r="I37" s="472"/>
      <c r="J37" s="472"/>
      <c r="K37" s="472"/>
      <c r="L37" s="472"/>
      <c r="M37" s="472"/>
      <c r="N37" s="472"/>
      <c r="O37" s="472"/>
      <c r="P37" s="472"/>
      <c r="Q37" s="575"/>
      <c r="R37" s="567">
        <v>69132</v>
      </c>
      <c r="S37" s="346"/>
      <c r="T37" s="346"/>
      <c r="U37" s="346"/>
      <c r="V37" s="346"/>
      <c r="W37" s="346"/>
      <c r="X37" s="346"/>
      <c r="Y37" s="568"/>
      <c r="Z37" s="569">
        <v>1</v>
      </c>
      <c r="AA37" s="569"/>
      <c r="AB37" s="569"/>
      <c r="AC37" s="569"/>
      <c r="AD37" s="570">
        <v>475</v>
      </c>
      <c r="AE37" s="570"/>
      <c r="AF37" s="570"/>
      <c r="AG37" s="570"/>
      <c r="AH37" s="570"/>
      <c r="AI37" s="570"/>
      <c r="AJ37" s="570"/>
      <c r="AK37" s="570"/>
      <c r="AL37" s="576">
        <v>0</v>
      </c>
      <c r="AM37" s="352"/>
      <c r="AN37" s="352"/>
      <c r="AO37" s="577"/>
      <c r="AQ37" s="618" t="s">
        <v>403</v>
      </c>
      <c r="AR37" s="349"/>
      <c r="AS37" s="349"/>
      <c r="AT37" s="349"/>
      <c r="AU37" s="349"/>
      <c r="AV37" s="349"/>
      <c r="AW37" s="349"/>
      <c r="AX37" s="349"/>
      <c r="AY37" s="619"/>
      <c r="AZ37" s="567">
        <v>140553</v>
      </c>
      <c r="BA37" s="346"/>
      <c r="BB37" s="346"/>
      <c r="BC37" s="346"/>
      <c r="BD37" s="598"/>
      <c r="BE37" s="598"/>
      <c r="BF37" s="609"/>
      <c r="BG37" s="574" t="s">
        <v>405</v>
      </c>
      <c r="BH37" s="472"/>
      <c r="BI37" s="472"/>
      <c r="BJ37" s="472"/>
      <c r="BK37" s="472"/>
      <c r="BL37" s="472"/>
      <c r="BM37" s="472"/>
      <c r="BN37" s="472"/>
      <c r="BO37" s="472"/>
      <c r="BP37" s="472"/>
      <c r="BQ37" s="472"/>
      <c r="BR37" s="472"/>
      <c r="BS37" s="472"/>
      <c r="BT37" s="472"/>
      <c r="BU37" s="575"/>
      <c r="BV37" s="567">
        <v>66714</v>
      </c>
      <c r="BW37" s="346"/>
      <c r="BX37" s="346"/>
      <c r="BY37" s="346"/>
      <c r="BZ37" s="346"/>
      <c r="CA37" s="346"/>
      <c r="CB37" s="573"/>
      <c r="CD37" s="574" t="s">
        <v>161</v>
      </c>
      <c r="CE37" s="472"/>
      <c r="CF37" s="472"/>
      <c r="CG37" s="472"/>
      <c r="CH37" s="472"/>
      <c r="CI37" s="472"/>
      <c r="CJ37" s="472"/>
      <c r="CK37" s="472"/>
      <c r="CL37" s="472"/>
      <c r="CM37" s="472"/>
      <c r="CN37" s="472"/>
      <c r="CO37" s="472"/>
      <c r="CP37" s="472"/>
      <c r="CQ37" s="575"/>
      <c r="CR37" s="567">
        <v>479338</v>
      </c>
      <c r="CS37" s="598"/>
      <c r="CT37" s="598"/>
      <c r="CU37" s="598"/>
      <c r="CV37" s="598"/>
      <c r="CW37" s="598"/>
      <c r="CX37" s="598"/>
      <c r="CY37" s="599"/>
      <c r="CZ37" s="576">
        <v>7.5</v>
      </c>
      <c r="DA37" s="600"/>
      <c r="DB37" s="600"/>
      <c r="DC37" s="602"/>
      <c r="DD37" s="572">
        <v>479338</v>
      </c>
      <c r="DE37" s="598"/>
      <c r="DF37" s="598"/>
      <c r="DG37" s="598"/>
      <c r="DH37" s="598"/>
      <c r="DI37" s="598"/>
      <c r="DJ37" s="598"/>
      <c r="DK37" s="599"/>
      <c r="DL37" s="572">
        <v>461565</v>
      </c>
      <c r="DM37" s="598"/>
      <c r="DN37" s="598"/>
      <c r="DO37" s="598"/>
      <c r="DP37" s="598"/>
      <c r="DQ37" s="598"/>
      <c r="DR37" s="598"/>
      <c r="DS37" s="598"/>
      <c r="DT37" s="598"/>
      <c r="DU37" s="598"/>
      <c r="DV37" s="599"/>
      <c r="DW37" s="576">
        <v>10.9</v>
      </c>
      <c r="DX37" s="600"/>
      <c r="DY37" s="600"/>
      <c r="DZ37" s="600"/>
      <c r="EA37" s="600"/>
      <c r="EB37" s="600"/>
      <c r="EC37" s="601"/>
    </row>
    <row r="38" spans="2:133" ht="11.25" customHeight="1" x14ac:dyDescent="0.2">
      <c r="B38" s="574" t="s">
        <v>406</v>
      </c>
      <c r="C38" s="472"/>
      <c r="D38" s="472"/>
      <c r="E38" s="472"/>
      <c r="F38" s="472"/>
      <c r="G38" s="472"/>
      <c r="H38" s="472"/>
      <c r="I38" s="472"/>
      <c r="J38" s="472"/>
      <c r="K38" s="472"/>
      <c r="L38" s="472"/>
      <c r="M38" s="472"/>
      <c r="N38" s="472"/>
      <c r="O38" s="472"/>
      <c r="P38" s="472"/>
      <c r="Q38" s="575"/>
      <c r="R38" s="567">
        <v>334000</v>
      </c>
      <c r="S38" s="346"/>
      <c r="T38" s="346"/>
      <c r="U38" s="346"/>
      <c r="V38" s="346"/>
      <c r="W38" s="346"/>
      <c r="X38" s="346"/>
      <c r="Y38" s="568"/>
      <c r="Z38" s="569">
        <v>4.7</v>
      </c>
      <c r="AA38" s="569"/>
      <c r="AB38" s="569"/>
      <c r="AC38" s="569"/>
      <c r="AD38" s="570" t="s">
        <v>200</v>
      </c>
      <c r="AE38" s="570"/>
      <c r="AF38" s="570"/>
      <c r="AG38" s="570"/>
      <c r="AH38" s="570"/>
      <c r="AI38" s="570"/>
      <c r="AJ38" s="570"/>
      <c r="AK38" s="570"/>
      <c r="AL38" s="576" t="s">
        <v>200</v>
      </c>
      <c r="AM38" s="352"/>
      <c r="AN38" s="352"/>
      <c r="AO38" s="577"/>
      <c r="AQ38" s="618" t="s">
        <v>407</v>
      </c>
      <c r="AR38" s="349"/>
      <c r="AS38" s="349"/>
      <c r="AT38" s="349"/>
      <c r="AU38" s="349"/>
      <c r="AV38" s="349"/>
      <c r="AW38" s="349"/>
      <c r="AX38" s="349"/>
      <c r="AY38" s="619"/>
      <c r="AZ38" s="567">
        <v>70940</v>
      </c>
      <c r="BA38" s="346"/>
      <c r="BB38" s="346"/>
      <c r="BC38" s="346"/>
      <c r="BD38" s="598"/>
      <c r="BE38" s="598"/>
      <c r="BF38" s="609"/>
      <c r="BG38" s="574" t="s">
        <v>411</v>
      </c>
      <c r="BH38" s="472"/>
      <c r="BI38" s="472"/>
      <c r="BJ38" s="472"/>
      <c r="BK38" s="472"/>
      <c r="BL38" s="472"/>
      <c r="BM38" s="472"/>
      <c r="BN38" s="472"/>
      <c r="BO38" s="472"/>
      <c r="BP38" s="472"/>
      <c r="BQ38" s="472"/>
      <c r="BR38" s="472"/>
      <c r="BS38" s="472"/>
      <c r="BT38" s="472"/>
      <c r="BU38" s="575"/>
      <c r="BV38" s="567">
        <v>2297</v>
      </c>
      <c r="BW38" s="346"/>
      <c r="BX38" s="346"/>
      <c r="BY38" s="346"/>
      <c r="BZ38" s="346"/>
      <c r="CA38" s="346"/>
      <c r="CB38" s="573"/>
      <c r="CD38" s="574" t="s">
        <v>412</v>
      </c>
      <c r="CE38" s="472"/>
      <c r="CF38" s="472"/>
      <c r="CG38" s="472"/>
      <c r="CH38" s="472"/>
      <c r="CI38" s="472"/>
      <c r="CJ38" s="472"/>
      <c r="CK38" s="472"/>
      <c r="CL38" s="472"/>
      <c r="CM38" s="472"/>
      <c r="CN38" s="472"/>
      <c r="CO38" s="472"/>
      <c r="CP38" s="472"/>
      <c r="CQ38" s="575"/>
      <c r="CR38" s="567">
        <v>687092</v>
      </c>
      <c r="CS38" s="346"/>
      <c r="CT38" s="346"/>
      <c r="CU38" s="346"/>
      <c r="CV38" s="346"/>
      <c r="CW38" s="346"/>
      <c r="CX38" s="346"/>
      <c r="CY38" s="568"/>
      <c r="CZ38" s="576">
        <v>10.8</v>
      </c>
      <c r="DA38" s="600"/>
      <c r="DB38" s="600"/>
      <c r="DC38" s="602"/>
      <c r="DD38" s="572">
        <v>565957</v>
      </c>
      <c r="DE38" s="346"/>
      <c r="DF38" s="346"/>
      <c r="DG38" s="346"/>
      <c r="DH38" s="346"/>
      <c r="DI38" s="346"/>
      <c r="DJ38" s="346"/>
      <c r="DK38" s="568"/>
      <c r="DL38" s="572">
        <v>562134</v>
      </c>
      <c r="DM38" s="346"/>
      <c r="DN38" s="346"/>
      <c r="DO38" s="346"/>
      <c r="DP38" s="346"/>
      <c r="DQ38" s="346"/>
      <c r="DR38" s="346"/>
      <c r="DS38" s="346"/>
      <c r="DT38" s="346"/>
      <c r="DU38" s="346"/>
      <c r="DV38" s="568"/>
      <c r="DW38" s="576">
        <v>13.3</v>
      </c>
      <c r="DX38" s="600"/>
      <c r="DY38" s="600"/>
      <c r="DZ38" s="600"/>
      <c r="EA38" s="600"/>
      <c r="EB38" s="600"/>
      <c r="EC38" s="601"/>
    </row>
    <row r="39" spans="2:133" ht="11.25" customHeight="1" x14ac:dyDescent="0.2">
      <c r="B39" s="574" t="s">
        <v>413</v>
      </c>
      <c r="C39" s="472"/>
      <c r="D39" s="472"/>
      <c r="E39" s="472"/>
      <c r="F39" s="472"/>
      <c r="G39" s="472"/>
      <c r="H39" s="472"/>
      <c r="I39" s="472"/>
      <c r="J39" s="472"/>
      <c r="K39" s="472"/>
      <c r="L39" s="472"/>
      <c r="M39" s="472"/>
      <c r="N39" s="472"/>
      <c r="O39" s="472"/>
      <c r="P39" s="472"/>
      <c r="Q39" s="575"/>
      <c r="R39" s="567" t="s">
        <v>200</v>
      </c>
      <c r="S39" s="346"/>
      <c r="T39" s="346"/>
      <c r="U39" s="346"/>
      <c r="V39" s="346"/>
      <c r="W39" s="346"/>
      <c r="X39" s="346"/>
      <c r="Y39" s="568"/>
      <c r="Z39" s="569" t="s">
        <v>200</v>
      </c>
      <c r="AA39" s="569"/>
      <c r="AB39" s="569"/>
      <c r="AC39" s="569"/>
      <c r="AD39" s="570" t="s">
        <v>200</v>
      </c>
      <c r="AE39" s="570"/>
      <c r="AF39" s="570"/>
      <c r="AG39" s="570"/>
      <c r="AH39" s="570"/>
      <c r="AI39" s="570"/>
      <c r="AJ39" s="570"/>
      <c r="AK39" s="570"/>
      <c r="AL39" s="576" t="s">
        <v>200</v>
      </c>
      <c r="AM39" s="352"/>
      <c r="AN39" s="352"/>
      <c r="AO39" s="577"/>
      <c r="AQ39" s="618" t="s">
        <v>307</v>
      </c>
      <c r="AR39" s="349"/>
      <c r="AS39" s="349"/>
      <c r="AT39" s="349"/>
      <c r="AU39" s="349"/>
      <c r="AV39" s="349"/>
      <c r="AW39" s="349"/>
      <c r="AX39" s="349"/>
      <c r="AY39" s="619"/>
      <c r="AZ39" s="567" t="s">
        <v>200</v>
      </c>
      <c r="BA39" s="346"/>
      <c r="BB39" s="346"/>
      <c r="BC39" s="346"/>
      <c r="BD39" s="598"/>
      <c r="BE39" s="598"/>
      <c r="BF39" s="609"/>
      <c r="BG39" s="574" t="s">
        <v>337</v>
      </c>
      <c r="BH39" s="472"/>
      <c r="BI39" s="472"/>
      <c r="BJ39" s="472"/>
      <c r="BK39" s="472"/>
      <c r="BL39" s="472"/>
      <c r="BM39" s="472"/>
      <c r="BN39" s="472"/>
      <c r="BO39" s="472"/>
      <c r="BP39" s="472"/>
      <c r="BQ39" s="472"/>
      <c r="BR39" s="472"/>
      <c r="BS39" s="472"/>
      <c r="BT39" s="472"/>
      <c r="BU39" s="575"/>
      <c r="BV39" s="567">
        <v>3793</v>
      </c>
      <c r="BW39" s="346"/>
      <c r="BX39" s="346"/>
      <c r="BY39" s="346"/>
      <c r="BZ39" s="346"/>
      <c r="CA39" s="346"/>
      <c r="CB39" s="573"/>
      <c r="CD39" s="574" t="s">
        <v>417</v>
      </c>
      <c r="CE39" s="472"/>
      <c r="CF39" s="472"/>
      <c r="CG39" s="472"/>
      <c r="CH39" s="472"/>
      <c r="CI39" s="472"/>
      <c r="CJ39" s="472"/>
      <c r="CK39" s="472"/>
      <c r="CL39" s="472"/>
      <c r="CM39" s="472"/>
      <c r="CN39" s="472"/>
      <c r="CO39" s="472"/>
      <c r="CP39" s="472"/>
      <c r="CQ39" s="575"/>
      <c r="CR39" s="567">
        <v>500930</v>
      </c>
      <c r="CS39" s="598"/>
      <c r="CT39" s="598"/>
      <c r="CU39" s="598"/>
      <c r="CV39" s="598"/>
      <c r="CW39" s="598"/>
      <c r="CX39" s="598"/>
      <c r="CY39" s="599"/>
      <c r="CZ39" s="576">
        <v>7.9</v>
      </c>
      <c r="DA39" s="600"/>
      <c r="DB39" s="600"/>
      <c r="DC39" s="602"/>
      <c r="DD39" s="572">
        <v>500799</v>
      </c>
      <c r="DE39" s="598"/>
      <c r="DF39" s="598"/>
      <c r="DG39" s="598"/>
      <c r="DH39" s="598"/>
      <c r="DI39" s="598"/>
      <c r="DJ39" s="598"/>
      <c r="DK39" s="599"/>
      <c r="DL39" s="572" t="s">
        <v>200</v>
      </c>
      <c r="DM39" s="598"/>
      <c r="DN39" s="598"/>
      <c r="DO39" s="598"/>
      <c r="DP39" s="598"/>
      <c r="DQ39" s="598"/>
      <c r="DR39" s="598"/>
      <c r="DS39" s="598"/>
      <c r="DT39" s="598"/>
      <c r="DU39" s="598"/>
      <c r="DV39" s="599"/>
      <c r="DW39" s="576" t="s">
        <v>200</v>
      </c>
      <c r="DX39" s="600"/>
      <c r="DY39" s="600"/>
      <c r="DZ39" s="600"/>
      <c r="EA39" s="600"/>
      <c r="EB39" s="600"/>
      <c r="EC39" s="601"/>
    </row>
    <row r="40" spans="2:133" ht="11.25" customHeight="1" x14ac:dyDescent="0.2">
      <c r="B40" s="574" t="s">
        <v>418</v>
      </c>
      <c r="C40" s="472"/>
      <c r="D40" s="472"/>
      <c r="E40" s="472"/>
      <c r="F40" s="472"/>
      <c r="G40" s="472"/>
      <c r="H40" s="472"/>
      <c r="I40" s="472"/>
      <c r="J40" s="472"/>
      <c r="K40" s="472"/>
      <c r="L40" s="472"/>
      <c r="M40" s="472"/>
      <c r="N40" s="472"/>
      <c r="O40" s="472"/>
      <c r="P40" s="472"/>
      <c r="Q40" s="575"/>
      <c r="R40" s="567">
        <v>81400</v>
      </c>
      <c r="S40" s="346"/>
      <c r="T40" s="346"/>
      <c r="U40" s="346"/>
      <c r="V40" s="346"/>
      <c r="W40" s="346"/>
      <c r="X40" s="346"/>
      <c r="Y40" s="568"/>
      <c r="Z40" s="569">
        <v>1.2</v>
      </c>
      <c r="AA40" s="569"/>
      <c r="AB40" s="569"/>
      <c r="AC40" s="569"/>
      <c r="AD40" s="570" t="s">
        <v>200</v>
      </c>
      <c r="AE40" s="570"/>
      <c r="AF40" s="570"/>
      <c r="AG40" s="570"/>
      <c r="AH40" s="570"/>
      <c r="AI40" s="570"/>
      <c r="AJ40" s="570"/>
      <c r="AK40" s="570"/>
      <c r="AL40" s="576" t="s">
        <v>200</v>
      </c>
      <c r="AM40" s="352"/>
      <c r="AN40" s="352"/>
      <c r="AO40" s="577"/>
      <c r="AQ40" s="618" t="s">
        <v>420</v>
      </c>
      <c r="AR40" s="349"/>
      <c r="AS40" s="349"/>
      <c r="AT40" s="349"/>
      <c r="AU40" s="349"/>
      <c r="AV40" s="349"/>
      <c r="AW40" s="349"/>
      <c r="AX40" s="349"/>
      <c r="AY40" s="619"/>
      <c r="AZ40" s="567" t="s">
        <v>200</v>
      </c>
      <c r="BA40" s="346"/>
      <c r="BB40" s="346"/>
      <c r="BC40" s="346"/>
      <c r="BD40" s="598"/>
      <c r="BE40" s="598"/>
      <c r="BF40" s="609"/>
      <c r="BG40" s="649" t="s">
        <v>421</v>
      </c>
      <c r="BH40" s="517"/>
      <c r="BI40" s="517"/>
      <c r="BJ40" s="517"/>
      <c r="BK40" s="517"/>
      <c r="BL40" s="7"/>
      <c r="BM40" s="472" t="s">
        <v>422</v>
      </c>
      <c r="BN40" s="472"/>
      <c r="BO40" s="472"/>
      <c r="BP40" s="472"/>
      <c r="BQ40" s="472"/>
      <c r="BR40" s="472"/>
      <c r="BS40" s="472"/>
      <c r="BT40" s="472"/>
      <c r="BU40" s="575"/>
      <c r="BV40" s="567">
        <v>107</v>
      </c>
      <c r="BW40" s="346"/>
      <c r="BX40" s="346"/>
      <c r="BY40" s="346"/>
      <c r="BZ40" s="346"/>
      <c r="CA40" s="346"/>
      <c r="CB40" s="573"/>
      <c r="CD40" s="574" t="s">
        <v>368</v>
      </c>
      <c r="CE40" s="472"/>
      <c r="CF40" s="472"/>
      <c r="CG40" s="472"/>
      <c r="CH40" s="472"/>
      <c r="CI40" s="472"/>
      <c r="CJ40" s="472"/>
      <c r="CK40" s="472"/>
      <c r="CL40" s="472"/>
      <c r="CM40" s="472"/>
      <c r="CN40" s="472"/>
      <c r="CO40" s="472"/>
      <c r="CP40" s="472"/>
      <c r="CQ40" s="575"/>
      <c r="CR40" s="567">
        <v>19944</v>
      </c>
      <c r="CS40" s="346"/>
      <c r="CT40" s="346"/>
      <c r="CU40" s="346"/>
      <c r="CV40" s="346"/>
      <c r="CW40" s="346"/>
      <c r="CX40" s="346"/>
      <c r="CY40" s="568"/>
      <c r="CZ40" s="576">
        <v>0.3</v>
      </c>
      <c r="DA40" s="600"/>
      <c r="DB40" s="600"/>
      <c r="DC40" s="602"/>
      <c r="DD40" s="572">
        <v>19944</v>
      </c>
      <c r="DE40" s="346"/>
      <c r="DF40" s="346"/>
      <c r="DG40" s="346"/>
      <c r="DH40" s="346"/>
      <c r="DI40" s="346"/>
      <c r="DJ40" s="346"/>
      <c r="DK40" s="568"/>
      <c r="DL40" s="572" t="s">
        <v>200</v>
      </c>
      <c r="DM40" s="346"/>
      <c r="DN40" s="346"/>
      <c r="DO40" s="346"/>
      <c r="DP40" s="346"/>
      <c r="DQ40" s="346"/>
      <c r="DR40" s="346"/>
      <c r="DS40" s="346"/>
      <c r="DT40" s="346"/>
      <c r="DU40" s="346"/>
      <c r="DV40" s="568"/>
      <c r="DW40" s="576" t="s">
        <v>200</v>
      </c>
      <c r="DX40" s="600"/>
      <c r="DY40" s="600"/>
      <c r="DZ40" s="600"/>
      <c r="EA40" s="600"/>
      <c r="EB40" s="600"/>
      <c r="EC40" s="601"/>
    </row>
    <row r="41" spans="2:133" ht="11.25" customHeight="1" x14ac:dyDescent="0.2">
      <c r="B41" s="589" t="s">
        <v>419</v>
      </c>
      <c r="C41" s="590"/>
      <c r="D41" s="590"/>
      <c r="E41" s="590"/>
      <c r="F41" s="590"/>
      <c r="G41" s="590"/>
      <c r="H41" s="590"/>
      <c r="I41" s="590"/>
      <c r="J41" s="590"/>
      <c r="K41" s="590"/>
      <c r="L41" s="590"/>
      <c r="M41" s="590"/>
      <c r="N41" s="590"/>
      <c r="O41" s="590"/>
      <c r="P41" s="590"/>
      <c r="Q41" s="591"/>
      <c r="R41" s="620">
        <v>7053689</v>
      </c>
      <c r="S41" s="621"/>
      <c r="T41" s="621"/>
      <c r="U41" s="621"/>
      <c r="V41" s="621"/>
      <c r="W41" s="621"/>
      <c r="X41" s="621"/>
      <c r="Y41" s="622"/>
      <c r="Z41" s="623">
        <v>100</v>
      </c>
      <c r="AA41" s="623"/>
      <c r="AB41" s="623"/>
      <c r="AC41" s="623"/>
      <c r="AD41" s="624">
        <v>4145251</v>
      </c>
      <c r="AE41" s="624"/>
      <c r="AF41" s="624"/>
      <c r="AG41" s="624"/>
      <c r="AH41" s="624"/>
      <c r="AI41" s="624"/>
      <c r="AJ41" s="624"/>
      <c r="AK41" s="624"/>
      <c r="AL41" s="625">
        <v>100</v>
      </c>
      <c r="AM41" s="612"/>
      <c r="AN41" s="612"/>
      <c r="AO41" s="626"/>
      <c r="AQ41" s="618" t="s">
        <v>423</v>
      </c>
      <c r="AR41" s="349"/>
      <c r="AS41" s="349"/>
      <c r="AT41" s="349"/>
      <c r="AU41" s="349"/>
      <c r="AV41" s="349"/>
      <c r="AW41" s="349"/>
      <c r="AX41" s="349"/>
      <c r="AY41" s="619"/>
      <c r="AZ41" s="567">
        <v>155129</v>
      </c>
      <c r="BA41" s="346"/>
      <c r="BB41" s="346"/>
      <c r="BC41" s="346"/>
      <c r="BD41" s="598"/>
      <c r="BE41" s="598"/>
      <c r="BF41" s="609"/>
      <c r="BG41" s="649"/>
      <c r="BH41" s="517"/>
      <c r="BI41" s="517"/>
      <c r="BJ41" s="517"/>
      <c r="BK41" s="517"/>
      <c r="BL41" s="7"/>
      <c r="BM41" s="472" t="s">
        <v>342</v>
      </c>
      <c r="BN41" s="472"/>
      <c r="BO41" s="472"/>
      <c r="BP41" s="472"/>
      <c r="BQ41" s="472"/>
      <c r="BR41" s="472"/>
      <c r="BS41" s="472"/>
      <c r="BT41" s="472"/>
      <c r="BU41" s="575"/>
      <c r="BV41" s="567" t="s">
        <v>200</v>
      </c>
      <c r="BW41" s="346"/>
      <c r="BX41" s="346"/>
      <c r="BY41" s="346"/>
      <c r="BZ41" s="346"/>
      <c r="CA41" s="346"/>
      <c r="CB41" s="573"/>
      <c r="CD41" s="574" t="s">
        <v>285</v>
      </c>
      <c r="CE41" s="472"/>
      <c r="CF41" s="472"/>
      <c r="CG41" s="472"/>
      <c r="CH41" s="472"/>
      <c r="CI41" s="472"/>
      <c r="CJ41" s="472"/>
      <c r="CK41" s="472"/>
      <c r="CL41" s="472"/>
      <c r="CM41" s="472"/>
      <c r="CN41" s="472"/>
      <c r="CO41" s="472"/>
      <c r="CP41" s="472"/>
      <c r="CQ41" s="575"/>
      <c r="CR41" s="567" t="s">
        <v>200</v>
      </c>
      <c r="CS41" s="598"/>
      <c r="CT41" s="598"/>
      <c r="CU41" s="598"/>
      <c r="CV41" s="598"/>
      <c r="CW41" s="598"/>
      <c r="CX41" s="598"/>
      <c r="CY41" s="599"/>
      <c r="CZ41" s="576" t="s">
        <v>200</v>
      </c>
      <c r="DA41" s="600"/>
      <c r="DB41" s="600"/>
      <c r="DC41" s="602"/>
      <c r="DD41" s="572" t="s">
        <v>200</v>
      </c>
      <c r="DE41" s="598"/>
      <c r="DF41" s="598"/>
      <c r="DG41" s="598"/>
      <c r="DH41" s="598"/>
      <c r="DI41" s="598"/>
      <c r="DJ41" s="598"/>
      <c r="DK41" s="599"/>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AQ42" s="633" t="s">
        <v>424</v>
      </c>
      <c r="AR42" s="634"/>
      <c r="AS42" s="634"/>
      <c r="AT42" s="634"/>
      <c r="AU42" s="634"/>
      <c r="AV42" s="634"/>
      <c r="AW42" s="634"/>
      <c r="AX42" s="634"/>
      <c r="AY42" s="635"/>
      <c r="AZ42" s="620">
        <v>391410</v>
      </c>
      <c r="BA42" s="621"/>
      <c r="BB42" s="621"/>
      <c r="BC42" s="621"/>
      <c r="BD42" s="611"/>
      <c r="BE42" s="611"/>
      <c r="BF42" s="613"/>
      <c r="BG42" s="533"/>
      <c r="BH42" s="534"/>
      <c r="BI42" s="534"/>
      <c r="BJ42" s="534"/>
      <c r="BK42" s="534"/>
      <c r="BL42" s="20"/>
      <c r="BM42" s="590" t="s">
        <v>425</v>
      </c>
      <c r="BN42" s="590"/>
      <c r="BO42" s="590"/>
      <c r="BP42" s="590"/>
      <c r="BQ42" s="590"/>
      <c r="BR42" s="590"/>
      <c r="BS42" s="590"/>
      <c r="BT42" s="590"/>
      <c r="BU42" s="591"/>
      <c r="BV42" s="620">
        <v>323</v>
      </c>
      <c r="BW42" s="621"/>
      <c r="BX42" s="621"/>
      <c r="BY42" s="621"/>
      <c r="BZ42" s="621"/>
      <c r="CA42" s="621"/>
      <c r="CB42" s="636"/>
      <c r="CD42" s="574" t="s">
        <v>279</v>
      </c>
      <c r="CE42" s="472"/>
      <c r="CF42" s="472"/>
      <c r="CG42" s="472"/>
      <c r="CH42" s="472"/>
      <c r="CI42" s="472"/>
      <c r="CJ42" s="472"/>
      <c r="CK42" s="472"/>
      <c r="CL42" s="472"/>
      <c r="CM42" s="472"/>
      <c r="CN42" s="472"/>
      <c r="CO42" s="472"/>
      <c r="CP42" s="472"/>
      <c r="CQ42" s="575"/>
      <c r="CR42" s="567">
        <v>656052</v>
      </c>
      <c r="CS42" s="598"/>
      <c r="CT42" s="598"/>
      <c r="CU42" s="598"/>
      <c r="CV42" s="598"/>
      <c r="CW42" s="598"/>
      <c r="CX42" s="598"/>
      <c r="CY42" s="599"/>
      <c r="CZ42" s="576">
        <v>10.3</v>
      </c>
      <c r="DA42" s="600"/>
      <c r="DB42" s="600"/>
      <c r="DC42" s="602"/>
      <c r="DD42" s="572">
        <v>254536</v>
      </c>
      <c r="DE42" s="598"/>
      <c r="DF42" s="598"/>
      <c r="DG42" s="598"/>
      <c r="DH42" s="598"/>
      <c r="DI42" s="598"/>
      <c r="DJ42" s="598"/>
      <c r="DK42" s="599"/>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 t="s">
        <v>50</v>
      </c>
      <c r="CD43" s="574" t="s">
        <v>59</v>
      </c>
      <c r="CE43" s="472"/>
      <c r="CF43" s="472"/>
      <c r="CG43" s="472"/>
      <c r="CH43" s="472"/>
      <c r="CI43" s="472"/>
      <c r="CJ43" s="472"/>
      <c r="CK43" s="472"/>
      <c r="CL43" s="472"/>
      <c r="CM43" s="472"/>
      <c r="CN43" s="472"/>
      <c r="CO43" s="472"/>
      <c r="CP43" s="472"/>
      <c r="CQ43" s="575"/>
      <c r="CR43" s="567">
        <v>15978</v>
      </c>
      <c r="CS43" s="598"/>
      <c r="CT43" s="598"/>
      <c r="CU43" s="598"/>
      <c r="CV43" s="598"/>
      <c r="CW43" s="598"/>
      <c r="CX43" s="598"/>
      <c r="CY43" s="599"/>
      <c r="CZ43" s="576">
        <v>0.3</v>
      </c>
      <c r="DA43" s="600"/>
      <c r="DB43" s="600"/>
      <c r="DC43" s="602"/>
      <c r="DD43" s="572">
        <v>15978</v>
      </c>
      <c r="DE43" s="598"/>
      <c r="DF43" s="598"/>
      <c r="DG43" s="598"/>
      <c r="DH43" s="598"/>
      <c r="DI43" s="598"/>
      <c r="DJ43" s="598"/>
      <c r="DK43" s="599"/>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637" t="s">
        <v>401</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538" t="s">
        <v>177</v>
      </c>
      <c r="CE44" s="459"/>
      <c r="CF44" s="574" t="s">
        <v>426</v>
      </c>
      <c r="CG44" s="472"/>
      <c r="CH44" s="472"/>
      <c r="CI44" s="472"/>
      <c r="CJ44" s="472"/>
      <c r="CK44" s="472"/>
      <c r="CL44" s="472"/>
      <c r="CM44" s="472"/>
      <c r="CN44" s="472"/>
      <c r="CO44" s="472"/>
      <c r="CP44" s="472"/>
      <c r="CQ44" s="575"/>
      <c r="CR44" s="567">
        <v>650504</v>
      </c>
      <c r="CS44" s="346"/>
      <c r="CT44" s="346"/>
      <c r="CU44" s="346"/>
      <c r="CV44" s="346"/>
      <c r="CW44" s="346"/>
      <c r="CX44" s="346"/>
      <c r="CY44" s="568"/>
      <c r="CZ44" s="576">
        <v>10.199999999999999</v>
      </c>
      <c r="DA44" s="352"/>
      <c r="DB44" s="352"/>
      <c r="DC44" s="579"/>
      <c r="DD44" s="572">
        <v>254430</v>
      </c>
      <c r="DE44" s="346"/>
      <c r="DF44" s="346"/>
      <c r="DG44" s="346"/>
      <c r="DH44" s="346"/>
      <c r="DI44" s="346"/>
      <c r="DJ44" s="346"/>
      <c r="DK44" s="568"/>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B45" s="637" t="s">
        <v>267</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539"/>
      <c r="CE45" s="462"/>
      <c r="CF45" s="574" t="s">
        <v>427</v>
      </c>
      <c r="CG45" s="472"/>
      <c r="CH45" s="472"/>
      <c r="CI45" s="472"/>
      <c r="CJ45" s="472"/>
      <c r="CK45" s="472"/>
      <c r="CL45" s="472"/>
      <c r="CM45" s="472"/>
      <c r="CN45" s="472"/>
      <c r="CO45" s="472"/>
      <c r="CP45" s="472"/>
      <c r="CQ45" s="575"/>
      <c r="CR45" s="567">
        <v>358609</v>
      </c>
      <c r="CS45" s="598"/>
      <c r="CT45" s="598"/>
      <c r="CU45" s="598"/>
      <c r="CV45" s="598"/>
      <c r="CW45" s="598"/>
      <c r="CX45" s="598"/>
      <c r="CY45" s="599"/>
      <c r="CZ45" s="576">
        <v>5.6</v>
      </c>
      <c r="DA45" s="600"/>
      <c r="DB45" s="600"/>
      <c r="DC45" s="602"/>
      <c r="DD45" s="572">
        <v>33561</v>
      </c>
      <c r="DE45" s="598"/>
      <c r="DF45" s="598"/>
      <c r="DG45" s="598"/>
      <c r="DH45" s="598"/>
      <c r="DI45" s="598"/>
      <c r="DJ45" s="598"/>
      <c r="DK45" s="599"/>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B46" s="41"/>
      <c r="CD46" s="539"/>
      <c r="CE46" s="462"/>
      <c r="CF46" s="574" t="s">
        <v>429</v>
      </c>
      <c r="CG46" s="472"/>
      <c r="CH46" s="472"/>
      <c r="CI46" s="472"/>
      <c r="CJ46" s="472"/>
      <c r="CK46" s="472"/>
      <c r="CL46" s="472"/>
      <c r="CM46" s="472"/>
      <c r="CN46" s="472"/>
      <c r="CO46" s="472"/>
      <c r="CP46" s="472"/>
      <c r="CQ46" s="575"/>
      <c r="CR46" s="567">
        <v>239138</v>
      </c>
      <c r="CS46" s="346"/>
      <c r="CT46" s="346"/>
      <c r="CU46" s="346"/>
      <c r="CV46" s="346"/>
      <c r="CW46" s="346"/>
      <c r="CX46" s="346"/>
      <c r="CY46" s="568"/>
      <c r="CZ46" s="576">
        <v>3.8</v>
      </c>
      <c r="DA46" s="352"/>
      <c r="DB46" s="352"/>
      <c r="DC46" s="579"/>
      <c r="DD46" s="572">
        <v>196412</v>
      </c>
      <c r="DE46" s="346"/>
      <c r="DF46" s="346"/>
      <c r="DG46" s="346"/>
      <c r="DH46" s="346"/>
      <c r="DI46" s="346"/>
      <c r="DJ46" s="346"/>
      <c r="DK46" s="568"/>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B47" s="41"/>
      <c r="CD47" s="539"/>
      <c r="CE47" s="462"/>
      <c r="CF47" s="574" t="s">
        <v>431</v>
      </c>
      <c r="CG47" s="472"/>
      <c r="CH47" s="472"/>
      <c r="CI47" s="472"/>
      <c r="CJ47" s="472"/>
      <c r="CK47" s="472"/>
      <c r="CL47" s="472"/>
      <c r="CM47" s="472"/>
      <c r="CN47" s="472"/>
      <c r="CO47" s="472"/>
      <c r="CP47" s="472"/>
      <c r="CQ47" s="575"/>
      <c r="CR47" s="567">
        <v>5548</v>
      </c>
      <c r="CS47" s="598"/>
      <c r="CT47" s="598"/>
      <c r="CU47" s="598"/>
      <c r="CV47" s="598"/>
      <c r="CW47" s="598"/>
      <c r="CX47" s="598"/>
      <c r="CY47" s="599"/>
      <c r="CZ47" s="576">
        <v>0.1</v>
      </c>
      <c r="DA47" s="600"/>
      <c r="DB47" s="600"/>
      <c r="DC47" s="602"/>
      <c r="DD47" s="572">
        <v>106</v>
      </c>
      <c r="DE47" s="598"/>
      <c r="DF47" s="598"/>
      <c r="DG47" s="598"/>
      <c r="DH47" s="598"/>
      <c r="DI47" s="598"/>
      <c r="DJ47" s="598"/>
      <c r="DK47" s="599"/>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B48" s="41"/>
      <c r="CD48" s="540"/>
      <c r="CE48" s="542"/>
      <c r="CF48" s="574" t="s">
        <v>432</v>
      </c>
      <c r="CG48" s="472"/>
      <c r="CH48" s="472"/>
      <c r="CI48" s="472"/>
      <c r="CJ48" s="472"/>
      <c r="CK48" s="472"/>
      <c r="CL48" s="472"/>
      <c r="CM48" s="472"/>
      <c r="CN48" s="472"/>
      <c r="CO48" s="472"/>
      <c r="CP48" s="472"/>
      <c r="CQ48" s="575"/>
      <c r="CR48" s="567" t="s">
        <v>200</v>
      </c>
      <c r="CS48" s="346"/>
      <c r="CT48" s="346"/>
      <c r="CU48" s="346"/>
      <c r="CV48" s="346"/>
      <c r="CW48" s="346"/>
      <c r="CX48" s="346"/>
      <c r="CY48" s="568"/>
      <c r="CZ48" s="576" t="s">
        <v>200</v>
      </c>
      <c r="DA48" s="352"/>
      <c r="DB48" s="352"/>
      <c r="DC48" s="579"/>
      <c r="DD48" s="572" t="s">
        <v>200</v>
      </c>
      <c r="DE48" s="346"/>
      <c r="DF48" s="346"/>
      <c r="DG48" s="346"/>
      <c r="DH48" s="346"/>
      <c r="DI48" s="346"/>
      <c r="DJ48" s="346"/>
      <c r="DK48" s="568"/>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2">
      <c r="B49" s="41"/>
      <c r="CD49" s="589" t="s">
        <v>192</v>
      </c>
      <c r="CE49" s="590"/>
      <c r="CF49" s="590"/>
      <c r="CG49" s="590"/>
      <c r="CH49" s="590"/>
      <c r="CI49" s="590"/>
      <c r="CJ49" s="590"/>
      <c r="CK49" s="590"/>
      <c r="CL49" s="590"/>
      <c r="CM49" s="590"/>
      <c r="CN49" s="590"/>
      <c r="CO49" s="590"/>
      <c r="CP49" s="590"/>
      <c r="CQ49" s="591"/>
      <c r="CR49" s="620">
        <v>6374204</v>
      </c>
      <c r="CS49" s="611"/>
      <c r="CT49" s="611"/>
      <c r="CU49" s="611"/>
      <c r="CV49" s="611"/>
      <c r="CW49" s="611"/>
      <c r="CX49" s="611"/>
      <c r="CY49" s="639"/>
      <c r="CZ49" s="625">
        <v>100</v>
      </c>
      <c r="DA49" s="640"/>
      <c r="DB49" s="640"/>
      <c r="DC49" s="641"/>
      <c r="DD49" s="642">
        <v>4853822</v>
      </c>
      <c r="DE49" s="611"/>
      <c r="DF49" s="611"/>
      <c r="DG49" s="611"/>
      <c r="DH49" s="611"/>
      <c r="DI49" s="611"/>
      <c r="DJ49" s="611"/>
      <c r="DK49" s="639"/>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ps3Q/sjSQUq+4oS0D3UQQmRnFhnCVsqSwCiux1gEOZVJghkKbKmxCFbapKNC3w2f+ESHMGEtEOMcpmJTXUGOIA==" saltValue="UXlTdnt99A1DzIVUqVB5G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3" t="s">
        <v>299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4" t="s">
        <v>128</v>
      </c>
      <c r="DK2" s="655"/>
      <c r="DL2" s="655"/>
      <c r="DM2" s="655"/>
      <c r="DN2" s="655"/>
      <c r="DO2" s="656"/>
      <c r="DP2" s="50"/>
      <c r="DQ2" s="654" t="s">
        <v>142</v>
      </c>
      <c r="DR2" s="655"/>
      <c r="DS2" s="655"/>
      <c r="DT2" s="655"/>
      <c r="DU2" s="655"/>
      <c r="DV2" s="655"/>
      <c r="DW2" s="655"/>
      <c r="DX2" s="655"/>
      <c r="DY2" s="655"/>
      <c r="DZ2" s="65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7" t="s">
        <v>433</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56"/>
      <c r="BA4" s="56"/>
      <c r="BB4" s="56"/>
      <c r="BC4" s="56"/>
      <c r="BD4" s="56"/>
      <c r="BE4" s="67"/>
      <c r="BF4" s="67"/>
      <c r="BG4" s="67"/>
      <c r="BH4" s="67"/>
      <c r="BI4" s="67"/>
      <c r="BJ4" s="67"/>
      <c r="BK4" s="67"/>
      <c r="BL4" s="67"/>
      <c r="BM4" s="67"/>
      <c r="BN4" s="67"/>
      <c r="BO4" s="67"/>
      <c r="BP4" s="67"/>
      <c r="BQ4" s="658" t="s">
        <v>434</v>
      </c>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7"/>
    </row>
    <row r="5" spans="1:131" s="47" customFormat="1" ht="26.25" customHeight="1" x14ac:dyDescent="0.2">
      <c r="A5" s="681" t="s">
        <v>435</v>
      </c>
      <c r="B5" s="682"/>
      <c r="C5" s="682"/>
      <c r="D5" s="682"/>
      <c r="E5" s="682"/>
      <c r="F5" s="682"/>
      <c r="G5" s="682"/>
      <c r="H5" s="682"/>
      <c r="I5" s="682"/>
      <c r="J5" s="682"/>
      <c r="K5" s="682"/>
      <c r="L5" s="682"/>
      <c r="M5" s="682"/>
      <c r="N5" s="682"/>
      <c r="O5" s="682"/>
      <c r="P5" s="683"/>
      <c r="Q5" s="675" t="s">
        <v>180</v>
      </c>
      <c r="R5" s="676"/>
      <c r="S5" s="676"/>
      <c r="T5" s="676"/>
      <c r="U5" s="687"/>
      <c r="V5" s="675" t="s">
        <v>436</v>
      </c>
      <c r="W5" s="676"/>
      <c r="X5" s="676"/>
      <c r="Y5" s="676"/>
      <c r="Z5" s="687"/>
      <c r="AA5" s="675" t="s">
        <v>437</v>
      </c>
      <c r="AB5" s="676"/>
      <c r="AC5" s="676"/>
      <c r="AD5" s="676"/>
      <c r="AE5" s="676"/>
      <c r="AF5" s="965" t="s">
        <v>178</v>
      </c>
      <c r="AG5" s="676"/>
      <c r="AH5" s="676"/>
      <c r="AI5" s="676"/>
      <c r="AJ5" s="677"/>
      <c r="AK5" s="676" t="s">
        <v>438</v>
      </c>
      <c r="AL5" s="676"/>
      <c r="AM5" s="676"/>
      <c r="AN5" s="676"/>
      <c r="AO5" s="687"/>
      <c r="AP5" s="675" t="s">
        <v>439</v>
      </c>
      <c r="AQ5" s="676"/>
      <c r="AR5" s="676"/>
      <c r="AS5" s="676"/>
      <c r="AT5" s="687"/>
      <c r="AU5" s="675" t="s">
        <v>441</v>
      </c>
      <c r="AV5" s="676"/>
      <c r="AW5" s="676"/>
      <c r="AX5" s="676"/>
      <c r="AY5" s="677"/>
      <c r="AZ5" s="56"/>
      <c r="BA5" s="56"/>
      <c r="BB5" s="56"/>
      <c r="BC5" s="56"/>
      <c r="BD5" s="56"/>
      <c r="BE5" s="67"/>
      <c r="BF5" s="67"/>
      <c r="BG5" s="67"/>
      <c r="BH5" s="67"/>
      <c r="BI5" s="67"/>
      <c r="BJ5" s="67"/>
      <c r="BK5" s="67"/>
      <c r="BL5" s="67"/>
      <c r="BM5" s="67"/>
      <c r="BN5" s="67"/>
      <c r="BO5" s="67"/>
      <c r="BP5" s="67"/>
      <c r="BQ5" s="681" t="s">
        <v>442</v>
      </c>
      <c r="BR5" s="682"/>
      <c r="BS5" s="682"/>
      <c r="BT5" s="682"/>
      <c r="BU5" s="682"/>
      <c r="BV5" s="682"/>
      <c r="BW5" s="682"/>
      <c r="BX5" s="682"/>
      <c r="BY5" s="682"/>
      <c r="BZ5" s="682"/>
      <c r="CA5" s="682"/>
      <c r="CB5" s="682"/>
      <c r="CC5" s="682"/>
      <c r="CD5" s="682"/>
      <c r="CE5" s="682"/>
      <c r="CF5" s="682"/>
      <c r="CG5" s="683"/>
      <c r="CH5" s="675" t="s">
        <v>366</v>
      </c>
      <c r="CI5" s="676"/>
      <c r="CJ5" s="676"/>
      <c r="CK5" s="676"/>
      <c r="CL5" s="687"/>
      <c r="CM5" s="675" t="s">
        <v>321</v>
      </c>
      <c r="CN5" s="676"/>
      <c r="CO5" s="676"/>
      <c r="CP5" s="676"/>
      <c r="CQ5" s="687"/>
      <c r="CR5" s="675" t="s">
        <v>244</v>
      </c>
      <c r="CS5" s="676"/>
      <c r="CT5" s="676"/>
      <c r="CU5" s="676"/>
      <c r="CV5" s="687"/>
      <c r="CW5" s="675" t="s">
        <v>51</v>
      </c>
      <c r="CX5" s="676"/>
      <c r="CY5" s="676"/>
      <c r="CZ5" s="676"/>
      <c r="DA5" s="687"/>
      <c r="DB5" s="675" t="s">
        <v>409</v>
      </c>
      <c r="DC5" s="676"/>
      <c r="DD5" s="676"/>
      <c r="DE5" s="676"/>
      <c r="DF5" s="687"/>
      <c r="DG5" s="689" t="s">
        <v>242</v>
      </c>
      <c r="DH5" s="690"/>
      <c r="DI5" s="690"/>
      <c r="DJ5" s="690"/>
      <c r="DK5" s="691"/>
      <c r="DL5" s="689" t="s">
        <v>443</v>
      </c>
      <c r="DM5" s="690"/>
      <c r="DN5" s="690"/>
      <c r="DO5" s="690"/>
      <c r="DP5" s="691"/>
      <c r="DQ5" s="675" t="s">
        <v>445</v>
      </c>
      <c r="DR5" s="676"/>
      <c r="DS5" s="676"/>
      <c r="DT5" s="676"/>
      <c r="DU5" s="687"/>
      <c r="DV5" s="675" t="s">
        <v>441</v>
      </c>
      <c r="DW5" s="676"/>
      <c r="DX5" s="676"/>
      <c r="DY5" s="676"/>
      <c r="DZ5" s="677"/>
      <c r="EA5" s="67"/>
    </row>
    <row r="6" spans="1:131" s="47" customFormat="1" ht="26.25" customHeight="1" x14ac:dyDescent="0.2">
      <c r="A6" s="684"/>
      <c r="B6" s="685"/>
      <c r="C6" s="685"/>
      <c r="D6" s="685"/>
      <c r="E6" s="685"/>
      <c r="F6" s="685"/>
      <c r="G6" s="685"/>
      <c r="H6" s="685"/>
      <c r="I6" s="685"/>
      <c r="J6" s="685"/>
      <c r="K6" s="685"/>
      <c r="L6" s="685"/>
      <c r="M6" s="685"/>
      <c r="N6" s="685"/>
      <c r="O6" s="685"/>
      <c r="P6" s="686"/>
      <c r="Q6" s="678"/>
      <c r="R6" s="679"/>
      <c r="S6" s="679"/>
      <c r="T6" s="679"/>
      <c r="U6" s="688"/>
      <c r="V6" s="678"/>
      <c r="W6" s="679"/>
      <c r="X6" s="679"/>
      <c r="Y6" s="679"/>
      <c r="Z6" s="688"/>
      <c r="AA6" s="678"/>
      <c r="AB6" s="679"/>
      <c r="AC6" s="679"/>
      <c r="AD6" s="679"/>
      <c r="AE6" s="679"/>
      <c r="AF6" s="966"/>
      <c r="AG6" s="679"/>
      <c r="AH6" s="679"/>
      <c r="AI6" s="679"/>
      <c r="AJ6" s="680"/>
      <c r="AK6" s="679"/>
      <c r="AL6" s="679"/>
      <c r="AM6" s="679"/>
      <c r="AN6" s="679"/>
      <c r="AO6" s="688"/>
      <c r="AP6" s="678"/>
      <c r="AQ6" s="679"/>
      <c r="AR6" s="679"/>
      <c r="AS6" s="679"/>
      <c r="AT6" s="688"/>
      <c r="AU6" s="678"/>
      <c r="AV6" s="679"/>
      <c r="AW6" s="679"/>
      <c r="AX6" s="679"/>
      <c r="AY6" s="680"/>
      <c r="AZ6" s="56"/>
      <c r="BA6" s="56"/>
      <c r="BB6" s="56"/>
      <c r="BC6" s="56"/>
      <c r="BD6" s="56"/>
      <c r="BE6" s="67"/>
      <c r="BF6" s="67"/>
      <c r="BG6" s="67"/>
      <c r="BH6" s="67"/>
      <c r="BI6" s="67"/>
      <c r="BJ6" s="67"/>
      <c r="BK6" s="67"/>
      <c r="BL6" s="67"/>
      <c r="BM6" s="67"/>
      <c r="BN6" s="67"/>
      <c r="BO6" s="67"/>
      <c r="BP6" s="67"/>
      <c r="BQ6" s="684"/>
      <c r="BR6" s="685"/>
      <c r="BS6" s="685"/>
      <c r="BT6" s="685"/>
      <c r="BU6" s="685"/>
      <c r="BV6" s="685"/>
      <c r="BW6" s="685"/>
      <c r="BX6" s="685"/>
      <c r="BY6" s="685"/>
      <c r="BZ6" s="685"/>
      <c r="CA6" s="685"/>
      <c r="CB6" s="685"/>
      <c r="CC6" s="685"/>
      <c r="CD6" s="685"/>
      <c r="CE6" s="685"/>
      <c r="CF6" s="685"/>
      <c r="CG6" s="686"/>
      <c r="CH6" s="678"/>
      <c r="CI6" s="679"/>
      <c r="CJ6" s="679"/>
      <c r="CK6" s="679"/>
      <c r="CL6" s="688"/>
      <c r="CM6" s="678"/>
      <c r="CN6" s="679"/>
      <c r="CO6" s="679"/>
      <c r="CP6" s="679"/>
      <c r="CQ6" s="688"/>
      <c r="CR6" s="678"/>
      <c r="CS6" s="679"/>
      <c r="CT6" s="679"/>
      <c r="CU6" s="679"/>
      <c r="CV6" s="688"/>
      <c r="CW6" s="678"/>
      <c r="CX6" s="679"/>
      <c r="CY6" s="679"/>
      <c r="CZ6" s="679"/>
      <c r="DA6" s="688"/>
      <c r="DB6" s="678"/>
      <c r="DC6" s="679"/>
      <c r="DD6" s="679"/>
      <c r="DE6" s="679"/>
      <c r="DF6" s="688"/>
      <c r="DG6" s="692"/>
      <c r="DH6" s="693"/>
      <c r="DI6" s="693"/>
      <c r="DJ6" s="693"/>
      <c r="DK6" s="694"/>
      <c r="DL6" s="692"/>
      <c r="DM6" s="693"/>
      <c r="DN6" s="693"/>
      <c r="DO6" s="693"/>
      <c r="DP6" s="694"/>
      <c r="DQ6" s="678"/>
      <c r="DR6" s="679"/>
      <c r="DS6" s="679"/>
      <c r="DT6" s="679"/>
      <c r="DU6" s="688"/>
      <c r="DV6" s="678"/>
      <c r="DW6" s="679"/>
      <c r="DX6" s="679"/>
      <c r="DY6" s="679"/>
      <c r="DZ6" s="680"/>
      <c r="EA6" s="67"/>
    </row>
    <row r="7" spans="1:131" s="47" customFormat="1" ht="26.25" customHeight="1" x14ac:dyDescent="0.2">
      <c r="A7" s="51">
        <v>1</v>
      </c>
      <c r="B7" s="659" t="s">
        <v>260</v>
      </c>
      <c r="C7" s="660"/>
      <c r="D7" s="660"/>
      <c r="E7" s="660"/>
      <c r="F7" s="660"/>
      <c r="G7" s="660"/>
      <c r="H7" s="660"/>
      <c r="I7" s="660"/>
      <c r="J7" s="660"/>
      <c r="K7" s="660"/>
      <c r="L7" s="660"/>
      <c r="M7" s="660"/>
      <c r="N7" s="660"/>
      <c r="O7" s="660"/>
      <c r="P7" s="661"/>
      <c r="Q7" s="662">
        <v>7066</v>
      </c>
      <c r="R7" s="663"/>
      <c r="S7" s="663"/>
      <c r="T7" s="663"/>
      <c r="U7" s="663"/>
      <c r="V7" s="663">
        <v>6386</v>
      </c>
      <c r="W7" s="663"/>
      <c r="X7" s="663"/>
      <c r="Y7" s="663"/>
      <c r="Z7" s="663"/>
      <c r="AA7" s="663">
        <v>679</v>
      </c>
      <c r="AB7" s="663"/>
      <c r="AC7" s="663"/>
      <c r="AD7" s="663"/>
      <c r="AE7" s="664"/>
      <c r="AF7" s="665">
        <v>652</v>
      </c>
      <c r="AG7" s="666"/>
      <c r="AH7" s="666"/>
      <c r="AI7" s="666"/>
      <c r="AJ7" s="667"/>
      <c r="AK7" s="668">
        <v>2</v>
      </c>
      <c r="AL7" s="663"/>
      <c r="AM7" s="663"/>
      <c r="AN7" s="663"/>
      <c r="AO7" s="663"/>
      <c r="AP7" s="663">
        <v>4208</v>
      </c>
      <c r="AQ7" s="663"/>
      <c r="AR7" s="663"/>
      <c r="AS7" s="663"/>
      <c r="AT7" s="663"/>
      <c r="AU7" s="669"/>
      <c r="AV7" s="669"/>
      <c r="AW7" s="669"/>
      <c r="AX7" s="669"/>
      <c r="AY7" s="670"/>
      <c r="AZ7" s="56"/>
      <c r="BA7" s="56"/>
      <c r="BB7" s="56"/>
      <c r="BC7" s="56"/>
      <c r="BD7" s="56"/>
      <c r="BE7" s="67"/>
      <c r="BF7" s="67"/>
      <c r="BG7" s="67"/>
      <c r="BH7" s="67"/>
      <c r="BI7" s="67"/>
      <c r="BJ7" s="67"/>
      <c r="BK7" s="67"/>
      <c r="BL7" s="67"/>
      <c r="BM7" s="67"/>
      <c r="BN7" s="67"/>
      <c r="BO7" s="67"/>
      <c r="BP7" s="67"/>
      <c r="BQ7" s="51">
        <v>1</v>
      </c>
      <c r="BR7" s="71"/>
      <c r="BS7" s="659" t="s">
        <v>533</v>
      </c>
      <c r="BT7" s="660"/>
      <c r="BU7" s="660"/>
      <c r="BV7" s="660"/>
      <c r="BW7" s="660"/>
      <c r="BX7" s="660"/>
      <c r="BY7" s="660"/>
      <c r="BZ7" s="660"/>
      <c r="CA7" s="660"/>
      <c r="CB7" s="660"/>
      <c r="CC7" s="660"/>
      <c r="CD7" s="660"/>
      <c r="CE7" s="660"/>
      <c r="CF7" s="660"/>
      <c r="CG7" s="661"/>
      <c r="CH7" s="671">
        <v>0</v>
      </c>
      <c r="CI7" s="672"/>
      <c r="CJ7" s="672"/>
      <c r="CK7" s="672"/>
      <c r="CL7" s="673"/>
      <c r="CM7" s="671">
        <v>55</v>
      </c>
      <c r="CN7" s="672"/>
      <c r="CO7" s="672"/>
      <c r="CP7" s="672"/>
      <c r="CQ7" s="673"/>
      <c r="CR7" s="671">
        <v>10</v>
      </c>
      <c r="CS7" s="672"/>
      <c r="CT7" s="672"/>
      <c r="CU7" s="672"/>
      <c r="CV7" s="673"/>
      <c r="CW7" s="671" t="s">
        <v>530</v>
      </c>
      <c r="CX7" s="672"/>
      <c r="CY7" s="672"/>
      <c r="CZ7" s="672"/>
      <c r="DA7" s="673"/>
      <c r="DB7" s="671" t="s">
        <v>530</v>
      </c>
      <c r="DC7" s="672"/>
      <c r="DD7" s="672"/>
      <c r="DE7" s="672"/>
      <c r="DF7" s="673"/>
      <c r="DG7" s="671" t="s">
        <v>530</v>
      </c>
      <c r="DH7" s="672"/>
      <c r="DI7" s="672"/>
      <c r="DJ7" s="672"/>
      <c r="DK7" s="673"/>
      <c r="DL7" s="671" t="s">
        <v>530</v>
      </c>
      <c r="DM7" s="672"/>
      <c r="DN7" s="672"/>
      <c r="DO7" s="672"/>
      <c r="DP7" s="673"/>
      <c r="DQ7" s="671" t="s">
        <v>530</v>
      </c>
      <c r="DR7" s="672"/>
      <c r="DS7" s="672"/>
      <c r="DT7" s="672"/>
      <c r="DU7" s="673"/>
      <c r="DV7" s="659"/>
      <c r="DW7" s="660"/>
      <c r="DX7" s="660"/>
      <c r="DY7" s="660"/>
      <c r="DZ7" s="674"/>
      <c r="EA7" s="67"/>
    </row>
    <row r="8" spans="1:131" s="47" customFormat="1" ht="26.25" customHeight="1" x14ac:dyDescent="0.2">
      <c r="A8" s="52">
        <v>2</v>
      </c>
      <c r="B8" s="695"/>
      <c r="C8" s="696"/>
      <c r="D8" s="696"/>
      <c r="E8" s="696"/>
      <c r="F8" s="696"/>
      <c r="G8" s="696"/>
      <c r="H8" s="696"/>
      <c r="I8" s="696"/>
      <c r="J8" s="696"/>
      <c r="K8" s="696"/>
      <c r="L8" s="696"/>
      <c r="M8" s="696"/>
      <c r="N8" s="696"/>
      <c r="O8" s="696"/>
      <c r="P8" s="697"/>
      <c r="Q8" s="698"/>
      <c r="R8" s="699"/>
      <c r="S8" s="699"/>
      <c r="T8" s="699"/>
      <c r="U8" s="699"/>
      <c r="V8" s="699"/>
      <c r="W8" s="699"/>
      <c r="X8" s="699"/>
      <c r="Y8" s="699"/>
      <c r="Z8" s="699"/>
      <c r="AA8" s="699"/>
      <c r="AB8" s="699"/>
      <c r="AC8" s="699"/>
      <c r="AD8" s="699"/>
      <c r="AE8" s="700"/>
      <c r="AF8" s="701"/>
      <c r="AG8" s="702"/>
      <c r="AH8" s="702"/>
      <c r="AI8" s="702"/>
      <c r="AJ8" s="703"/>
      <c r="AK8" s="704"/>
      <c r="AL8" s="699"/>
      <c r="AM8" s="699"/>
      <c r="AN8" s="699"/>
      <c r="AO8" s="699"/>
      <c r="AP8" s="699"/>
      <c r="AQ8" s="699"/>
      <c r="AR8" s="699"/>
      <c r="AS8" s="699"/>
      <c r="AT8" s="699"/>
      <c r="AU8" s="705"/>
      <c r="AV8" s="705"/>
      <c r="AW8" s="705"/>
      <c r="AX8" s="705"/>
      <c r="AY8" s="706"/>
      <c r="AZ8" s="56"/>
      <c r="BA8" s="56"/>
      <c r="BB8" s="56"/>
      <c r="BC8" s="56"/>
      <c r="BD8" s="56"/>
      <c r="BE8" s="67"/>
      <c r="BF8" s="67"/>
      <c r="BG8" s="67"/>
      <c r="BH8" s="67"/>
      <c r="BI8" s="67"/>
      <c r="BJ8" s="67"/>
      <c r="BK8" s="67"/>
      <c r="BL8" s="67"/>
      <c r="BM8" s="67"/>
      <c r="BN8" s="67"/>
      <c r="BO8" s="67"/>
      <c r="BP8" s="67"/>
      <c r="BQ8" s="52">
        <v>2</v>
      </c>
      <c r="BR8" s="72"/>
      <c r="BS8" s="695" t="s">
        <v>534</v>
      </c>
      <c r="BT8" s="696"/>
      <c r="BU8" s="696"/>
      <c r="BV8" s="696"/>
      <c r="BW8" s="696"/>
      <c r="BX8" s="696"/>
      <c r="BY8" s="696"/>
      <c r="BZ8" s="696"/>
      <c r="CA8" s="696"/>
      <c r="CB8" s="696"/>
      <c r="CC8" s="696"/>
      <c r="CD8" s="696"/>
      <c r="CE8" s="696"/>
      <c r="CF8" s="696"/>
      <c r="CG8" s="697"/>
      <c r="CH8" s="707">
        <v>94</v>
      </c>
      <c r="CI8" s="702"/>
      <c r="CJ8" s="702"/>
      <c r="CK8" s="702"/>
      <c r="CL8" s="708"/>
      <c r="CM8" s="707">
        <v>1292</v>
      </c>
      <c r="CN8" s="702"/>
      <c r="CO8" s="702"/>
      <c r="CP8" s="702"/>
      <c r="CQ8" s="708"/>
      <c r="CR8" s="707">
        <v>3</v>
      </c>
      <c r="CS8" s="702"/>
      <c r="CT8" s="702"/>
      <c r="CU8" s="702"/>
      <c r="CV8" s="708"/>
      <c r="CW8" s="707" t="s">
        <v>530</v>
      </c>
      <c r="CX8" s="702"/>
      <c r="CY8" s="702"/>
      <c r="CZ8" s="702"/>
      <c r="DA8" s="708"/>
      <c r="DB8" s="707" t="s">
        <v>530</v>
      </c>
      <c r="DC8" s="702"/>
      <c r="DD8" s="702"/>
      <c r="DE8" s="702"/>
      <c r="DF8" s="708"/>
      <c r="DG8" s="707" t="s">
        <v>530</v>
      </c>
      <c r="DH8" s="702"/>
      <c r="DI8" s="702"/>
      <c r="DJ8" s="702"/>
      <c r="DK8" s="708"/>
      <c r="DL8" s="707">
        <v>70</v>
      </c>
      <c r="DM8" s="702"/>
      <c r="DN8" s="702"/>
      <c r="DO8" s="702"/>
      <c r="DP8" s="708"/>
      <c r="DQ8" s="707">
        <v>7</v>
      </c>
      <c r="DR8" s="702"/>
      <c r="DS8" s="702"/>
      <c r="DT8" s="702"/>
      <c r="DU8" s="708"/>
      <c r="DV8" s="695"/>
      <c r="DW8" s="696"/>
      <c r="DX8" s="696"/>
      <c r="DY8" s="696"/>
      <c r="DZ8" s="709"/>
      <c r="EA8" s="67"/>
    </row>
    <row r="9" spans="1:131" s="47" customFormat="1" ht="26.25" customHeight="1" x14ac:dyDescent="0.2">
      <c r="A9" s="52">
        <v>3</v>
      </c>
      <c r="B9" s="695"/>
      <c r="C9" s="696"/>
      <c r="D9" s="696"/>
      <c r="E9" s="696"/>
      <c r="F9" s="696"/>
      <c r="G9" s="696"/>
      <c r="H9" s="696"/>
      <c r="I9" s="696"/>
      <c r="J9" s="696"/>
      <c r="K9" s="696"/>
      <c r="L9" s="696"/>
      <c r="M9" s="696"/>
      <c r="N9" s="696"/>
      <c r="O9" s="696"/>
      <c r="P9" s="697"/>
      <c r="Q9" s="698"/>
      <c r="R9" s="699"/>
      <c r="S9" s="699"/>
      <c r="T9" s="699"/>
      <c r="U9" s="699"/>
      <c r="V9" s="699"/>
      <c r="W9" s="699"/>
      <c r="X9" s="699"/>
      <c r="Y9" s="699"/>
      <c r="Z9" s="699"/>
      <c r="AA9" s="699"/>
      <c r="AB9" s="699"/>
      <c r="AC9" s="699"/>
      <c r="AD9" s="699"/>
      <c r="AE9" s="700"/>
      <c r="AF9" s="701"/>
      <c r="AG9" s="702"/>
      <c r="AH9" s="702"/>
      <c r="AI9" s="702"/>
      <c r="AJ9" s="703"/>
      <c r="AK9" s="704"/>
      <c r="AL9" s="699"/>
      <c r="AM9" s="699"/>
      <c r="AN9" s="699"/>
      <c r="AO9" s="699"/>
      <c r="AP9" s="699"/>
      <c r="AQ9" s="699"/>
      <c r="AR9" s="699"/>
      <c r="AS9" s="699"/>
      <c r="AT9" s="699"/>
      <c r="AU9" s="705"/>
      <c r="AV9" s="705"/>
      <c r="AW9" s="705"/>
      <c r="AX9" s="705"/>
      <c r="AY9" s="706"/>
      <c r="AZ9" s="56"/>
      <c r="BA9" s="56"/>
      <c r="BB9" s="56"/>
      <c r="BC9" s="56"/>
      <c r="BD9" s="56"/>
      <c r="BE9" s="67"/>
      <c r="BF9" s="67"/>
      <c r="BG9" s="67"/>
      <c r="BH9" s="67"/>
      <c r="BI9" s="67"/>
      <c r="BJ9" s="67"/>
      <c r="BK9" s="67"/>
      <c r="BL9" s="67"/>
      <c r="BM9" s="67"/>
      <c r="BN9" s="67"/>
      <c r="BO9" s="67"/>
      <c r="BP9" s="67"/>
      <c r="BQ9" s="52">
        <v>3</v>
      </c>
      <c r="BR9" s="72"/>
      <c r="BS9" s="695"/>
      <c r="BT9" s="696"/>
      <c r="BU9" s="696"/>
      <c r="BV9" s="696"/>
      <c r="BW9" s="696"/>
      <c r="BX9" s="696"/>
      <c r="BY9" s="696"/>
      <c r="BZ9" s="696"/>
      <c r="CA9" s="696"/>
      <c r="CB9" s="696"/>
      <c r="CC9" s="696"/>
      <c r="CD9" s="696"/>
      <c r="CE9" s="696"/>
      <c r="CF9" s="696"/>
      <c r="CG9" s="697"/>
      <c r="CH9" s="707"/>
      <c r="CI9" s="702"/>
      <c r="CJ9" s="702"/>
      <c r="CK9" s="702"/>
      <c r="CL9" s="708"/>
      <c r="CM9" s="707"/>
      <c r="CN9" s="702"/>
      <c r="CO9" s="702"/>
      <c r="CP9" s="702"/>
      <c r="CQ9" s="708"/>
      <c r="CR9" s="707"/>
      <c r="CS9" s="702"/>
      <c r="CT9" s="702"/>
      <c r="CU9" s="702"/>
      <c r="CV9" s="708"/>
      <c r="CW9" s="707"/>
      <c r="CX9" s="702"/>
      <c r="CY9" s="702"/>
      <c r="CZ9" s="702"/>
      <c r="DA9" s="708"/>
      <c r="DB9" s="707"/>
      <c r="DC9" s="702"/>
      <c r="DD9" s="702"/>
      <c r="DE9" s="702"/>
      <c r="DF9" s="708"/>
      <c r="DG9" s="707"/>
      <c r="DH9" s="702"/>
      <c r="DI9" s="702"/>
      <c r="DJ9" s="702"/>
      <c r="DK9" s="708"/>
      <c r="DL9" s="707"/>
      <c r="DM9" s="702"/>
      <c r="DN9" s="702"/>
      <c r="DO9" s="702"/>
      <c r="DP9" s="708"/>
      <c r="DQ9" s="707"/>
      <c r="DR9" s="702"/>
      <c r="DS9" s="702"/>
      <c r="DT9" s="702"/>
      <c r="DU9" s="708"/>
      <c r="DV9" s="695"/>
      <c r="DW9" s="696"/>
      <c r="DX9" s="696"/>
      <c r="DY9" s="696"/>
      <c r="DZ9" s="709"/>
      <c r="EA9" s="67"/>
    </row>
    <row r="10" spans="1:131" s="47" customFormat="1" ht="26.25" customHeight="1" x14ac:dyDescent="0.2">
      <c r="A10" s="52">
        <v>4</v>
      </c>
      <c r="B10" s="695"/>
      <c r="C10" s="696"/>
      <c r="D10" s="696"/>
      <c r="E10" s="696"/>
      <c r="F10" s="696"/>
      <c r="G10" s="696"/>
      <c r="H10" s="696"/>
      <c r="I10" s="696"/>
      <c r="J10" s="696"/>
      <c r="K10" s="696"/>
      <c r="L10" s="696"/>
      <c r="M10" s="696"/>
      <c r="N10" s="696"/>
      <c r="O10" s="696"/>
      <c r="P10" s="697"/>
      <c r="Q10" s="698"/>
      <c r="R10" s="699"/>
      <c r="S10" s="699"/>
      <c r="T10" s="699"/>
      <c r="U10" s="699"/>
      <c r="V10" s="699"/>
      <c r="W10" s="699"/>
      <c r="X10" s="699"/>
      <c r="Y10" s="699"/>
      <c r="Z10" s="699"/>
      <c r="AA10" s="699"/>
      <c r="AB10" s="699"/>
      <c r="AC10" s="699"/>
      <c r="AD10" s="699"/>
      <c r="AE10" s="700"/>
      <c r="AF10" s="701"/>
      <c r="AG10" s="702"/>
      <c r="AH10" s="702"/>
      <c r="AI10" s="702"/>
      <c r="AJ10" s="703"/>
      <c r="AK10" s="704"/>
      <c r="AL10" s="699"/>
      <c r="AM10" s="699"/>
      <c r="AN10" s="699"/>
      <c r="AO10" s="699"/>
      <c r="AP10" s="699"/>
      <c r="AQ10" s="699"/>
      <c r="AR10" s="699"/>
      <c r="AS10" s="699"/>
      <c r="AT10" s="699"/>
      <c r="AU10" s="705"/>
      <c r="AV10" s="705"/>
      <c r="AW10" s="705"/>
      <c r="AX10" s="705"/>
      <c r="AY10" s="706"/>
      <c r="AZ10" s="56"/>
      <c r="BA10" s="56"/>
      <c r="BB10" s="56"/>
      <c r="BC10" s="56"/>
      <c r="BD10" s="56"/>
      <c r="BE10" s="67"/>
      <c r="BF10" s="67"/>
      <c r="BG10" s="67"/>
      <c r="BH10" s="67"/>
      <c r="BI10" s="67"/>
      <c r="BJ10" s="67"/>
      <c r="BK10" s="67"/>
      <c r="BL10" s="67"/>
      <c r="BM10" s="67"/>
      <c r="BN10" s="67"/>
      <c r="BO10" s="67"/>
      <c r="BP10" s="67"/>
      <c r="BQ10" s="52">
        <v>4</v>
      </c>
      <c r="BR10" s="72"/>
      <c r="BS10" s="695"/>
      <c r="BT10" s="696"/>
      <c r="BU10" s="696"/>
      <c r="BV10" s="696"/>
      <c r="BW10" s="696"/>
      <c r="BX10" s="696"/>
      <c r="BY10" s="696"/>
      <c r="BZ10" s="696"/>
      <c r="CA10" s="696"/>
      <c r="CB10" s="696"/>
      <c r="CC10" s="696"/>
      <c r="CD10" s="696"/>
      <c r="CE10" s="696"/>
      <c r="CF10" s="696"/>
      <c r="CG10" s="697"/>
      <c r="CH10" s="707"/>
      <c r="CI10" s="702"/>
      <c r="CJ10" s="702"/>
      <c r="CK10" s="702"/>
      <c r="CL10" s="708"/>
      <c r="CM10" s="707"/>
      <c r="CN10" s="702"/>
      <c r="CO10" s="702"/>
      <c r="CP10" s="702"/>
      <c r="CQ10" s="708"/>
      <c r="CR10" s="707"/>
      <c r="CS10" s="702"/>
      <c r="CT10" s="702"/>
      <c r="CU10" s="702"/>
      <c r="CV10" s="708"/>
      <c r="CW10" s="707"/>
      <c r="CX10" s="702"/>
      <c r="CY10" s="702"/>
      <c r="CZ10" s="702"/>
      <c r="DA10" s="708"/>
      <c r="DB10" s="707"/>
      <c r="DC10" s="702"/>
      <c r="DD10" s="702"/>
      <c r="DE10" s="702"/>
      <c r="DF10" s="708"/>
      <c r="DG10" s="707"/>
      <c r="DH10" s="702"/>
      <c r="DI10" s="702"/>
      <c r="DJ10" s="702"/>
      <c r="DK10" s="708"/>
      <c r="DL10" s="707"/>
      <c r="DM10" s="702"/>
      <c r="DN10" s="702"/>
      <c r="DO10" s="702"/>
      <c r="DP10" s="708"/>
      <c r="DQ10" s="707"/>
      <c r="DR10" s="702"/>
      <c r="DS10" s="702"/>
      <c r="DT10" s="702"/>
      <c r="DU10" s="708"/>
      <c r="DV10" s="695"/>
      <c r="DW10" s="696"/>
      <c r="DX10" s="696"/>
      <c r="DY10" s="696"/>
      <c r="DZ10" s="709"/>
      <c r="EA10" s="67"/>
    </row>
    <row r="11" spans="1:131" s="47" customFormat="1" ht="26.25" customHeight="1" x14ac:dyDescent="0.2">
      <c r="A11" s="52">
        <v>5</v>
      </c>
      <c r="B11" s="695"/>
      <c r="C11" s="696"/>
      <c r="D11" s="696"/>
      <c r="E11" s="696"/>
      <c r="F11" s="696"/>
      <c r="G11" s="696"/>
      <c r="H11" s="696"/>
      <c r="I11" s="696"/>
      <c r="J11" s="696"/>
      <c r="K11" s="696"/>
      <c r="L11" s="696"/>
      <c r="M11" s="696"/>
      <c r="N11" s="696"/>
      <c r="O11" s="696"/>
      <c r="P11" s="697"/>
      <c r="Q11" s="698"/>
      <c r="R11" s="699"/>
      <c r="S11" s="699"/>
      <c r="T11" s="699"/>
      <c r="U11" s="699"/>
      <c r="V11" s="699"/>
      <c r="W11" s="699"/>
      <c r="X11" s="699"/>
      <c r="Y11" s="699"/>
      <c r="Z11" s="699"/>
      <c r="AA11" s="699"/>
      <c r="AB11" s="699"/>
      <c r="AC11" s="699"/>
      <c r="AD11" s="699"/>
      <c r="AE11" s="700"/>
      <c r="AF11" s="701"/>
      <c r="AG11" s="702"/>
      <c r="AH11" s="702"/>
      <c r="AI11" s="702"/>
      <c r="AJ11" s="703"/>
      <c r="AK11" s="704"/>
      <c r="AL11" s="699"/>
      <c r="AM11" s="699"/>
      <c r="AN11" s="699"/>
      <c r="AO11" s="699"/>
      <c r="AP11" s="699"/>
      <c r="AQ11" s="699"/>
      <c r="AR11" s="699"/>
      <c r="AS11" s="699"/>
      <c r="AT11" s="699"/>
      <c r="AU11" s="705"/>
      <c r="AV11" s="705"/>
      <c r="AW11" s="705"/>
      <c r="AX11" s="705"/>
      <c r="AY11" s="706"/>
      <c r="AZ11" s="56"/>
      <c r="BA11" s="56"/>
      <c r="BB11" s="56"/>
      <c r="BC11" s="56"/>
      <c r="BD11" s="56"/>
      <c r="BE11" s="67"/>
      <c r="BF11" s="67"/>
      <c r="BG11" s="67"/>
      <c r="BH11" s="67"/>
      <c r="BI11" s="67"/>
      <c r="BJ11" s="67"/>
      <c r="BK11" s="67"/>
      <c r="BL11" s="67"/>
      <c r="BM11" s="67"/>
      <c r="BN11" s="67"/>
      <c r="BO11" s="67"/>
      <c r="BP11" s="67"/>
      <c r="BQ11" s="52">
        <v>5</v>
      </c>
      <c r="BR11" s="72"/>
      <c r="BS11" s="695"/>
      <c r="BT11" s="696"/>
      <c r="BU11" s="696"/>
      <c r="BV11" s="696"/>
      <c r="BW11" s="696"/>
      <c r="BX11" s="696"/>
      <c r="BY11" s="696"/>
      <c r="BZ11" s="696"/>
      <c r="CA11" s="696"/>
      <c r="CB11" s="696"/>
      <c r="CC11" s="696"/>
      <c r="CD11" s="696"/>
      <c r="CE11" s="696"/>
      <c r="CF11" s="696"/>
      <c r="CG11" s="697"/>
      <c r="CH11" s="707"/>
      <c r="CI11" s="702"/>
      <c r="CJ11" s="702"/>
      <c r="CK11" s="702"/>
      <c r="CL11" s="708"/>
      <c r="CM11" s="707"/>
      <c r="CN11" s="702"/>
      <c r="CO11" s="702"/>
      <c r="CP11" s="702"/>
      <c r="CQ11" s="708"/>
      <c r="CR11" s="707"/>
      <c r="CS11" s="702"/>
      <c r="CT11" s="702"/>
      <c r="CU11" s="702"/>
      <c r="CV11" s="708"/>
      <c r="CW11" s="707"/>
      <c r="CX11" s="702"/>
      <c r="CY11" s="702"/>
      <c r="CZ11" s="702"/>
      <c r="DA11" s="708"/>
      <c r="DB11" s="707"/>
      <c r="DC11" s="702"/>
      <c r="DD11" s="702"/>
      <c r="DE11" s="702"/>
      <c r="DF11" s="708"/>
      <c r="DG11" s="707"/>
      <c r="DH11" s="702"/>
      <c r="DI11" s="702"/>
      <c r="DJ11" s="702"/>
      <c r="DK11" s="708"/>
      <c r="DL11" s="707"/>
      <c r="DM11" s="702"/>
      <c r="DN11" s="702"/>
      <c r="DO11" s="702"/>
      <c r="DP11" s="708"/>
      <c r="DQ11" s="707"/>
      <c r="DR11" s="702"/>
      <c r="DS11" s="702"/>
      <c r="DT11" s="702"/>
      <c r="DU11" s="708"/>
      <c r="DV11" s="695"/>
      <c r="DW11" s="696"/>
      <c r="DX11" s="696"/>
      <c r="DY11" s="696"/>
      <c r="DZ11" s="709"/>
      <c r="EA11" s="67"/>
    </row>
    <row r="12" spans="1:131" s="47" customFormat="1" ht="26.25" customHeight="1" x14ac:dyDescent="0.2">
      <c r="A12" s="52">
        <v>6</v>
      </c>
      <c r="B12" s="695"/>
      <c r="C12" s="696"/>
      <c r="D12" s="696"/>
      <c r="E12" s="696"/>
      <c r="F12" s="696"/>
      <c r="G12" s="696"/>
      <c r="H12" s="696"/>
      <c r="I12" s="696"/>
      <c r="J12" s="696"/>
      <c r="K12" s="696"/>
      <c r="L12" s="696"/>
      <c r="M12" s="696"/>
      <c r="N12" s="696"/>
      <c r="O12" s="696"/>
      <c r="P12" s="697"/>
      <c r="Q12" s="698"/>
      <c r="R12" s="699"/>
      <c r="S12" s="699"/>
      <c r="T12" s="699"/>
      <c r="U12" s="699"/>
      <c r="V12" s="699"/>
      <c r="W12" s="699"/>
      <c r="X12" s="699"/>
      <c r="Y12" s="699"/>
      <c r="Z12" s="699"/>
      <c r="AA12" s="699"/>
      <c r="AB12" s="699"/>
      <c r="AC12" s="699"/>
      <c r="AD12" s="699"/>
      <c r="AE12" s="700"/>
      <c r="AF12" s="701"/>
      <c r="AG12" s="702"/>
      <c r="AH12" s="702"/>
      <c r="AI12" s="702"/>
      <c r="AJ12" s="703"/>
      <c r="AK12" s="704"/>
      <c r="AL12" s="699"/>
      <c r="AM12" s="699"/>
      <c r="AN12" s="699"/>
      <c r="AO12" s="699"/>
      <c r="AP12" s="699"/>
      <c r="AQ12" s="699"/>
      <c r="AR12" s="699"/>
      <c r="AS12" s="699"/>
      <c r="AT12" s="699"/>
      <c r="AU12" s="705"/>
      <c r="AV12" s="705"/>
      <c r="AW12" s="705"/>
      <c r="AX12" s="705"/>
      <c r="AY12" s="706"/>
      <c r="AZ12" s="56"/>
      <c r="BA12" s="56"/>
      <c r="BB12" s="56"/>
      <c r="BC12" s="56"/>
      <c r="BD12" s="56"/>
      <c r="BE12" s="67"/>
      <c r="BF12" s="67"/>
      <c r="BG12" s="67"/>
      <c r="BH12" s="67"/>
      <c r="BI12" s="67"/>
      <c r="BJ12" s="67"/>
      <c r="BK12" s="67"/>
      <c r="BL12" s="67"/>
      <c r="BM12" s="67"/>
      <c r="BN12" s="67"/>
      <c r="BO12" s="67"/>
      <c r="BP12" s="67"/>
      <c r="BQ12" s="52">
        <v>6</v>
      </c>
      <c r="BR12" s="72"/>
      <c r="BS12" s="695"/>
      <c r="BT12" s="696"/>
      <c r="BU12" s="696"/>
      <c r="BV12" s="696"/>
      <c r="BW12" s="696"/>
      <c r="BX12" s="696"/>
      <c r="BY12" s="696"/>
      <c r="BZ12" s="696"/>
      <c r="CA12" s="696"/>
      <c r="CB12" s="696"/>
      <c r="CC12" s="696"/>
      <c r="CD12" s="696"/>
      <c r="CE12" s="696"/>
      <c r="CF12" s="696"/>
      <c r="CG12" s="697"/>
      <c r="CH12" s="707"/>
      <c r="CI12" s="702"/>
      <c r="CJ12" s="702"/>
      <c r="CK12" s="702"/>
      <c r="CL12" s="708"/>
      <c r="CM12" s="707"/>
      <c r="CN12" s="702"/>
      <c r="CO12" s="702"/>
      <c r="CP12" s="702"/>
      <c r="CQ12" s="708"/>
      <c r="CR12" s="707"/>
      <c r="CS12" s="702"/>
      <c r="CT12" s="702"/>
      <c r="CU12" s="702"/>
      <c r="CV12" s="708"/>
      <c r="CW12" s="707"/>
      <c r="CX12" s="702"/>
      <c r="CY12" s="702"/>
      <c r="CZ12" s="702"/>
      <c r="DA12" s="708"/>
      <c r="DB12" s="707"/>
      <c r="DC12" s="702"/>
      <c r="DD12" s="702"/>
      <c r="DE12" s="702"/>
      <c r="DF12" s="708"/>
      <c r="DG12" s="707"/>
      <c r="DH12" s="702"/>
      <c r="DI12" s="702"/>
      <c r="DJ12" s="702"/>
      <c r="DK12" s="708"/>
      <c r="DL12" s="707"/>
      <c r="DM12" s="702"/>
      <c r="DN12" s="702"/>
      <c r="DO12" s="702"/>
      <c r="DP12" s="708"/>
      <c r="DQ12" s="707"/>
      <c r="DR12" s="702"/>
      <c r="DS12" s="702"/>
      <c r="DT12" s="702"/>
      <c r="DU12" s="708"/>
      <c r="DV12" s="695"/>
      <c r="DW12" s="696"/>
      <c r="DX12" s="696"/>
      <c r="DY12" s="696"/>
      <c r="DZ12" s="709"/>
      <c r="EA12" s="67"/>
    </row>
    <row r="13" spans="1:131" s="47" customFormat="1" ht="26.25" customHeight="1" x14ac:dyDescent="0.2">
      <c r="A13" s="52">
        <v>7</v>
      </c>
      <c r="B13" s="695"/>
      <c r="C13" s="696"/>
      <c r="D13" s="696"/>
      <c r="E13" s="696"/>
      <c r="F13" s="696"/>
      <c r="G13" s="696"/>
      <c r="H13" s="696"/>
      <c r="I13" s="696"/>
      <c r="J13" s="696"/>
      <c r="K13" s="696"/>
      <c r="L13" s="696"/>
      <c r="M13" s="696"/>
      <c r="N13" s="696"/>
      <c r="O13" s="696"/>
      <c r="P13" s="697"/>
      <c r="Q13" s="698"/>
      <c r="R13" s="699"/>
      <c r="S13" s="699"/>
      <c r="T13" s="699"/>
      <c r="U13" s="699"/>
      <c r="V13" s="699"/>
      <c r="W13" s="699"/>
      <c r="X13" s="699"/>
      <c r="Y13" s="699"/>
      <c r="Z13" s="699"/>
      <c r="AA13" s="699"/>
      <c r="AB13" s="699"/>
      <c r="AC13" s="699"/>
      <c r="AD13" s="699"/>
      <c r="AE13" s="700"/>
      <c r="AF13" s="701"/>
      <c r="AG13" s="702"/>
      <c r="AH13" s="702"/>
      <c r="AI13" s="702"/>
      <c r="AJ13" s="703"/>
      <c r="AK13" s="704"/>
      <c r="AL13" s="699"/>
      <c r="AM13" s="699"/>
      <c r="AN13" s="699"/>
      <c r="AO13" s="699"/>
      <c r="AP13" s="699"/>
      <c r="AQ13" s="699"/>
      <c r="AR13" s="699"/>
      <c r="AS13" s="699"/>
      <c r="AT13" s="699"/>
      <c r="AU13" s="705"/>
      <c r="AV13" s="705"/>
      <c r="AW13" s="705"/>
      <c r="AX13" s="705"/>
      <c r="AY13" s="706"/>
      <c r="AZ13" s="56"/>
      <c r="BA13" s="56"/>
      <c r="BB13" s="56"/>
      <c r="BC13" s="56"/>
      <c r="BD13" s="56"/>
      <c r="BE13" s="67"/>
      <c r="BF13" s="67"/>
      <c r="BG13" s="67"/>
      <c r="BH13" s="67"/>
      <c r="BI13" s="67"/>
      <c r="BJ13" s="67"/>
      <c r="BK13" s="67"/>
      <c r="BL13" s="67"/>
      <c r="BM13" s="67"/>
      <c r="BN13" s="67"/>
      <c r="BO13" s="67"/>
      <c r="BP13" s="67"/>
      <c r="BQ13" s="52">
        <v>7</v>
      </c>
      <c r="BR13" s="72"/>
      <c r="BS13" s="695"/>
      <c r="BT13" s="696"/>
      <c r="BU13" s="696"/>
      <c r="BV13" s="696"/>
      <c r="BW13" s="696"/>
      <c r="BX13" s="696"/>
      <c r="BY13" s="696"/>
      <c r="BZ13" s="696"/>
      <c r="CA13" s="696"/>
      <c r="CB13" s="696"/>
      <c r="CC13" s="696"/>
      <c r="CD13" s="696"/>
      <c r="CE13" s="696"/>
      <c r="CF13" s="696"/>
      <c r="CG13" s="697"/>
      <c r="CH13" s="707"/>
      <c r="CI13" s="702"/>
      <c r="CJ13" s="702"/>
      <c r="CK13" s="702"/>
      <c r="CL13" s="708"/>
      <c r="CM13" s="707"/>
      <c r="CN13" s="702"/>
      <c r="CO13" s="702"/>
      <c r="CP13" s="702"/>
      <c r="CQ13" s="708"/>
      <c r="CR13" s="707"/>
      <c r="CS13" s="702"/>
      <c r="CT13" s="702"/>
      <c r="CU13" s="702"/>
      <c r="CV13" s="708"/>
      <c r="CW13" s="707"/>
      <c r="CX13" s="702"/>
      <c r="CY13" s="702"/>
      <c r="CZ13" s="702"/>
      <c r="DA13" s="708"/>
      <c r="DB13" s="707"/>
      <c r="DC13" s="702"/>
      <c r="DD13" s="702"/>
      <c r="DE13" s="702"/>
      <c r="DF13" s="708"/>
      <c r="DG13" s="707"/>
      <c r="DH13" s="702"/>
      <c r="DI13" s="702"/>
      <c r="DJ13" s="702"/>
      <c r="DK13" s="708"/>
      <c r="DL13" s="707"/>
      <c r="DM13" s="702"/>
      <c r="DN13" s="702"/>
      <c r="DO13" s="702"/>
      <c r="DP13" s="708"/>
      <c r="DQ13" s="707"/>
      <c r="DR13" s="702"/>
      <c r="DS13" s="702"/>
      <c r="DT13" s="702"/>
      <c r="DU13" s="708"/>
      <c r="DV13" s="695"/>
      <c r="DW13" s="696"/>
      <c r="DX13" s="696"/>
      <c r="DY13" s="696"/>
      <c r="DZ13" s="709"/>
      <c r="EA13" s="67"/>
    </row>
    <row r="14" spans="1:131" s="47" customFormat="1" ht="26.25" customHeight="1" x14ac:dyDescent="0.2">
      <c r="A14" s="52">
        <v>8</v>
      </c>
      <c r="B14" s="695"/>
      <c r="C14" s="696"/>
      <c r="D14" s="696"/>
      <c r="E14" s="696"/>
      <c r="F14" s="696"/>
      <c r="G14" s="696"/>
      <c r="H14" s="696"/>
      <c r="I14" s="696"/>
      <c r="J14" s="696"/>
      <c r="K14" s="696"/>
      <c r="L14" s="696"/>
      <c r="M14" s="696"/>
      <c r="N14" s="696"/>
      <c r="O14" s="696"/>
      <c r="P14" s="697"/>
      <c r="Q14" s="698"/>
      <c r="R14" s="699"/>
      <c r="S14" s="699"/>
      <c r="T14" s="699"/>
      <c r="U14" s="699"/>
      <c r="V14" s="699"/>
      <c r="W14" s="699"/>
      <c r="X14" s="699"/>
      <c r="Y14" s="699"/>
      <c r="Z14" s="699"/>
      <c r="AA14" s="699"/>
      <c r="AB14" s="699"/>
      <c r="AC14" s="699"/>
      <c r="AD14" s="699"/>
      <c r="AE14" s="700"/>
      <c r="AF14" s="701"/>
      <c r="AG14" s="702"/>
      <c r="AH14" s="702"/>
      <c r="AI14" s="702"/>
      <c r="AJ14" s="703"/>
      <c r="AK14" s="704"/>
      <c r="AL14" s="699"/>
      <c r="AM14" s="699"/>
      <c r="AN14" s="699"/>
      <c r="AO14" s="699"/>
      <c r="AP14" s="699"/>
      <c r="AQ14" s="699"/>
      <c r="AR14" s="699"/>
      <c r="AS14" s="699"/>
      <c r="AT14" s="699"/>
      <c r="AU14" s="705"/>
      <c r="AV14" s="705"/>
      <c r="AW14" s="705"/>
      <c r="AX14" s="705"/>
      <c r="AY14" s="706"/>
      <c r="AZ14" s="56"/>
      <c r="BA14" s="56"/>
      <c r="BB14" s="56"/>
      <c r="BC14" s="56"/>
      <c r="BD14" s="56"/>
      <c r="BE14" s="67"/>
      <c r="BF14" s="67"/>
      <c r="BG14" s="67"/>
      <c r="BH14" s="67"/>
      <c r="BI14" s="67"/>
      <c r="BJ14" s="67"/>
      <c r="BK14" s="67"/>
      <c r="BL14" s="67"/>
      <c r="BM14" s="67"/>
      <c r="BN14" s="67"/>
      <c r="BO14" s="67"/>
      <c r="BP14" s="67"/>
      <c r="BQ14" s="52">
        <v>8</v>
      </c>
      <c r="BR14" s="72"/>
      <c r="BS14" s="695"/>
      <c r="BT14" s="696"/>
      <c r="BU14" s="696"/>
      <c r="BV14" s="696"/>
      <c r="BW14" s="696"/>
      <c r="BX14" s="696"/>
      <c r="BY14" s="696"/>
      <c r="BZ14" s="696"/>
      <c r="CA14" s="696"/>
      <c r="CB14" s="696"/>
      <c r="CC14" s="696"/>
      <c r="CD14" s="696"/>
      <c r="CE14" s="696"/>
      <c r="CF14" s="696"/>
      <c r="CG14" s="697"/>
      <c r="CH14" s="707"/>
      <c r="CI14" s="702"/>
      <c r="CJ14" s="702"/>
      <c r="CK14" s="702"/>
      <c r="CL14" s="708"/>
      <c r="CM14" s="707"/>
      <c r="CN14" s="702"/>
      <c r="CO14" s="702"/>
      <c r="CP14" s="702"/>
      <c r="CQ14" s="708"/>
      <c r="CR14" s="707"/>
      <c r="CS14" s="702"/>
      <c r="CT14" s="702"/>
      <c r="CU14" s="702"/>
      <c r="CV14" s="708"/>
      <c r="CW14" s="707"/>
      <c r="CX14" s="702"/>
      <c r="CY14" s="702"/>
      <c r="CZ14" s="702"/>
      <c r="DA14" s="708"/>
      <c r="DB14" s="707"/>
      <c r="DC14" s="702"/>
      <c r="DD14" s="702"/>
      <c r="DE14" s="702"/>
      <c r="DF14" s="708"/>
      <c r="DG14" s="707"/>
      <c r="DH14" s="702"/>
      <c r="DI14" s="702"/>
      <c r="DJ14" s="702"/>
      <c r="DK14" s="708"/>
      <c r="DL14" s="707"/>
      <c r="DM14" s="702"/>
      <c r="DN14" s="702"/>
      <c r="DO14" s="702"/>
      <c r="DP14" s="708"/>
      <c r="DQ14" s="707"/>
      <c r="DR14" s="702"/>
      <c r="DS14" s="702"/>
      <c r="DT14" s="702"/>
      <c r="DU14" s="708"/>
      <c r="DV14" s="695"/>
      <c r="DW14" s="696"/>
      <c r="DX14" s="696"/>
      <c r="DY14" s="696"/>
      <c r="DZ14" s="709"/>
      <c r="EA14" s="67"/>
    </row>
    <row r="15" spans="1:131" s="47" customFormat="1" ht="26.25" customHeight="1" x14ac:dyDescent="0.2">
      <c r="A15" s="52">
        <v>9</v>
      </c>
      <c r="B15" s="695"/>
      <c r="C15" s="696"/>
      <c r="D15" s="696"/>
      <c r="E15" s="696"/>
      <c r="F15" s="696"/>
      <c r="G15" s="696"/>
      <c r="H15" s="696"/>
      <c r="I15" s="696"/>
      <c r="J15" s="696"/>
      <c r="K15" s="696"/>
      <c r="L15" s="696"/>
      <c r="M15" s="696"/>
      <c r="N15" s="696"/>
      <c r="O15" s="696"/>
      <c r="P15" s="697"/>
      <c r="Q15" s="698"/>
      <c r="R15" s="699"/>
      <c r="S15" s="699"/>
      <c r="T15" s="699"/>
      <c r="U15" s="699"/>
      <c r="V15" s="699"/>
      <c r="W15" s="699"/>
      <c r="X15" s="699"/>
      <c r="Y15" s="699"/>
      <c r="Z15" s="699"/>
      <c r="AA15" s="699"/>
      <c r="AB15" s="699"/>
      <c r="AC15" s="699"/>
      <c r="AD15" s="699"/>
      <c r="AE15" s="700"/>
      <c r="AF15" s="701"/>
      <c r="AG15" s="702"/>
      <c r="AH15" s="702"/>
      <c r="AI15" s="702"/>
      <c r="AJ15" s="703"/>
      <c r="AK15" s="704"/>
      <c r="AL15" s="699"/>
      <c r="AM15" s="699"/>
      <c r="AN15" s="699"/>
      <c r="AO15" s="699"/>
      <c r="AP15" s="699"/>
      <c r="AQ15" s="699"/>
      <c r="AR15" s="699"/>
      <c r="AS15" s="699"/>
      <c r="AT15" s="699"/>
      <c r="AU15" s="705"/>
      <c r="AV15" s="705"/>
      <c r="AW15" s="705"/>
      <c r="AX15" s="705"/>
      <c r="AY15" s="706"/>
      <c r="AZ15" s="56"/>
      <c r="BA15" s="56"/>
      <c r="BB15" s="56"/>
      <c r="BC15" s="56"/>
      <c r="BD15" s="56"/>
      <c r="BE15" s="67"/>
      <c r="BF15" s="67"/>
      <c r="BG15" s="67"/>
      <c r="BH15" s="67"/>
      <c r="BI15" s="67"/>
      <c r="BJ15" s="67"/>
      <c r="BK15" s="67"/>
      <c r="BL15" s="67"/>
      <c r="BM15" s="67"/>
      <c r="BN15" s="67"/>
      <c r="BO15" s="67"/>
      <c r="BP15" s="67"/>
      <c r="BQ15" s="52">
        <v>9</v>
      </c>
      <c r="BR15" s="72"/>
      <c r="BS15" s="695"/>
      <c r="BT15" s="696"/>
      <c r="BU15" s="696"/>
      <c r="BV15" s="696"/>
      <c r="BW15" s="696"/>
      <c r="BX15" s="696"/>
      <c r="BY15" s="696"/>
      <c r="BZ15" s="696"/>
      <c r="CA15" s="696"/>
      <c r="CB15" s="696"/>
      <c r="CC15" s="696"/>
      <c r="CD15" s="696"/>
      <c r="CE15" s="696"/>
      <c r="CF15" s="696"/>
      <c r="CG15" s="697"/>
      <c r="CH15" s="707"/>
      <c r="CI15" s="702"/>
      <c r="CJ15" s="702"/>
      <c r="CK15" s="702"/>
      <c r="CL15" s="708"/>
      <c r="CM15" s="707"/>
      <c r="CN15" s="702"/>
      <c r="CO15" s="702"/>
      <c r="CP15" s="702"/>
      <c r="CQ15" s="708"/>
      <c r="CR15" s="707"/>
      <c r="CS15" s="702"/>
      <c r="CT15" s="702"/>
      <c r="CU15" s="702"/>
      <c r="CV15" s="708"/>
      <c r="CW15" s="707"/>
      <c r="CX15" s="702"/>
      <c r="CY15" s="702"/>
      <c r="CZ15" s="702"/>
      <c r="DA15" s="708"/>
      <c r="DB15" s="707"/>
      <c r="DC15" s="702"/>
      <c r="DD15" s="702"/>
      <c r="DE15" s="702"/>
      <c r="DF15" s="708"/>
      <c r="DG15" s="707"/>
      <c r="DH15" s="702"/>
      <c r="DI15" s="702"/>
      <c r="DJ15" s="702"/>
      <c r="DK15" s="708"/>
      <c r="DL15" s="707"/>
      <c r="DM15" s="702"/>
      <c r="DN15" s="702"/>
      <c r="DO15" s="702"/>
      <c r="DP15" s="708"/>
      <c r="DQ15" s="707"/>
      <c r="DR15" s="702"/>
      <c r="DS15" s="702"/>
      <c r="DT15" s="702"/>
      <c r="DU15" s="708"/>
      <c r="DV15" s="695"/>
      <c r="DW15" s="696"/>
      <c r="DX15" s="696"/>
      <c r="DY15" s="696"/>
      <c r="DZ15" s="709"/>
      <c r="EA15" s="67"/>
    </row>
    <row r="16" spans="1:131" s="47" customFormat="1" ht="26.25" customHeight="1" x14ac:dyDescent="0.2">
      <c r="A16" s="52">
        <v>10</v>
      </c>
      <c r="B16" s="695"/>
      <c r="C16" s="696"/>
      <c r="D16" s="696"/>
      <c r="E16" s="696"/>
      <c r="F16" s="696"/>
      <c r="G16" s="696"/>
      <c r="H16" s="696"/>
      <c r="I16" s="696"/>
      <c r="J16" s="696"/>
      <c r="K16" s="696"/>
      <c r="L16" s="696"/>
      <c r="M16" s="696"/>
      <c r="N16" s="696"/>
      <c r="O16" s="696"/>
      <c r="P16" s="697"/>
      <c r="Q16" s="698"/>
      <c r="R16" s="699"/>
      <c r="S16" s="699"/>
      <c r="T16" s="699"/>
      <c r="U16" s="699"/>
      <c r="V16" s="699"/>
      <c r="W16" s="699"/>
      <c r="X16" s="699"/>
      <c r="Y16" s="699"/>
      <c r="Z16" s="699"/>
      <c r="AA16" s="699"/>
      <c r="AB16" s="699"/>
      <c r="AC16" s="699"/>
      <c r="AD16" s="699"/>
      <c r="AE16" s="700"/>
      <c r="AF16" s="701"/>
      <c r="AG16" s="702"/>
      <c r="AH16" s="702"/>
      <c r="AI16" s="702"/>
      <c r="AJ16" s="703"/>
      <c r="AK16" s="704"/>
      <c r="AL16" s="699"/>
      <c r="AM16" s="699"/>
      <c r="AN16" s="699"/>
      <c r="AO16" s="699"/>
      <c r="AP16" s="699"/>
      <c r="AQ16" s="699"/>
      <c r="AR16" s="699"/>
      <c r="AS16" s="699"/>
      <c r="AT16" s="699"/>
      <c r="AU16" s="705"/>
      <c r="AV16" s="705"/>
      <c r="AW16" s="705"/>
      <c r="AX16" s="705"/>
      <c r="AY16" s="706"/>
      <c r="AZ16" s="56"/>
      <c r="BA16" s="56"/>
      <c r="BB16" s="56"/>
      <c r="BC16" s="56"/>
      <c r="BD16" s="56"/>
      <c r="BE16" s="67"/>
      <c r="BF16" s="67"/>
      <c r="BG16" s="67"/>
      <c r="BH16" s="67"/>
      <c r="BI16" s="67"/>
      <c r="BJ16" s="67"/>
      <c r="BK16" s="67"/>
      <c r="BL16" s="67"/>
      <c r="BM16" s="67"/>
      <c r="BN16" s="67"/>
      <c r="BO16" s="67"/>
      <c r="BP16" s="67"/>
      <c r="BQ16" s="52">
        <v>10</v>
      </c>
      <c r="BR16" s="72"/>
      <c r="BS16" s="695"/>
      <c r="BT16" s="696"/>
      <c r="BU16" s="696"/>
      <c r="BV16" s="696"/>
      <c r="BW16" s="696"/>
      <c r="BX16" s="696"/>
      <c r="BY16" s="696"/>
      <c r="BZ16" s="696"/>
      <c r="CA16" s="696"/>
      <c r="CB16" s="696"/>
      <c r="CC16" s="696"/>
      <c r="CD16" s="696"/>
      <c r="CE16" s="696"/>
      <c r="CF16" s="696"/>
      <c r="CG16" s="697"/>
      <c r="CH16" s="707"/>
      <c r="CI16" s="702"/>
      <c r="CJ16" s="702"/>
      <c r="CK16" s="702"/>
      <c r="CL16" s="708"/>
      <c r="CM16" s="707"/>
      <c r="CN16" s="702"/>
      <c r="CO16" s="702"/>
      <c r="CP16" s="702"/>
      <c r="CQ16" s="708"/>
      <c r="CR16" s="707"/>
      <c r="CS16" s="702"/>
      <c r="CT16" s="702"/>
      <c r="CU16" s="702"/>
      <c r="CV16" s="708"/>
      <c r="CW16" s="707"/>
      <c r="CX16" s="702"/>
      <c r="CY16" s="702"/>
      <c r="CZ16" s="702"/>
      <c r="DA16" s="708"/>
      <c r="DB16" s="707"/>
      <c r="DC16" s="702"/>
      <c r="DD16" s="702"/>
      <c r="DE16" s="702"/>
      <c r="DF16" s="708"/>
      <c r="DG16" s="707"/>
      <c r="DH16" s="702"/>
      <c r="DI16" s="702"/>
      <c r="DJ16" s="702"/>
      <c r="DK16" s="708"/>
      <c r="DL16" s="707"/>
      <c r="DM16" s="702"/>
      <c r="DN16" s="702"/>
      <c r="DO16" s="702"/>
      <c r="DP16" s="708"/>
      <c r="DQ16" s="707"/>
      <c r="DR16" s="702"/>
      <c r="DS16" s="702"/>
      <c r="DT16" s="702"/>
      <c r="DU16" s="708"/>
      <c r="DV16" s="695"/>
      <c r="DW16" s="696"/>
      <c r="DX16" s="696"/>
      <c r="DY16" s="696"/>
      <c r="DZ16" s="709"/>
      <c r="EA16" s="67"/>
    </row>
    <row r="17" spans="1:131" s="47" customFormat="1" ht="26.25" customHeight="1" x14ac:dyDescent="0.2">
      <c r="A17" s="52">
        <v>11</v>
      </c>
      <c r="B17" s="695"/>
      <c r="C17" s="696"/>
      <c r="D17" s="696"/>
      <c r="E17" s="696"/>
      <c r="F17" s="696"/>
      <c r="G17" s="696"/>
      <c r="H17" s="696"/>
      <c r="I17" s="696"/>
      <c r="J17" s="696"/>
      <c r="K17" s="696"/>
      <c r="L17" s="696"/>
      <c r="M17" s="696"/>
      <c r="N17" s="696"/>
      <c r="O17" s="696"/>
      <c r="P17" s="697"/>
      <c r="Q17" s="698"/>
      <c r="R17" s="699"/>
      <c r="S17" s="699"/>
      <c r="T17" s="699"/>
      <c r="U17" s="699"/>
      <c r="V17" s="699"/>
      <c r="W17" s="699"/>
      <c r="X17" s="699"/>
      <c r="Y17" s="699"/>
      <c r="Z17" s="699"/>
      <c r="AA17" s="699"/>
      <c r="AB17" s="699"/>
      <c r="AC17" s="699"/>
      <c r="AD17" s="699"/>
      <c r="AE17" s="700"/>
      <c r="AF17" s="701"/>
      <c r="AG17" s="702"/>
      <c r="AH17" s="702"/>
      <c r="AI17" s="702"/>
      <c r="AJ17" s="703"/>
      <c r="AK17" s="704"/>
      <c r="AL17" s="699"/>
      <c r="AM17" s="699"/>
      <c r="AN17" s="699"/>
      <c r="AO17" s="699"/>
      <c r="AP17" s="699"/>
      <c r="AQ17" s="699"/>
      <c r="AR17" s="699"/>
      <c r="AS17" s="699"/>
      <c r="AT17" s="699"/>
      <c r="AU17" s="705"/>
      <c r="AV17" s="705"/>
      <c r="AW17" s="705"/>
      <c r="AX17" s="705"/>
      <c r="AY17" s="706"/>
      <c r="AZ17" s="56"/>
      <c r="BA17" s="56"/>
      <c r="BB17" s="56"/>
      <c r="BC17" s="56"/>
      <c r="BD17" s="56"/>
      <c r="BE17" s="67"/>
      <c r="BF17" s="67"/>
      <c r="BG17" s="67"/>
      <c r="BH17" s="67"/>
      <c r="BI17" s="67"/>
      <c r="BJ17" s="67"/>
      <c r="BK17" s="67"/>
      <c r="BL17" s="67"/>
      <c r="BM17" s="67"/>
      <c r="BN17" s="67"/>
      <c r="BO17" s="67"/>
      <c r="BP17" s="67"/>
      <c r="BQ17" s="52">
        <v>11</v>
      </c>
      <c r="BR17" s="72"/>
      <c r="BS17" s="695"/>
      <c r="BT17" s="696"/>
      <c r="BU17" s="696"/>
      <c r="BV17" s="696"/>
      <c r="BW17" s="696"/>
      <c r="BX17" s="696"/>
      <c r="BY17" s="696"/>
      <c r="BZ17" s="696"/>
      <c r="CA17" s="696"/>
      <c r="CB17" s="696"/>
      <c r="CC17" s="696"/>
      <c r="CD17" s="696"/>
      <c r="CE17" s="696"/>
      <c r="CF17" s="696"/>
      <c r="CG17" s="697"/>
      <c r="CH17" s="707"/>
      <c r="CI17" s="702"/>
      <c r="CJ17" s="702"/>
      <c r="CK17" s="702"/>
      <c r="CL17" s="708"/>
      <c r="CM17" s="707"/>
      <c r="CN17" s="702"/>
      <c r="CO17" s="702"/>
      <c r="CP17" s="702"/>
      <c r="CQ17" s="708"/>
      <c r="CR17" s="707"/>
      <c r="CS17" s="702"/>
      <c r="CT17" s="702"/>
      <c r="CU17" s="702"/>
      <c r="CV17" s="708"/>
      <c r="CW17" s="707"/>
      <c r="CX17" s="702"/>
      <c r="CY17" s="702"/>
      <c r="CZ17" s="702"/>
      <c r="DA17" s="708"/>
      <c r="DB17" s="707"/>
      <c r="DC17" s="702"/>
      <c r="DD17" s="702"/>
      <c r="DE17" s="702"/>
      <c r="DF17" s="708"/>
      <c r="DG17" s="707"/>
      <c r="DH17" s="702"/>
      <c r="DI17" s="702"/>
      <c r="DJ17" s="702"/>
      <c r="DK17" s="708"/>
      <c r="DL17" s="707"/>
      <c r="DM17" s="702"/>
      <c r="DN17" s="702"/>
      <c r="DO17" s="702"/>
      <c r="DP17" s="708"/>
      <c r="DQ17" s="707"/>
      <c r="DR17" s="702"/>
      <c r="DS17" s="702"/>
      <c r="DT17" s="702"/>
      <c r="DU17" s="708"/>
      <c r="DV17" s="695"/>
      <c r="DW17" s="696"/>
      <c r="DX17" s="696"/>
      <c r="DY17" s="696"/>
      <c r="DZ17" s="709"/>
      <c r="EA17" s="67"/>
    </row>
    <row r="18" spans="1:131" s="47" customFormat="1" ht="26.25" customHeight="1" x14ac:dyDescent="0.2">
      <c r="A18" s="52">
        <v>12</v>
      </c>
      <c r="B18" s="695"/>
      <c r="C18" s="696"/>
      <c r="D18" s="696"/>
      <c r="E18" s="696"/>
      <c r="F18" s="696"/>
      <c r="G18" s="696"/>
      <c r="H18" s="696"/>
      <c r="I18" s="696"/>
      <c r="J18" s="696"/>
      <c r="K18" s="696"/>
      <c r="L18" s="696"/>
      <c r="M18" s="696"/>
      <c r="N18" s="696"/>
      <c r="O18" s="696"/>
      <c r="P18" s="697"/>
      <c r="Q18" s="698"/>
      <c r="R18" s="699"/>
      <c r="S18" s="699"/>
      <c r="T18" s="699"/>
      <c r="U18" s="699"/>
      <c r="V18" s="699"/>
      <c r="W18" s="699"/>
      <c r="X18" s="699"/>
      <c r="Y18" s="699"/>
      <c r="Z18" s="699"/>
      <c r="AA18" s="699"/>
      <c r="AB18" s="699"/>
      <c r="AC18" s="699"/>
      <c r="AD18" s="699"/>
      <c r="AE18" s="700"/>
      <c r="AF18" s="701"/>
      <c r="AG18" s="702"/>
      <c r="AH18" s="702"/>
      <c r="AI18" s="702"/>
      <c r="AJ18" s="703"/>
      <c r="AK18" s="704"/>
      <c r="AL18" s="699"/>
      <c r="AM18" s="699"/>
      <c r="AN18" s="699"/>
      <c r="AO18" s="699"/>
      <c r="AP18" s="699"/>
      <c r="AQ18" s="699"/>
      <c r="AR18" s="699"/>
      <c r="AS18" s="699"/>
      <c r="AT18" s="699"/>
      <c r="AU18" s="705"/>
      <c r="AV18" s="705"/>
      <c r="AW18" s="705"/>
      <c r="AX18" s="705"/>
      <c r="AY18" s="706"/>
      <c r="AZ18" s="56"/>
      <c r="BA18" s="56"/>
      <c r="BB18" s="56"/>
      <c r="BC18" s="56"/>
      <c r="BD18" s="56"/>
      <c r="BE18" s="67"/>
      <c r="BF18" s="67"/>
      <c r="BG18" s="67"/>
      <c r="BH18" s="67"/>
      <c r="BI18" s="67"/>
      <c r="BJ18" s="67"/>
      <c r="BK18" s="67"/>
      <c r="BL18" s="67"/>
      <c r="BM18" s="67"/>
      <c r="BN18" s="67"/>
      <c r="BO18" s="67"/>
      <c r="BP18" s="67"/>
      <c r="BQ18" s="52">
        <v>12</v>
      </c>
      <c r="BR18" s="72"/>
      <c r="BS18" s="695"/>
      <c r="BT18" s="696"/>
      <c r="BU18" s="696"/>
      <c r="BV18" s="696"/>
      <c r="BW18" s="696"/>
      <c r="BX18" s="696"/>
      <c r="BY18" s="696"/>
      <c r="BZ18" s="696"/>
      <c r="CA18" s="696"/>
      <c r="CB18" s="696"/>
      <c r="CC18" s="696"/>
      <c r="CD18" s="696"/>
      <c r="CE18" s="696"/>
      <c r="CF18" s="696"/>
      <c r="CG18" s="697"/>
      <c r="CH18" s="707"/>
      <c r="CI18" s="702"/>
      <c r="CJ18" s="702"/>
      <c r="CK18" s="702"/>
      <c r="CL18" s="708"/>
      <c r="CM18" s="707"/>
      <c r="CN18" s="702"/>
      <c r="CO18" s="702"/>
      <c r="CP18" s="702"/>
      <c r="CQ18" s="708"/>
      <c r="CR18" s="707"/>
      <c r="CS18" s="702"/>
      <c r="CT18" s="702"/>
      <c r="CU18" s="702"/>
      <c r="CV18" s="708"/>
      <c r="CW18" s="707"/>
      <c r="CX18" s="702"/>
      <c r="CY18" s="702"/>
      <c r="CZ18" s="702"/>
      <c r="DA18" s="708"/>
      <c r="DB18" s="707"/>
      <c r="DC18" s="702"/>
      <c r="DD18" s="702"/>
      <c r="DE18" s="702"/>
      <c r="DF18" s="708"/>
      <c r="DG18" s="707"/>
      <c r="DH18" s="702"/>
      <c r="DI18" s="702"/>
      <c r="DJ18" s="702"/>
      <c r="DK18" s="708"/>
      <c r="DL18" s="707"/>
      <c r="DM18" s="702"/>
      <c r="DN18" s="702"/>
      <c r="DO18" s="702"/>
      <c r="DP18" s="708"/>
      <c r="DQ18" s="707"/>
      <c r="DR18" s="702"/>
      <c r="DS18" s="702"/>
      <c r="DT18" s="702"/>
      <c r="DU18" s="708"/>
      <c r="DV18" s="695"/>
      <c r="DW18" s="696"/>
      <c r="DX18" s="696"/>
      <c r="DY18" s="696"/>
      <c r="DZ18" s="709"/>
      <c r="EA18" s="67"/>
    </row>
    <row r="19" spans="1:131" s="47" customFormat="1" ht="26.25" customHeight="1" x14ac:dyDescent="0.2">
      <c r="A19" s="52">
        <v>13</v>
      </c>
      <c r="B19" s="695"/>
      <c r="C19" s="696"/>
      <c r="D19" s="696"/>
      <c r="E19" s="696"/>
      <c r="F19" s="696"/>
      <c r="G19" s="696"/>
      <c r="H19" s="696"/>
      <c r="I19" s="696"/>
      <c r="J19" s="696"/>
      <c r="K19" s="696"/>
      <c r="L19" s="696"/>
      <c r="M19" s="696"/>
      <c r="N19" s="696"/>
      <c r="O19" s="696"/>
      <c r="P19" s="697"/>
      <c r="Q19" s="698"/>
      <c r="R19" s="699"/>
      <c r="S19" s="699"/>
      <c r="T19" s="699"/>
      <c r="U19" s="699"/>
      <c r="V19" s="699"/>
      <c r="W19" s="699"/>
      <c r="X19" s="699"/>
      <c r="Y19" s="699"/>
      <c r="Z19" s="699"/>
      <c r="AA19" s="699"/>
      <c r="AB19" s="699"/>
      <c r="AC19" s="699"/>
      <c r="AD19" s="699"/>
      <c r="AE19" s="700"/>
      <c r="AF19" s="701"/>
      <c r="AG19" s="702"/>
      <c r="AH19" s="702"/>
      <c r="AI19" s="702"/>
      <c r="AJ19" s="703"/>
      <c r="AK19" s="704"/>
      <c r="AL19" s="699"/>
      <c r="AM19" s="699"/>
      <c r="AN19" s="699"/>
      <c r="AO19" s="699"/>
      <c r="AP19" s="699"/>
      <c r="AQ19" s="699"/>
      <c r="AR19" s="699"/>
      <c r="AS19" s="699"/>
      <c r="AT19" s="699"/>
      <c r="AU19" s="705"/>
      <c r="AV19" s="705"/>
      <c r="AW19" s="705"/>
      <c r="AX19" s="705"/>
      <c r="AY19" s="706"/>
      <c r="AZ19" s="56"/>
      <c r="BA19" s="56"/>
      <c r="BB19" s="56"/>
      <c r="BC19" s="56"/>
      <c r="BD19" s="56"/>
      <c r="BE19" s="67"/>
      <c r="BF19" s="67"/>
      <c r="BG19" s="67"/>
      <c r="BH19" s="67"/>
      <c r="BI19" s="67"/>
      <c r="BJ19" s="67"/>
      <c r="BK19" s="67"/>
      <c r="BL19" s="67"/>
      <c r="BM19" s="67"/>
      <c r="BN19" s="67"/>
      <c r="BO19" s="67"/>
      <c r="BP19" s="67"/>
      <c r="BQ19" s="52">
        <v>13</v>
      </c>
      <c r="BR19" s="72"/>
      <c r="BS19" s="695"/>
      <c r="BT19" s="696"/>
      <c r="BU19" s="696"/>
      <c r="BV19" s="696"/>
      <c r="BW19" s="696"/>
      <c r="BX19" s="696"/>
      <c r="BY19" s="696"/>
      <c r="BZ19" s="696"/>
      <c r="CA19" s="696"/>
      <c r="CB19" s="696"/>
      <c r="CC19" s="696"/>
      <c r="CD19" s="696"/>
      <c r="CE19" s="696"/>
      <c r="CF19" s="696"/>
      <c r="CG19" s="697"/>
      <c r="CH19" s="707"/>
      <c r="CI19" s="702"/>
      <c r="CJ19" s="702"/>
      <c r="CK19" s="702"/>
      <c r="CL19" s="708"/>
      <c r="CM19" s="707"/>
      <c r="CN19" s="702"/>
      <c r="CO19" s="702"/>
      <c r="CP19" s="702"/>
      <c r="CQ19" s="708"/>
      <c r="CR19" s="707"/>
      <c r="CS19" s="702"/>
      <c r="CT19" s="702"/>
      <c r="CU19" s="702"/>
      <c r="CV19" s="708"/>
      <c r="CW19" s="707"/>
      <c r="CX19" s="702"/>
      <c r="CY19" s="702"/>
      <c r="CZ19" s="702"/>
      <c r="DA19" s="708"/>
      <c r="DB19" s="707"/>
      <c r="DC19" s="702"/>
      <c r="DD19" s="702"/>
      <c r="DE19" s="702"/>
      <c r="DF19" s="708"/>
      <c r="DG19" s="707"/>
      <c r="DH19" s="702"/>
      <c r="DI19" s="702"/>
      <c r="DJ19" s="702"/>
      <c r="DK19" s="708"/>
      <c r="DL19" s="707"/>
      <c r="DM19" s="702"/>
      <c r="DN19" s="702"/>
      <c r="DO19" s="702"/>
      <c r="DP19" s="708"/>
      <c r="DQ19" s="707"/>
      <c r="DR19" s="702"/>
      <c r="DS19" s="702"/>
      <c r="DT19" s="702"/>
      <c r="DU19" s="708"/>
      <c r="DV19" s="695"/>
      <c r="DW19" s="696"/>
      <c r="DX19" s="696"/>
      <c r="DY19" s="696"/>
      <c r="DZ19" s="709"/>
      <c r="EA19" s="67"/>
    </row>
    <row r="20" spans="1:131" s="47" customFormat="1" ht="26.25" customHeight="1" x14ac:dyDescent="0.2">
      <c r="A20" s="52">
        <v>14</v>
      </c>
      <c r="B20" s="695"/>
      <c r="C20" s="696"/>
      <c r="D20" s="696"/>
      <c r="E20" s="696"/>
      <c r="F20" s="696"/>
      <c r="G20" s="696"/>
      <c r="H20" s="696"/>
      <c r="I20" s="696"/>
      <c r="J20" s="696"/>
      <c r="K20" s="696"/>
      <c r="L20" s="696"/>
      <c r="M20" s="696"/>
      <c r="N20" s="696"/>
      <c r="O20" s="696"/>
      <c r="P20" s="697"/>
      <c r="Q20" s="698"/>
      <c r="R20" s="699"/>
      <c r="S20" s="699"/>
      <c r="T20" s="699"/>
      <c r="U20" s="699"/>
      <c r="V20" s="699"/>
      <c r="W20" s="699"/>
      <c r="X20" s="699"/>
      <c r="Y20" s="699"/>
      <c r="Z20" s="699"/>
      <c r="AA20" s="699"/>
      <c r="AB20" s="699"/>
      <c r="AC20" s="699"/>
      <c r="AD20" s="699"/>
      <c r="AE20" s="700"/>
      <c r="AF20" s="701"/>
      <c r="AG20" s="702"/>
      <c r="AH20" s="702"/>
      <c r="AI20" s="702"/>
      <c r="AJ20" s="703"/>
      <c r="AK20" s="704"/>
      <c r="AL20" s="699"/>
      <c r="AM20" s="699"/>
      <c r="AN20" s="699"/>
      <c r="AO20" s="699"/>
      <c r="AP20" s="699"/>
      <c r="AQ20" s="699"/>
      <c r="AR20" s="699"/>
      <c r="AS20" s="699"/>
      <c r="AT20" s="699"/>
      <c r="AU20" s="705"/>
      <c r="AV20" s="705"/>
      <c r="AW20" s="705"/>
      <c r="AX20" s="705"/>
      <c r="AY20" s="706"/>
      <c r="AZ20" s="56"/>
      <c r="BA20" s="56"/>
      <c r="BB20" s="56"/>
      <c r="BC20" s="56"/>
      <c r="BD20" s="56"/>
      <c r="BE20" s="67"/>
      <c r="BF20" s="67"/>
      <c r="BG20" s="67"/>
      <c r="BH20" s="67"/>
      <c r="BI20" s="67"/>
      <c r="BJ20" s="67"/>
      <c r="BK20" s="67"/>
      <c r="BL20" s="67"/>
      <c r="BM20" s="67"/>
      <c r="BN20" s="67"/>
      <c r="BO20" s="67"/>
      <c r="BP20" s="67"/>
      <c r="BQ20" s="52">
        <v>14</v>
      </c>
      <c r="BR20" s="72"/>
      <c r="BS20" s="695"/>
      <c r="BT20" s="696"/>
      <c r="BU20" s="696"/>
      <c r="BV20" s="696"/>
      <c r="BW20" s="696"/>
      <c r="BX20" s="696"/>
      <c r="BY20" s="696"/>
      <c r="BZ20" s="696"/>
      <c r="CA20" s="696"/>
      <c r="CB20" s="696"/>
      <c r="CC20" s="696"/>
      <c r="CD20" s="696"/>
      <c r="CE20" s="696"/>
      <c r="CF20" s="696"/>
      <c r="CG20" s="697"/>
      <c r="CH20" s="707"/>
      <c r="CI20" s="702"/>
      <c r="CJ20" s="702"/>
      <c r="CK20" s="702"/>
      <c r="CL20" s="708"/>
      <c r="CM20" s="707"/>
      <c r="CN20" s="702"/>
      <c r="CO20" s="702"/>
      <c r="CP20" s="702"/>
      <c r="CQ20" s="708"/>
      <c r="CR20" s="707"/>
      <c r="CS20" s="702"/>
      <c r="CT20" s="702"/>
      <c r="CU20" s="702"/>
      <c r="CV20" s="708"/>
      <c r="CW20" s="707"/>
      <c r="CX20" s="702"/>
      <c r="CY20" s="702"/>
      <c r="CZ20" s="702"/>
      <c r="DA20" s="708"/>
      <c r="DB20" s="707"/>
      <c r="DC20" s="702"/>
      <c r="DD20" s="702"/>
      <c r="DE20" s="702"/>
      <c r="DF20" s="708"/>
      <c r="DG20" s="707"/>
      <c r="DH20" s="702"/>
      <c r="DI20" s="702"/>
      <c r="DJ20" s="702"/>
      <c r="DK20" s="708"/>
      <c r="DL20" s="707"/>
      <c r="DM20" s="702"/>
      <c r="DN20" s="702"/>
      <c r="DO20" s="702"/>
      <c r="DP20" s="708"/>
      <c r="DQ20" s="707"/>
      <c r="DR20" s="702"/>
      <c r="DS20" s="702"/>
      <c r="DT20" s="702"/>
      <c r="DU20" s="708"/>
      <c r="DV20" s="695"/>
      <c r="DW20" s="696"/>
      <c r="DX20" s="696"/>
      <c r="DY20" s="696"/>
      <c r="DZ20" s="709"/>
      <c r="EA20" s="67"/>
    </row>
    <row r="21" spans="1:131" s="47" customFormat="1" ht="26.25" customHeight="1" x14ac:dyDescent="0.2">
      <c r="A21" s="52">
        <v>15</v>
      </c>
      <c r="B21" s="695"/>
      <c r="C21" s="696"/>
      <c r="D21" s="696"/>
      <c r="E21" s="696"/>
      <c r="F21" s="696"/>
      <c r="G21" s="696"/>
      <c r="H21" s="696"/>
      <c r="I21" s="696"/>
      <c r="J21" s="696"/>
      <c r="K21" s="696"/>
      <c r="L21" s="696"/>
      <c r="M21" s="696"/>
      <c r="N21" s="696"/>
      <c r="O21" s="696"/>
      <c r="P21" s="697"/>
      <c r="Q21" s="698"/>
      <c r="R21" s="699"/>
      <c r="S21" s="699"/>
      <c r="T21" s="699"/>
      <c r="U21" s="699"/>
      <c r="V21" s="699"/>
      <c r="W21" s="699"/>
      <c r="X21" s="699"/>
      <c r="Y21" s="699"/>
      <c r="Z21" s="699"/>
      <c r="AA21" s="699"/>
      <c r="AB21" s="699"/>
      <c r="AC21" s="699"/>
      <c r="AD21" s="699"/>
      <c r="AE21" s="700"/>
      <c r="AF21" s="701"/>
      <c r="AG21" s="702"/>
      <c r="AH21" s="702"/>
      <c r="AI21" s="702"/>
      <c r="AJ21" s="703"/>
      <c r="AK21" s="704"/>
      <c r="AL21" s="699"/>
      <c r="AM21" s="699"/>
      <c r="AN21" s="699"/>
      <c r="AO21" s="699"/>
      <c r="AP21" s="699"/>
      <c r="AQ21" s="699"/>
      <c r="AR21" s="699"/>
      <c r="AS21" s="699"/>
      <c r="AT21" s="699"/>
      <c r="AU21" s="705"/>
      <c r="AV21" s="705"/>
      <c r="AW21" s="705"/>
      <c r="AX21" s="705"/>
      <c r="AY21" s="706"/>
      <c r="AZ21" s="56"/>
      <c r="BA21" s="56"/>
      <c r="BB21" s="56"/>
      <c r="BC21" s="56"/>
      <c r="BD21" s="56"/>
      <c r="BE21" s="67"/>
      <c r="BF21" s="67"/>
      <c r="BG21" s="67"/>
      <c r="BH21" s="67"/>
      <c r="BI21" s="67"/>
      <c r="BJ21" s="67"/>
      <c r="BK21" s="67"/>
      <c r="BL21" s="67"/>
      <c r="BM21" s="67"/>
      <c r="BN21" s="67"/>
      <c r="BO21" s="67"/>
      <c r="BP21" s="67"/>
      <c r="BQ21" s="52">
        <v>15</v>
      </c>
      <c r="BR21" s="72"/>
      <c r="BS21" s="695"/>
      <c r="BT21" s="696"/>
      <c r="BU21" s="696"/>
      <c r="BV21" s="696"/>
      <c r="BW21" s="696"/>
      <c r="BX21" s="696"/>
      <c r="BY21" s="696"/>
      <c r="BZ21" s="696"/>
      <c r="CA21" s="696"/>
      <c r="CB21" s="696"/>
      <c r="CC21" s="696"/>
      <c r="CD21" s="696"/>
      <c r="CE21" s="696"/>
      <c r="CF21" s="696"/>
      <c r="CG21" s="697"/>
      <c r="CH21" s="707"/>
      <c r="CI21" s="702"/>
      <c r="CJ21" s="702"/>
      <c r="CK21" s="702"/>
      <c r="CL21" s="708"/>
      <c r="CM21" s="707"/>
      <c r="CN21" s="702"/>
      <c r="CO21" s="702"/>
      <c r="CP21" s="702"/>
      <c r="CQ21" s="708"/>
      <c r="CR21" s="707"/>
      <c r="CS21" s="702"/>
      <c r="CT21" s="702"/>
      <c r="CU21" s="702"/>
      <c r="CV21" s="708"/>
      <c r="CW21" s="707"/>
      <c r="CX21" s="702"/>
      <c r="CY21" s="702"/>
      <c r="CZ21" s="702"/>
      <c r="DA21" s="708"/>
      <c r="DB21" s="707"/>
      <c r="DC21" s="702"/>
      <c r="DD21" s="702"/>
      <c r="DE21" s="702"/>
      <c r="DF21" s="708"/>
      <c r="DG21" s="707"/>
      <c r="DH21" s="702"/>
      <c r="DI21" s="702"/>
      <c r="DJ21" s="702"/>
      <c r="DK21" s="708"/>
      <c r="DL21" s="707"/>
      <c r="DM21" s="702"/>
      <c r="DN21" s="702"/>
      <c r="DO21" s="702"/>
      <c r="DP21" s="708"/>
      <c r="DQ21" s="707"/>
      <c r="DR21" s="702"/>
      <c r="DS21" s="702"/>
      <c r="DT21" s="702"/>
      <c r="DU21" s="708"/>
      <c r="DV21" s="695"/>
      <c r="DW21" s="696"/>
      <c r="DX21" s="696"/>
      <c r="DY21" s="696"/>
      <c r="DZ21" s="709"/>
      <c r="EA21" s="67"/>
    </row>
    <row r="22" spans="1:131" s="47" customFormat="1" ht="26.25" customHeight="1" x14ac:dyDescent="0.2">
      <c r="A22" s="52">
        <v>16</v>
      </c>
      <c r="B22" s="695"/>
      <c r="C22" s="696"/>
      <c r="D22" s="696"/>
      <c r="E22" s="696"/>
      <c r="F22" s="696"/>
      <c r="G22" s="696"/>
      <c r="H22" s="696"/>
      <c r="I22" s="696"/>
      <c r="J22" s="696"/>
      <c r="K22" s="696"/>
      <c r="L22" s="696"/>
      <c r="M22" s="696"/>
      <c r="N22" s="696"/>
      <c r="O22" s="696"/>
      <c r="P22" s="697"/>
      <c r="Q22" s="727"/>
      <c r="R22" s="728"/>
      <c r="S22" s="728"/>
      <c r="T22" s="728"/>
      <c r="U22" s="728"/>
      <c r="V22" s="728"/>
      <c r="W22" s="728"/>
      <c r="X22" s="728"/>
      <c r="Y22" s="728"/>
      <c r="Z22" s="728"/>
      <c r="AA22" s="728"/>
      <c r="AB22" s="728"/>
      <c r="AC22" s="728"/>
      <c r="AD22" s="728"/>
      <c r="AE22" s="729"/>
      <c r="AF22" s="701"/>
      <c r="AG22" s="702"/>
      <c r="AH22" s="702"/>
      <c r="AI22" s="702"/>
      <c r="AJ22" s="703"/>
      <c r="AK22" s="730"/>
      <c r="AL22" s="728"/>
      <c r="AM22" s="728"/>
      <c r="AN22" s="728"/>
      <c r="AO22" s="728"/>
      <c r="AP22" s="728"/>
      <c r="AQ22" s="728"/>
      <c r="AR22" s="728"/>
      <c r="AS22" s="728"/>
      <c r="AT22" s="728"/>
      <c r="AU22" s="731"/>
      <c r="AV22" s="731"/>
      <c r="AW22" s="731"/>
      <c r="AX22" s="731"/>
      <c r="AY22" s="732"/>
      <c r="AZ22" s="710" t="s">
        <v>446</v>
      </c>
      <c r="BA22" s="710"/>
      <c r="BB22" s="710"/>
      <c r="BC22" s="710"/>
      <c r="BD22" s="711"/>
      <c r="BE22" s="67"/>
      <c r="BF22" s="67"/>
      <c r="BG22" s="67"/>
      <c r="BH22" s="67"/>
      <c r="BI22" s="67"/>
      <c r="BJ22" s="67"/>
      <c r="BK22" s="67"/>
      <c r="BL22" s="67"/>
      <c r="BM22" s="67"/>
      <c r="BN22" s="67"/>
      <c r="BO22" s="67"/>
      <c r="BP22" s="67"/>
      <c r="BQ22" s="52">
        <v>16</v>
      </c>
      <c r="BR22" s="72"/>
      <c r="BS22" s="695"/>
      <c r="BT22" s="696"/>
      <c r="BU22" s="696"/>
      <c r="BV22" s="696"/>
      <c r="BW22" s="696"/>
      <c r="BX22" s="696"/>
      <c r="BY22" s="696"/>
      <c r="BZ22" s="696"/>
      <c r="CA22" s="696"/>
      <c r="CB22" s="696"/>
      <c r="CC22" s="696"/>
      <c r="CD22" s="696"/>
      <c r="CE22" s="696"/>
      <c r="CF22" s="696"/>
      <c r="CG22" s="697"/>
      <c r="CH22" s="707"/>
      <c r="CI22" s="702"/>
      <c r="CJ22" s="702"/>
      <c r="CK22" s="702"/>
      <c r="CL22" s="708"/>
      <c r="CM22" s="707"/>
      <c r="CN22" s="702"/>
      <c r="CO22" s="702"/>
      <c r="CP22" s="702"/>
      <c r="CQ22" s="708"/>
      <c r="CR22" s="707"/>
      <c r="CS22" s="702"/>
      <c r="CT22" s="702"/>
      <c r="CU22" s="702"/>
      <c r="CV22" s="708"/>
      <c r="CW22" s="707"/>
      <c r="CX22" s="702"/>
      <c r="CY22" s="702"/>
      <c r="CZ22" s="702"/>
      <c r="DA22" s="708"/>
      <c r="DB22" s="707"/>
      <c r="DC22" s="702"/>
      <c r="DD22" s="702"/>
      <c r="DE22" s="702"/>
      <c r="DF22" s="708"/>
      <c r="DG22" s="707"/>
      <c r="DH22" s="702"/>
      <c r="DI22" s="702"/>
      <c r="DJ22" s="702"/>
      <c r="DK22" s="708"/>
      <c r="DL22" s="707"/>
      <c r="DM22" s="702"/>
      <c r="DN22" s="702"/>
      <c r="DO22" s="702"/>
      <c r="DP22" s="708"/>
      <c r="DQ22" s="707"/>
      <c r="DR22" s="702"/>
      <c r="DS22" s="702"/>
      <c r="DT22" s="702"/>
      <c r="DU22" s="708"/>
      <c r="DV22" s="695"/>
      <c r="DW22" s="696"/>
      <c r="DX22" s="696"/>
      <c r="DY22" s="696"/>
      <c r="DZ22" s="709"/>
      <c r="EA22" s="67"/>
    </row>
    <row r="23" spans="1:131" s="47" customFormat="1" ht="26.25" customHeight="1" x14ac:dyDescent="0.2">
      <c r="A23" s="53" t="s">
        <v>252</v>
      </c>
      <c r="B23" s="712" t="s">
        <v>303</v>
      </c>
      <c r="C23" s="713"/>
      <c r="D23" s="713"/>
      <c r="E23" s="713"/>
      <c r="F23" s="713"/>
      <c r="G23" s="713"/>
      <c r="H23" s="713"/>
      <c r="I23" s="713"/>
      <c r="J23" s="713"/>
      <c r="K23" s="713"/>
      <c r="L23" s="713"/>
      <c r="M23" s="713"/>
      <c r="N23" s="713"/>
      <c r="O23" s="713"/>
      <c r="P23" s="714"/>
      <c r="Q23" s="715">
        <v>7066</v>
      </c>
      <c r="R23" s="716"/>
      <c r="S23" s="716"/>
      <c r="T23" s="716"/>
      <c r="U23" s="716"/>
      <c r="V23" s="716">
        <v>6386</v>
      </c>
      <c r="W23" s="716"/>
      <c r="X23" s="716"/>
      <c r="Y23" s="716"/>
      <c r="Z23" s="716"/>
      <c r="AA23" s="716">
        <v>679</v>
      </c>
      <c r="AB23" s="716"/>
      <c r="AC23" s="716"/>
      <c r="AD23" s="716"/>
      <c r="AE23" s="717"/>
      <c r="AF23" s="718">
        <v>652</v>
      </c>
      <c r="AG23" s="716"/>
      <c r="AH23" s="716"/>
      <c r="AI23" s="716"/>
      <c r="AJ23" s="719"/>
      <c r="AK23" s="720"/>
      <c r="AL23" s="721"/>
      <c r="AM23" s="721"/>
      <c r="AN23" s="721"/>
      <c r="AO23" s="721"/>
      <c r="AP23" s="716">
        <v>4208</v>
      </c>
      <c r="AQ23" s="716"/>
      <c r="AR23" s="716"/>
      <c r="AS23" s="716"/>
      <c r="AT23" s="716"/>
      <c r="AU23" s="722"/>
      <c r="AV23" s="722"/>
      <c r="AW23" s="722"/>
      <c r="AX23" s="722"/>
      <c r="AY23" s="723"/>
      <c r="AZ23" s="724" t="s">
        <v>200</v>
      </c>
      <c r="BA23" s="725"/>
      <c r="BB23" s="725"/>
      <c r="BC23" s="725"/>
      <c r="BD23" s="726"/>
      <c r="BE23" s="67"/>
      <c r="BF23" s="67"/>
      <c r="BG23" s="67"/>
      <c r="BH23" s="67"/>
      <c r="BI23" s="67"/>
      <c r="BJ23" s="67"/>
      <c r="BK23" s="67"/>
      <c r="BL23" s="67"/>
      <c r="BM23" s="67"/>
      <c r="BN23" s="67"/>
      <c r="BO23" s="67"/>
      <c r="BP23" s="67"/>
      <c r="BQ23" s="52">
        <v>17</v>
      </c>
      <c r="BR23" s="72"/>
      <c r="BS23" s="695"/>
      <c r="BT23" s="696"/>
      <c r="BU23" s="696"/>
      <c r="BV23" s="696"/>
      <c r="BW23" s="696"/>
      <c r="BX23" s="696"/>
      <c r="BY23" s="696"/>
      <c r="BZ23" s="696"/>
      <c r="CA23" s="696"/>
      <c r="CB23" s="696"/>
      <c r="CC23" s="696"/>
      <c r="CD23" s="696"/>
      <c r="CE23" s="696"/>
      <c r="CF23" s="696"/>
      <c r="CG23" s="697"/>
      <c r="CH23" s="707"/>
      <c r="CI23" s="702"/>
      <c r="CJ23" s="702"/>
      <c r="CK23" s="702"/>
      <c r="CL23" s="708"/>
      <c r="CM23" s="707"/>
      <c r="CN23" s="702"/>
      <c r="CO23" s="702"/>
      <c r="CP23" s="702"/>
      <c r="CQ23" s="708"/>
      <c r="CR23" s="707"/>
      <c r="CS23" s="702"/>
      <c r="CT23" s="702"/>
      <c r="CU23" s="702"/>
      <c r="CV23" s="708"/>
      <c r="CW23" s="707"/>
      <c r="CX23" s="702"/>
      <c r="CY23" s="702"/>
      <c r="CZ23" s="702"/>
      <c r="DA23" s="708"/>
      <c r="DB23" s="707"/>
      <c r="DC23" s="702"/>
      <c r="DD23" s="702"/>
      <c r="DE23" s="702"/>
      <c r="DF23" s="708"/>
      <c r="DG23" s="707"/>
      <c r="DH23" s="702"/>
      <c r="DI23" s="702"/>
      <c r="DJ23" s="702"/>
      <c r="DK23" s="708"/>
      <c r="DL23" s="707"/>
      <c r="DM23" s="702"/>
      <c r="DN23" s="702"/>
      <c r="DO23" s="702"/>
      <c r="DP23" s="708"/>
      <c r="DQ23" s="707"/>
      <c r="DR23" s="702"/>
      <c r="DS23" s="702"/>
      <c r="DT23" s="702"/>
      <c r="DU23" s="708"/>
      <c r="DV23" s="695"/>
      <c r="DW23" s="696"/>
      <c r="DX23" s="696"/>
      <c r="DY23" s="696"/>
      <c r="DZ23" s="709"/>
      <c r="EA23" s="67"/>
    </row>
    <row r="24" spans="1:131" s="47" customFormat="1" ht="26.25" customHeight="1" x14ac:dyDescent="0.2">
      <c r="A24" s="733" t="s">
        <v>381</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56"/>
      <c r="BA24" s="56"/>
      <c r="BB24" s="56"/>
      <c r="BC24" s="56"/>
      <c r="BD24" s="56"/>
      <c r="BE24" s="67"/>
      <c r="BF24" s="67"/>
      <c r="BG24" s="67"/>
      <c r="BH24" s="67"/>
      <c r="BI24" s="67"/>
      <c r="BJ24" s="67"/>
      <c r="BK24" s="67"/>
      <c r="BL24" s="67"/>
      <c r="BM24" s="67"/>
      <c r="BN24" s="67"/>
      <c r="BO24" s="67"/>
      <c r="BP24" s="67"/>
      <c r="BQ24" s="52">
        <v>18</v>
      </c>
      <c r="BR24" s="72"/>
      <c r="BS24" s="695"/>
      <c r="BT24" s="696"/>
      <c r="BU24" s="696"/>
      <c r="BV24" s="696"/>
      <c r="BW24" s="696"/>
      <c r="BX24" s="696"/>
      <c r="BY24" s="696"/>
      <c r="BZ24" s="696"/>
      <c r="CA24" s="696"/>
      <c r="CB24" s="696"/>
      <c r="CC24" s="696"/>
      <c r="CD24" s="696"/>
      <c r="CE24" s="696"/>
      <c r="CF24" s="696"/>
      <c r="CG24" s="697"/>
      <c r="CH24" s="707"/>
      <c r="CI24" s="702"/>
      <c r="CJ24" s="702"/>
      <c r="CK24" s="702"/>
      <c r="CL24" s="708"/>
      <c r="CM24" s="707"/>
      <c r="CN24" s="702"/>
      <c r="CO24" s="702"/>
      <c r="CP24" s="702"/>
      <c r="CQ24" s="708"/>
      <c r="CR24" s="707"/>
      <c r="CS24" s="702"/>
      <c r="CT24" s="702"/>
      <c r="CU24" s="702"/>
      <c r="CV24" s="708"/>
      <c r="CW24" s="707"/>
      <c r="CX24" s="702"/>
      <c r="CY24" s="702"/>
      <c r="CZ24" s="702"/>
      <c r="DA24" s="708"/>
      <c r="DB24" s="707"/>
      <c r="DC24" s="702"/>
      <c r="DD24" s="702"/>
      <c r="DE24" s="702"/>
      <c r="DF24" s="708"/>
      <c r="DG24" s="707"/>
      <c r="DH24" s="702"/>
      <c r="DI24" s="702"/>
      <c r="DJ24" s="702"/>
      <c r="DK24" s="708"/>
      <c r="DL24" s="707"/>
      <c r="DM24" s="702"/>
      <c r="DN24" s="702"/>
      <c r="DO24" s="702"/>
      <c r="DP24" s="708"/>
      <c r="DQ24" s="707"/>
      <c r="DR24" s="702"/>
      <c r="DS24" s="702"/>
      <c r="DT24" s="702"/>
      <c r="DU24" s="708"/>
      <c r="DV24" s="695"/>
      <c r="DW24" s="696"/>
      <c r="DX24" s="696"/>
      <c r="DY24" s="696"/>
      <c r="DZ24" s="709"/>
      <c r="EA24" s="67"/>
    </row>
    <row r="25" spans="1:131" ht="26.25" customHeight="1" x14ac:dyDescent="0.2">
      <c r="A25" s="657" t="s">
        <v>414</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56"/>
      <c r="BK25" s="56"/>
      <c r="BL25" s="56"/>
      <c r="BM25" s="56"/>
      <c r="BN25" s="56"/>
      <c r="BO25" s="55"/>
      <c r="BP25" s="55"/>
      <c r="BQ25" s="52">
        <v>19</v>
      </c>
      <c r="BR25" s="72"/>
      <c r="BS25" s="695"/>
      <c r="BT25" s="696"/>
      <c r="BU25" s="696"/>
      <c r="BV25" s="696"/>
      <c r="BW25" s="696"/>
      <c r="BX25" s="696"/>
      <c r="BY25" s="696"/>
      <c r="BZ25" s="696"/>
      <c r="CA25" s="696"/>
      <c r="CB25" s="696"/>
      <c r="CC25" s="696"/>
      <c r="CD25" s="696"/>
      <c r="CE25" s="696"/>
      <c r="CF25" s="696"/>
      <c r="CG25" s="697"/>
      <c r="CH25" s="707"/>
      <c r="CI25" s="702"/>
      <c r="CJ25" s="702"/>
      <c r="CK25" s="702"/>
      <c r="CL25" s="708"/>
      <c r="CM25" s="707"/>
      <c r="CN25" s="702"/>
      <c r="CO25" s="702"/>
      <c r="CP25" s="702"/>
      <c r="CQ25" s="708"/>
      <c r="CR25" s="707"/>
      <c r="CS25" s="702"/>
      <c r="CT25" s="702"/>
      <c r="CU25" s="702"/>
      <c r="CV25" s="708"/>
      <c r="CW25" s="707"/>
      <c r="CX25" s="702"/>
      <c r="CY25" s="702"/>
      <c r="CZ25" s="702"/>
      <c r="DA25" s="708"/>
      <c r="DB25" s="707"/>
      <c r="DC25" s="702"/>
      <c r="DD25" s="702"/>
      <c r="DE25" s="702"/>
      <c r="DF25" s="708"/>
      <c r="DG25" s="707"/>
      <c r="DH25" s="702"/>
      <c r="DI25" s="702"/>
      <c r="DJ25" s="702"/>
      <c r="DK25" s="708"/>
      <c r="DL25" s="707"/>
      <c r="DM25" s="702"/>
      <c r="DN25" s="702"/>
      <c r="DO25" s="702"/>
      <c r="DP25" s="708"/>
      <c r="DQ25" s="707"/>
      <c r="DR25" s="702"/>
      <c r="DS25" s="702"/>
      <c r="DT25" s="702"/>
      <c r="DU25" s="708"/>
      <c r="DV25" s="695"/>
      <c r="DW25" s="696"/>
      <c r="DX25" s="696"/>
      <c r="DY25" s="696"/>
      <c r="DZ25" s="709"/>
      <c r="EA25" s="48"/>
    </row>
    <row r="26" spans="1:131" ht="26.25" customHeight="1" x14ac:dyDescent="0.2">
      <c r="A26" s="681" t="s">
        <v>435</v>
      </c>
      <c r="B26" s="682"/>
      <c r="C26" s="682"/>
      <c r="D26" s="682"/>
      <c r="E26" s="682"/>
      <c r="F26" s="682"/>
      <c r="G26" s="682"/>
      <c r="H26" s="682"/>
      <c r="I26" s="682"/>
      <c r="J26" s="682"/>
      <c r="K26" s="682"/>
      <c r="L26" s="682"/>
      <c r="M26" s="682"/>
      <c r="N26" s="682"/>
      <c r="O26" s="682"/>
      <c r="P26" s="683"/>
      <c r="Q26" s="675" t="s">
        <v>448</v>
      </c>
      <c r="R26" s="676"/>
      <c r="S26" s="676"/>
      <c r="T26" s="676"/>
      <c r="U26" s="687"/>
      <c r="V26" s="675" t="s">
        <v>449</v>
      </c>
      <c r="W26" s="676"/>
      <c r="X26" s="676"/>
      <c r="Y26" s="676"/>
      <c r="Z26" s="687"/>
      <c r="AA26" s="675" t="s">
        <v>450</v>
      </c>
      <c r="AB26" s="676"/>
      <c r="AC26" s="676"/>
      <c r="AD26" s="676"/>
      <c r="AE26" s="676"/>
      <c r="AF26" s="980" t="s">
        <v>248</v>
      </c>
      <c r="AG26" s="981"/>
      <c r="AH26" s="981"/>
      <c r="AI26" s="981"/>
      <c r="AJ26" s="982"/>
      <c r="AK26" s="676" t="s">
        <v>385</v>
      </c>
      <c r="AL26" s="676"/>
      <c r="AM26" s="676"/>
      <c r="AN26" s="676"/>
      <c r="AO26" s="687"/>
      <c r="AP26" s="675" t="s">
        <v>358</v>
      </c>
      <c r="AQ26" s="676"/>
      <c r="AR26" s="676"/>
      <c r="AS26" s="676"/>
      <c r="AT26" s="687"/>
      <c r="AU26" s="675" t="s">
        <v>451</v>
      </c>
      <c r="AV26" s="676"/>
      <c r="AW26" s="676"/>
      <c r="AX26" s="676"/>
      <c r="AY26" s="687"/>
      <c r="AZ26" s="675" t="s">
        <v>452</v>
      </c>
      <c r="BA26" s="676"/>
      <c r="BB26" s="676"/>
      <c r="BC26" s="676"/>
      <c r="BD26" s="687"/>
      <c r="BE26" s="675" t="s">
        <v>441</v>
      </c>
      <c r="BF26" s="676"/>
      <c r="BG26" s="676"/>
      <c r="BH26" s="676"/>
      <c r="BI26" s="677"/>
      <c r="BJ26" s="56"/>
      <c r="BK26" s="56"/>
      <c r="BL26" s="56"/>
      <c r="BM26" s="56"/>
      <c r="BN26" s="56"/>
      <c r="BO26" s="55"/>
      <c r="BP26" s="55"/>
      <c r="BQ26" s="52">
        <v>20</v>
      </c>
      <c r="BR26" s="72"/>
      <c r="BS26" s="695"/>
      <c r="BT26" s="696"/>
      <c r="BU26" s="696"/>
      <c r="BV26" s="696"/>
      <c r="BW26" s="696"/>
      <c r="BX26" s="696"/>
      <c r="BY26" s="696"/>
      <c r="BZ26" s="696"/>
      <c r="CA26" s="696"/>
      <c r="CB26" s="696"/>
      <c r="CC26" s="696"/>
      <c r="CD26" s="696"/>
      <c r="CE26" s="696"/>
      <c r="CF26" s="696"/>
      <c r="CG26" s="697"/>
      <c r="CH26" s="707"/>
      <c r="CI26" s="702"/>
      <c r="CJ26" s="702"/>
      <c r="CK26" s="702"/>
      <c r="CL26" s="708"/>
      <c r="CM26" s="707"/>
      <c r="CN26" s="702"/>
      <c r="CO26" s="702"/>
      <c r="CP26" s="702"/>
      <c r="CQ26" s="708"/>
      <c r="CR26" s="707"/>
      <c r="CS26" s="702"/>
      <c r="CT26" s="702"/>
      <c r="CU26" s="702"/>
      <c r="CV26" s="708"/>
      <c r="CW26" s="707"/>
      <c r="CX26" s="702"/>
      <c r="CY26" s="702"/>
      <c r="CZ26" s="702"/>
      <c r="DA26" s="708"/>
      <c r="DB26" s="707"/>
      <c r="DC26" s="702"/>
      <c r="DD26" s="702"/>
      <c r="DE26" s="702"/>
      <c r="DF26" s="708"/>
      <c r="DG26" s="707"/>
      <c r="DH26" s="702"/>
      <c r="DI26" s="702"/>
      <c r="DJ26" s="702"/>
      <c r="DK26" s="708"/>
      <c r="DL26" s="707"/>
      <c r="DM26" s="702"/>
      <c r="DN26" s="702"/>
      <c r="DO26" s="702"/>
      <c r="DP26" s="708"/>
      <c r="DQ26" s="707"/>
      <c r="DR26" s="702"/>
      <c r="DS26" s="702"/>
      <c r="DT26" s="702"/>
      <c r="DU26" s="708"/>
      <c r="DV26" s="695"/>
      <c r="DW26" s="696"/>
      <c r="DX26" s="696"/>
      <c r="DY26" s="696"/>
      <c r="DZ26" s="709"/>
      <c r="EA26" s="48"/>
    </row>
    <row r="27" spans="1:131" ht="26.25" customHeight="1" x14ac:dyDescent="0.2">
      <c r="A27" s="684"/>
      <c r="B27" s="685"/>
      <c r="C27" s="685"/>
      <c r="D27" s="685"/>
      <c r="E27" s="685"/>
      <c r="F27" s="685"/>
      <c r="G27" s="685"/>
      <c r="H27" s="685"/>
      <c r="I27" s="685"/>
      <c r="J27" s="685"/>
      <c r="K27" s="685"/>
      <c r="L27" s="685"/>
      <c r="M27" s="685"/>
      <c r="N27" s="685"/>
      <c r="O27" s="685"/>
      <c r="P27" s="686"/>
      <c r="Q27" s="678"/>
      <c r="R27" s="679"/>
      <c r="S27" s="679"/>
      <c r="T27" s="679"/>
      <c r="U27" s="688"/>
      <c r="V27" s="678"/>
      <c r="W27" s="679"/>
      <c r="X27" s="679"/>
      <c r="Y27" s="679"/>
      <c r="Z27" s="688"/>
      <c r="AA27" s="678"/>
      <c r="AB27" s="679"/>
      <c r="AC27" s="679"/>
      <c r="AD27" s="679"/>
      <c r="AE27" s="679"/>
      <c r="AF27" s="983"/>
      <c r="AG27" s="984"/>
      <c r="AH27" s="984"/>
      <c r="AI27" s="984"/>
      <c r="AJ27" s="985"/>
      <c r="AK27" s="679"/>
      <c r="AL27" s="679"/>
      <c r="AM27" s="679"/>
      <c r="AN27" s="679"/>
      <c r="AO27" s="688"/>
      <c r="AP27" s="678"/>
      <c r="AQ27" s="679"/>
      <c r="AR27" s="679"/>
      <c r="AS27" s="679"/>
      <c r="AT27" s="688"/>
      <c r="AU27" s="678"/>
      <c r="AV27" s="679"/>
      <c r="AW27" s="679"/>
      <c r="AX27" s="679"/>
      <c r="AY27" s="688"/>
      <c r="AZ27" s="678"/>
      <c r="BA27" s="679"/>
      <c r="BB27" s="679"/>
      <c r="BC27" s="679"/>
      <c r="BD27" s="688"/>
      <c r="BE27" s="678"/>
      <c r="BF27" s="679"/>
      <c r="BG27" s="679"/>
      <c r="BH27" s="679"/>
      <c r="BI27" s="680"/>
      <c r="BJ27" s="56"/>
      <c r="BK27" s="56"/>
      <c r="BL27" s="56"/>
      <c r="BM27" s="56"/>
      <c r="BN27" s="56"/>
      <c r="BO27" s="55"/>
      <c r="BP27" s="55"/>
      <c r="BQ27" s="52">
        <v>21</v>
      </c>
      <c r="BR27" s="72"/>
      <c r="BS27" s="695"/>
      <c r="BT27" s="696"/>
      <c r="BU27" s="696"/>
      <c r="BV27" s="696"/>
      <c r="BW27" s="696"/>
      <c r="BX27" s="696"/>
      <c r="BY27" s="696"/>
      <c r="BZ27" s="696"/>
      <c r="CA27" s="696"/>
      <c r="CB27" s="696"/>
      <c r="CC27" s="696"/>
      <c r="CD27" s="696"/>
      <c r="CE27" s="696"/>
      <c r="CF27" s="696"/>
      <c r="CG27" s="697"/>
      <c r="CH27" s="707"/>
      <c r="CI27" s="702"/>
      <c r="CJ27" s="702"/>
      <c r="CK27" s="702"/>
      <c r="CL27" s="708"/>
      <c r="CM27" s="707"/>
      <c r="CN27" s="702"/>
      <c r="CO27" s="702"/>
      <c r="CP27" s="702"/>
      <c r="CQ27" s="708"/>
      <c r="CR27" s="707"/>
      <c r="CS27" s="702"/>
      <c r="CT27" s="702"/>
      <c r="CU27" s="702"/>
      <c r="CV27" s="708"/>
      <c r="CW27" s="707"/>
      <c r="CX27" s="702"/>
      <c r="CY27" s="702"/>
      <c r="CZ27" s="702"/>
      <c r="DA27" s="708"/>
      <c r="DB27" s="707"/>
      <c r="DC27" s="702"/>
      <c r="DD27" s="702"/>
      <c r="DE27" s="702"/>
      <c r="DF27" s="708"/>
      <c r="DG27" s="707"/>
      <c r="DH27" s="702"/>
      <c r="DI27" s="702"/>
      <c r="DJ27" s="702"/>
      <c r="DK27" s="708"/>
      <c r="DL27" s="707"/>
      <c r="DM27" s="702"/>
      <c r="DN27" s="702"/>
      <c r="DO27" s="702"/>
      <c r="DP27" s="708"/>
      <c r="DQ27" s="707"/>
      <c r="DR27" s="702"/>
      <c r="DS27" s="702"/>
      <c r="DT27" s="702"/>
      <c r="DU27" s="708"/>
      <c r="DV27" s="695"/>
      <c r="DW27" s="696"/>
      <c r="DX27" s="696"/>
      <c r="DY27" s="696"/>
      <c r="DZ27" s="709"/>
      <c r="EA27" s="48"/>
    </row>
    <row r="28" spans="1:131" ht="26.25" customHeight="1" x14ac:dyDescent="0.2">
      <c r="A28" s="54">
        <v>1</v>
      </c>
      <c r="B28" s="659" t="s">
        <v>453</v>
      </c>
      <c r="C28" s="660"/>
      <c r="D28" s="660"/>
      <c r="E28" s="660"/>
      <c r="F28" s="660"/>
      <c r="G28" s="660"/>
      <c r="H28" s="660"/>
      <c r="I28" s="660"/>
      <c r="J28" s="660"/>
      <c r="K28" s="660"/>
      <c r="L28" s="660"/>
      <c r="M28" s="660"/>
      <c r="N28" s="660"/>
      <c r="O28" s="660"/>
      <c r="P28" s="661"/>
      <c r="Q28" s="734">
        <v>1932</v>
      </c>
      <c r="R28" s="735"/>
      <c r="S28" s="735"/>
      <c r="T28" s="735"/>
      <c r="U28" s="735"/>
      <c r="V28" s="735">
        <v>1855</v>
      </c>
      <c r="W28" s="735"/>
      <c r="X28" s="735"/>
      <c r="Y28" s="735"/>
      <c r="Z28" s="735"/>
      <c r="AA28" s="735">
        <v>77</v>
      </c>
      <c r="AB28" s="735"/>
      <c r="AC28" s="735"/>
      <c r="AD28" s="735"/>
      <c r="AE28" s="736"/>
      <c r="AF28" s="737">
        <v>77</v>
      </c>
      <c r="AG28" s="735"/>
      <c r="AH28" s="735"/>
      <c r="AI28" s="735"/>
      <c r="AJ28" s="738"/>
      <c r="AK28" s="739">
        <v>155</v>
      </c>
      <c r="AL28" s="735"/>
      <c r="AM28" s="735"/>
      <c r="AN28" s="735"/>
      <c r="AO28" s="735"/>
      <c r="AP28" s="735" t="s">
        <v>530</v>
      </c>
      <c r="AQ28" s="735"/>
      <c r="AR28" s="735"/>
      <c r="AS28" s="735"/>
      <c r="AT28" s="735"/>
      <c r="AU28" s="735" t="s">
        <v>530</v>
      </c>
      <c r="AV28" s="735"/>
      <c r="AW28" s="735"/>
      <c r="AX28" s="735"/>
      <c r="AY28" s="735"/>
      <c r="AZ28" s="740" t="s">
        <v>530</v>
      </c>
      <c r="BA28" s="740"/>
      <c r="BB28" s="740"/>
      <c r="BC28" s="740"/>
      <c r="BD28" s="740"/>
      <c r="BE28" s="741"/>
      <c r="BF28" s="741"/>
      <c r="BG28" s="741"/>
      <c r="BH28" s="741"/>
      <c r="BI28" s="742"/>
      <c r="BJ28" s="56"/>
      <c r="BK28" s="56"/>
      <c r="BL28" s="56"/>
      <c r="BM28" s="56"/>
      <c r="BN28" s="56"/>
      <c r="BO28" s="55"/>
      <c r="BP28" s="55"/>
      <c r="BQ28" s="52">
        <v>22</v>
      </c>
      <c r="BR28" s="72"/>
      <c r="BS28" s="695"/>
      <c r="BT28" s="696"/>
      <c r="BU28" s="696"/>
      <c r="BV28" s="696"/>
      <c r="BW28" s="696"/>
      <c r="BX28" s="696"/>
      <c r="BY28" s="696"/>
      <c r="BZ28" s="696"/>
      <c r="CA28" s="696"/>
      <c r="CB28" s="696"/>
      <c r="CC28" s="696"/>
      <c r="CD28" s="696"/>
      <c r="CE28" s="696"/>
      <c r="CF28" s="696"/>
      <c r="CG28" s="697"/>
      <c r="CH28" s="707"/>
      <c r="CI28" s="702"/>
      <c r="CJ28" s="702"/>
      <c r="CK28" s="702"/>
      <c r="CL28" s="708"/>
      <c r="CM28" s="707"/>
      <c r="CN28" s="702"/>
      <c r="CO28" s="702"/>
      <c r="CP28" s="702"/>
      <c r="CQ28" s="708"/>
      <c r="CR28" s="707"/>
      <c r="CS28" s="702"/>
      <c r="CT28" s="702"/>
      <c r="CU28" s="702"/>
      <c r="CV28" s="708"/>
      <c r="CW28" s="707"/>
      <c r="CX28" s="702"/>
      <c r="CY28" s="702"/>
      <c r="CZ28" s="702"/>
      <c r="DA28" s="708"/>
      <c r="DB28" s="707"/>
      <c r="DC28" s="702"/>
      <c r="DD28" s="702"/>
      <c r="DE28" s="702"/>
      <c r="DF28" s="708"/>
      <c r="DG28" s="707"/>
      <c r="DH28" s="702"/>
      <c r="DI28" s="702"/>
      <c r="DJ28" s="702"/>
      <c r="DK28" s="708"/>
      <c r="DL28" s="707"/>
      <c r="DM28" s="702"/>
      <c r="DN28" s="702"/>
      <c r="DO28" s="702"/>
      <c r="DP28" s="708"/>
      <c r="DQ28" s="707"/>
      <c r="DR28" s="702"/>
      <c r="DS28" s="702"/>
      <c r="DT28" s="702"/>
      <c r="DU28" s="708"/>
      <c r="DV28" s="695"/>
      <c r="DW28" s="696"/>
      <c r="DX28" s="696"/>
      <c r="DY28" s="696"/>
      <c r="DZ28" s="709"/>
      <c r="EA28" s="48"/>
    </row>
    <row r="29" spans="1:131" ht="26.25" customHeight="1" x14ac:dyDescent="0.2">
      <c r="A29" s="54">
        <v>2</v>
      </c>
      <c r="B29" s="695" t="s">
        <v>28</v>
      </c>
      <c r="C29" s="696"/>
      <c r="D29" s="696"/>
      <c r="E29" s="696"/>
      <c r="F29" s="696"/>
      <c r="G29" s="696"/>
      <c r="H29" s="696"/>
      <c r="I29" s="696"/>
      <c r="J29" s="696"/>
      <c r="K29" s="696"/>
      <c r="L29" s="696"/>
      <c r="M29" s="696"/>
      <c r="N29" s="696"/>
      <c r="O29" s="696"/>
      <c r="P29" s="697"/>
      <c r="Q29" s="698">
        <v>1280</v>
      </c>
      <c r="R29" s="699"/>
      <c r="S29" s="699"/>
      <c r="T29" s="699"/>
      <c r="U29" s="699"/>
      <c r="V29" s="699">
        <v>1235</v>
      </c>
      <c r="W29" s="699"/>
      <c r="X29" s="699"/>
      <c r="Y29" s="699"/>
      <c r="Z29" s="699"/>
      <c r="AA29" s="699">
        <v>44</v>
      </c>
      <c r="AB29" s="699"/>
      <c r="AC29" s="699"/>
      <c r="AD29" s="699"/>
      <c r="AE29" s="700"/>
      <c r="AF29" s="701">
        <v>44</v>
      </c>
      <c r="AG29" s="702"/>
      <c r="AH29" s="702"/>
      <c r="AI29" s="702"/>
      <c r="AJ29" s="703"/>
      <c r="AK29" s="704">
        <v>211</v>
      </c>
      <c r="AL29" s="699"/>
      <c r="AM29" s="699"/>
      <c r="AN29" s="699"/>
      <c r="AO29" s="699"/>
      <c r="AP29" s="699" t="s">
        <v>530</v>
      </c>
      <c r="AQ29" s="699"/>
      <c r="AR29" s="699"/>
      <c r="AS29" s="699"/>
      <c r="AT29" s="699"/>
      <c r="AU29" s="699" t="s">
        <v>530</v>
      </c>
      <c r="AV29" s="699"/>
      <c r="AW29" s="699"/>
      <c r="AX29" s="699"/>
      <c r="AY29" s="699"/>
      <c r="AZ29" s="743" t="s">
        <v>530</v>
      </c>
      <c r="BA29" s="743"/>
      <c r="BB29" s="743"/>
      <c r="BC29" s="743"/>
      <c r="BD29" s="743"/>
      <c r="BE29" s="705"/>
      <c r="BF29" s="705"/>
      <c r="BG29" s="705"/>
      <c r="BH29" s="705"/>
      <c r="BI29" s="706"/>
      <c r="BJ29" s="56"/>
      <c r="BK29" s="56"/>
      <c r="BL29" s="56"/>
      <c r="BM29" s="56"/>
      <c r="BN29" s="56"/>
      <c r="BO29" s="55"/>
      <c r="BP29" s="55"/>
      <c r="BQ29" s="52">
        <v>23</v>
      </c>
      <c r="BR29" s="72"/>
      <c r="BS29" s="695"/>
      <c r="BT29" s="696"/>
      <c r="BU29" s="696"/>
      <c r="BV29" s="696"/>
      <c r="BW29" s="696"/>
      <c r="BX29" s="696"/>
      <c r="BY29" s="696"/>
      <c r="BZ29" s="696"/>
      <c r="CA29" s="696"/>
      <c r="CB29" s="696"/>
      <c r="CC29" s="696"/>
      <c r="CD29" s="696"/>
      <c r="CE29" s="696"/>
      <c r="CF29" s="696"/>
      <c r="CG29" s="697"/>
      <c r="CH29" s="707"/>
      <c r="CI29" s="702"/>
      <c r="CJ29" s="702"/>
      <c r="CK29" s="702"/>
      <c r="CL29" s="708"/>
      <c r="CM29" s="707"/>
      <c r="CN29" s="702"/>
      <c r="CO29" s="702"/>
      <c r="CP29" s="702"/>
      <c r="CQ29" s="708"/>
      <c r="CR29" s="707"/>
      <c r="CS29" s="702"/>
      <c r="CT29" s="702"/>
      <c r="CU29" s="702"/>
      <c r="CV29" s="708"/>
      <c r="CW29" s="707"/>
      <c r="CX29" s="702"/>
      <c r="CY29" s="702"/>
      <c r="CZ29" s="702"/>
      <c r="DA29" s="708"/>
      <c r="DB29" s="707"/>
      <c r="DC29" s="702"/>
      <c r="DD29" s="702"/>
      <c r="DE29" s="702"/>
      <c r="DF29" s="708"/>
      <c r="DG29" s="707"/>
      <c r="DH29" s="702"/>
      <c r="DI29" s="702"/>
      <c r="DJ29" s="702"/>
      <c r="DK29" s="708"/>
      <c r="DL29" s="707"/>
      <c r="DM29" s="702"/>
      <c r="DN29" s="702"/>
      <c r="DO29" s="702"/>
      <c r="DP29" s="708"/>
      <c r="DQ29" s="707"/>
      <c r="DR29" s="702"/>
      <c r="DS29" s="702"/>
      <c r="DT29" s="702"/>
      <c r="DU29" s="708"/>
      <c r="DV29" s="695"/>
      <c r="DW29" s="696"/>
      <c r="DX29" s="696"/>
      <c r="DY29" s="696"/>
      <c r="DZ29" s="709"/>
      <c r="EA29" s="48"/>
    </row>
    <row r="30" spans="1:131" ht="26.25" customHeight="1" x14ac:dyDescent="0.2">
      <c r="A30" s="54">
        <v>3</v>
      </c>
      <c r="B30" s="695" t="s">
        <v>223</v>
      </c>
      <c r="C30" s="696"/>
      <c r="D30" s="696"/>
      <c r="E30" s="696"/>
      <c r="F30" s="696"/>
      <c r="G30" s="696"/>
      <c r="H30" s="696"/>
      <c r="I30" s="696"/>
      <c r="J30" s="696"/>
      <c r="K30" s="696"/>
      <c r="L30" s="696"/>
      <c r="M30" s="696"/>
      <c r="N30" s="696"/>
      <c r="O30" s="696"/>
      <c r="P30" s="697"/>
      <c r="Q30" s="698">
        <v>188</v>
      </c>
      <c r="R30" s="699"/>
      <c r="S30" s="699"/>
      <c r="T30" s="699"/>
      <c r="U30" s="699"/>
      <c r="V30" s="699">
        <v>185</v>
      </c>
      <c r="W30" s="699"/>
      <c r="X30" s="699"/>
      <c r="Y30" s="699"/>
      <c r="Z30" s="699"/>
      <c r="AA30" s="699">
        <v>3</v>
      </c>
      <c r="AB30" s="699"/>
      <c r="AC30" s="699"/>
      <c r="AD30" s="699"/>
      <c r="AE30" s="700"/>
      <c r="AF30" s="701">
        <v>3</v>
      </c>
      <c r="AG30" s="702"/>
      <c r="AH30" s="702"/>
      <c r="AI30" s="702"/>
      <c r="AJ30" s="703"/>
      <c r="AK30" s="704">
        <v>46</v>
      </c>
      <c r="AL30" s="699"/>
      <c r="AM30" s="699"/>
      <c r="AN30" s="699"/>
      <c r="AO30" s="699"/>
      <c r="AP30" s="699" t="s">
        <v>530</v>
      </c>
      <c r="AQ30" s="699"/>
      <c r="AR30" s="699"/>
      <c r="AS30" s="699"/>
      <c r="AT30" s="699"/>
      <c r="AU30" s="699" t="s">
        <v>530</v>
      </c>
      <c r="AV30" s="699"/>
      <c r="AW30" s="699"/>
      <c r="AX30" s="699"/>
      <c r="AY30" s="699"/>
      <c r="AZ30" s="743" t="s">
        <v>530</v>
      </c>
      <c r="BA30" s="743"/>
      <c r="BB30" s="743"/>
      <c r="BC30" s="743"/>
      <c r="BD30" s="743"/>
      <c r="BE30" s="705"/>
      <c r="BF30" s="705"/>
      <c r="BG30" s="705"/>
      <c r="BH30" s="705"/>
      <c r="BI30" s="706"/>
      <c r="BJ30" s="56"/>
      <c r="BK30" s="56"/>
      <c r="BL30" s="56"/>
      <c r="BM30" s="56"/>
      <c r="BN30" s="56"/>
      <c r="BO30" s="55"/>
      <c r="BP30" s="55"/>
      <c r="BQ30" s="52">
        <v>24</v>
      </c>
      <c r="BR30" s="72"/>
      <c r="BS30" s="695"/>
      <c r="BT30" s="696"/>
      <c r="BU30" s="696"/>
      <c r="BV30" s="696"/>
      <c r="BW30" s="696"/>
      <c r="BX30" s="696"/>
      <c r="BY30" s="696"/>
      <c r="BZ30" s="696"/>
      <c r="CA30" s="696"/>
      <c r="CB30" s="696"/>
      <c r="CC30" s="696"/>
      <c r="CD30" s="696"/>
      <c r="CE30" s="696"/>
      <c r="CF30" s="696"/>
      <c r="CG30" s="697"/>
      <c r="CH30" s="707"/>
      <c r="CI30" s="702"/>
      <c r="CJ30" s="702"/>
      <c r="CK30" s="702"/>
      <c r="CL30" s="708"/>
      <c r="CM30" s="707"/>
      <c r="CN30" s="702"/>
      <c r="CO30" s="702"/>
      <c r="CP30" s="702"/>
      <c r="CQ30" s="708"/>
      <c r="CR30" s="707"/>
      <c r="CS30" s="702"/>
      <c r="CT30" s="702"/>
      <c r="CU30" s="702"/>
      <c r="CV30" s="708"/>
      <c r="CW30" s="707"/>
      <c r="CX30" s="702"/>
      <c r="CY30" s="702"/>
      <c r="CZ30" s="702"/>
      <c r="DA30" s="708"/>
      <c r="DB30" s="707"/>
      <c r="DC30" s="702"/>
      <c r="DD30" s="702"/>
      <c r="DE30" s="702"/>
      <c r="DF30" s="708"/>
      <c r="DG30" s="707"/>
      <c r="DH30" s="702"/>
      <c r="DI30" s="702"/>
      <c r="DJ30" s="702"/>
      <c r="DK30" s="708"/>
      <c r="DL30" s="707"/>
      <c r="DM30" s="702"/>
      <c r="DN30" s="702"/>
      <c r="DO30" s="702"/>
      <c r="DP30" s="708"/>
      <c r="DQ30" s="707"/>
      <c r="DR30" s="702"/>
      <c r="DS30" s="702"/>
      <c r="DT30" s="702"/>
      <c r="DU30" s="708"/>
      <c r="DV30" s="695"/>
      <c r="DW30" s="696"/>
      <c r="DX30" s="696"/>
      <c r="DY30" s="696"/>
      <c r="DZ30" s="709"/>
      <c r="EA30" s="48"/>
    </row>
    <row r="31" spans="1:131" ht="26.25" customHeight="1" x14ac:dyDescent="0.2">
      <c r="A31" s="54">
        <v>4</v>
      </c>
      <c r="B31" s="695" t="s">
        <v>45</v>
      </c>
      <c r="C31" s="696"/>
      <c r="D31" s="696"/>
      <c r="E31" s="696"/>
      <c r="F31" s="696"/>
      <c r="G31" s="696"/>
      <c r="H31" s="696"/>
      <c r="I31" s="696"/>
      <c r="J31" s="696"/>
      <c r="K31" s="696"/>
      <c r="L31" s="696"/>
      <c r="M31" s="696"/>
      <c r="N31" s="696"/>
      <c r="O31" s="696"/>
      <c r="P31" s="697"/>
      <c r="Q31" s="698">
        <v>233</v>
      </c>
      <c r="R31" s="699"/>
      <c r="S31" s="699"/>
      <c r="T31" s="699"/>
      <c r="U31" s="699"/>
      <c r="V31" s="699">
        <v>191</v>
      </c>
      <c r="W31" s="699"/>
      <c r="X31" s="699"/>
      <c r="Y31" s="699"/>
      <c r="Z31" s="699"/>
      <c r="AA31" s="699">
        <v>42</v>
      </c>
      <c r="AB31" s="699"/>
      <c r="AC31" s="699"/>
      <c r="AD31" s="699"/>
      <c r="AE31" s="700"/>
      <c r="AF31" s="701">
        <v>42</v>
      </c>
      <c r="AG31" s="702"/>
      <c r="AH31" s="702"/>
      <c r="AI31" s="702"/>
      <c r="AJ31" s="703"/>
      <c r="AK31" s="704">
        <v>141</v>
      </c>
      <c r="AL31" s="699"/>
      <c r="AM31" s="699"/>
      <c r="AN31" s="699"/>
      <c r="AO31" s="699"/>
      <c r="AP31" s="699">
        <v>369</v>
      </c>
      <c r="AQ31" s="699"/>
      <c r="AR31" s="699"/>
      <c r="AS31" s="699"/>
      <c r="AT31" s="699"/>
      <c r="AU31" s="699">
        <v>369</v>
      </c>
      <c r="AV31" s="699"/>
      <c r="AW31" s="699"/>
      <c r="AX31" s="699"/>
      <c r="AY31" s="699"/>
      <c r="AZ31" s="743" t="s">
        <v>530</v>
      </c>
      <c r="BA31" s="743"/>
      <c r="BB31" s="743"/>
      <c r="BC31" s="743"/>
      <c r="BD31" s="743"/>
      <c r="BE31" s="705" t="s">
        <v>24</v>
      </c>
      <c r="BF31" s="705"/>
      <c r="BG31" s="705"/>
      <c r="BH31" s="705"/>
      <c r="BI31" s="706"/>
      <c r="BJ31" s="56"/>
      <c r="BK31" s="56"/>
      <c r="BL31" s="56"/>
      <c r="BM31" s="56"/>
      <c r="BN31" s="56"/>
      <c r="BO31" s="55"/>
      <c r="BP31" s="55"/>
      <c r="BQ31" s="52">
        <v>25</v>
      </c>
      <c r="BR31" s="72"/>
      <c r="BS31" s="695"/>
      <c r="BT31" s="696"/>
      <c r="BU31" s="696"/>
      <c r="BV31" s="696"/>
      <c r="BW31" s="696"/>
      <c r="BX31" s="696"/>
      <c r="BY31" s="696"/>
      <c r="BZ31" s="696"/>
      <c r="CA31" s="696"/>
      <c r="CB31" s="696"/>
      <c r="CC31" s="696"/>
      <c r="CD31" s="696"/>
      <c r="CE31" s="696"/>
      <c r="CF31" s="696"/>
      <c r="CG31" s="697"/>
      <c r="CH31" s="707"/>
      <c r="CI31" s="702"/>
      <c r="CJ31" s="702"/>
      <c r="CK31" s="702"/>
      <c r="CL31" s="708"/>
      <c r="CM31" s="707"/>
      <c r="CN31" s="702"/>
      <c r="CO31" s="702"/>
      <c r="CP31" s="702"/>
      <c r="CQ31" s="708"/>
      <c r="CR31" s="707"/>
      <c r="CS31" s="702"/>
      <c r="CT31" s="702"/>
      <c r="CU31" s="702"/>
      <c r="CV31" s="708"/>
      <c r="CW31" s="707"/>
      <c r="CX31" s="702"/>
      <c r="CY31" s="702"/>
      <c r="CZ31" s="702"/>
      <c r="DA31" s="708"/>
      <c r="DB31" s="707"/>
      <c r="DC31" s="702"/>
      <c r="DD31" s="702"/>
      <c r="DE31" s="702"/>
      <c r="DF31" s="708"/>
      <c r="DG31" s="707"/>
      <c r="DH31" s="702"/>
      <c r="DI31" s="702"/>
      <c r="DJ31" s="702"/>
      <c r="DK31" s="708"/>
      <c r="DL31" s="707"/>
      <c r="DM31" s="702"/>
      <c r="DN31" s="702"/>
      <c r="DO31" s="702"/>
      <c r="DP31" s="708"/>
      <c r="DQ31" s="707"/>
      <c r="DR31" s="702"/>
      <c r="DS31" s="702"/>
      <c r="DT31" s="702"/>
      <c r="DU31" s="708"/>
      <c r="DV31" s="695"/>
      <c r="DW31" s="696"/>
      <c r="DX31" s="696"/>
      <c r="DY31" s="696"/>
      <c r="DZ31" s="709"/>
      <c r="EA31" s="48"/>
    </row>
    <row r="32" spans="1:131" ht="26.25" customHeight="1" x14ac:dyDescent="0.2">
      <c r="A32" s="54">
        <v>5</v>
      </c>
      <c r="B32" s="695"/>
      <c r="C32" s="696"/>
      <c r="D32" s="696"/>
      <c r="E32" s="696"/>
      <c r="F32" s="696"/>
      <c r="G32" s="696"/>
      <c r="H32" s="696"/>
      <c r="I32" s="696"/>
      <c r="J32" s="696"/>
      <c r="K32" s="696"/>
      <c r="L32" s="696"/>
      <c r="M32" s="696"/>
      <c r="N32" s="696"/>
      <c r="O32" s="696"/>
      <c r="P32" s="697"/>
      <c r="Q32" s="698"/>
      <c r="R32" s="699"/>
      <c r="S32" s="699"/>
      <c r="T32" s="699"/>
      <c r="U32" s="699"/>
      <c r="V32" s="699"/>
      <c r="W32" s="699"/>
      <c r="X32" s="699"/>
      <c r="Y32" s="699"/>
      <c r="Z32" s="699"/>
      <c r="AA32" s="699"/>
      <c r="AB32" s="699"/>
      <c r="AC32" s="699"/>
      <c r="AD32" s="699"/>
      <c r="AE32" s="700"/>
      <c r="AF32" s="701"/>
      <c r="AG32" s="702"/>
      <c r="AH32" s="702"/>
      <c r="AI32" s="702"/>
      <c r="AJ32" s="703"/>
      <c r="AK32" s="704"/>
      <c r="AL32" s="699"/>
      <c r="AM32" s="699"/>
      <c r="AN32" s="699"/>
      <c r="AO32" s="699"/>
      <c r="AP32" s="699"/>
      <c r="AQ32" s="699"/>
      <c r="AR32" s="699"/>
      <c r="AS32" s="699"/>
      <c r="AT32" s="699"/>
      <c r="AU32" s="699"/>
      <c r="AV32" s="699"/>
      <c r="AW32" s="699"/>
      <c r="AX32" s="699"/>
      <c r="AY32" s="699"/>
      <c r="AZ32" s="743"/>
      <c r="BA32" s="743"/>
      <c r="BB32" s="743"/>
      <c r="BC32" s="743"/>
      <c r="BD32" s="743"/>
      <c r="BE32" s="705"/>
      <c r="BF32" s="705"/>
      <c r="BG32" s="705"/>
      <c r="BH32" s="705"/>
      <c r="BI32" s="706"/>
      <c r="BJ32" s="56"/>
      <c r="BK32" s="56"/>
      <c r="BL32" s="56"/>
      <c r="BM32" s="56"/>
      <c r="BN32" s="56"/>
      <c r="BO32" s="55"/>
      <c r="BP32" s="55"/>
      <c r="BQ32" s="52">
        <v>26</v>
      </c>
      <c r="BR32" s="72"/>
      <c r="BS32" s="695"/>
      <c r="BT32" s="696"/>
      <c r="BU32" s="696"/>
      <c r="BV32" s="696"/>
      <c r="BW32" s="696"/>
      <c r="BX32" s="696"/>
      <c r="BY32" s="696"/>
      <c r="BZ32" s="696"/>
      <c r="CA32" s="696"/>
      <c r="CB32" s="696"/>
      <c r="CC32" s="696"/>
      <c r="CD32" s="696"/>
      <c r="CE32" s="696"/>
      <c r="CF32" s="696"/>
      <c r="CG32" s="697"/>
      <c r="CH32" s="707"/>
      <c r="CI32" s="702"/>
      <c r="CJ32" s="702"/>
      <c r="CK32" s="702"/>
      <c r="CL32" s="708"/>
      <c r="CM32" s="707"/>
      <c r="CN32" s="702"/>
      <c r="CO32" s="702"/>
      <c r="CP32" s="702"/>
      <c r="CQ32" s="708"/>
      <c r="CR32" s="707"/>
      <c r="CS32" s="702"/>
      <c r="CT32" s="702"/>
      <c r="CU32" s="702"/>
      <c r="CV32" s="708"/>
      <c r="CW32" s="707"/>
      <c r="CX32" s="702"/>
      <c r="CY32" s="702"/>
      <c r="CZ32" s="702"/>
      <c r="DA32" s="708"/>
      <c r="DB32" s="707"/>
      <c r="DC32" s="702"/>
      <c r="DD32" s="702"/>
      <c r="DE32" s="702"/>
      <c r="DF32" s="708"/>
      <c r="DG32" s="707"/>
      <c r="DH32" s="702"/>
      <c r="DI32" s="702"/>
      <c r="DJ32" s="702"/>
      <c r="DK32" s="708"/>
      <c r="DL32" s="707"/>
      <c r="DM32" s="702"/>
      <c r="DN32" s="702"/>
      <c r="DO32" s="702"/>
      <c r="DP32" s="708"/>
      <c r="DQ32" s="707"/>
      <c r="DR32" s="702"/>
      <c r="DS32" s="702"/>
      <c r="DT32" s="702"/>
      <c r="DU32" s="708"/>
      <c r="DV32" s="695"/>
      <c r="DW32" s="696"/>
      <c r="DX32" s="696"/>
      <c r="DY32" s="696"/>
      <c r="DZ32" s="709"/>
      <c r="EA32" s="48"/>
    </row>
    <row r="33" spans="1:131" ht="26.25" customHeight="1" x14ac:dyDescent="0.2">
      <c r="A33" s="54">
        <v>6</v>
      </c>
      <c r="B33" s="695"/>
      <c r="C33" s="696"/>
      <c r="D33" s="696"/>
      <c r="E33" s="696"/>
      <c r="F33" s="696"/>
      <c r="G33" s="696"/>
      <c r="H33" s="696"/>
      <c r="I33" s="696"/>
      <c r="J33" s="696"/>
      <c r="K33" s="696"/>
      <c r="L33" s="696"/>
      <c r="M33" s="696"/>
      <c r="N33" s="696"/>
      <c r="O33" s="696"/>
      <c r="P33" s="697"/>
      <c r="Q33" s="698"/>
      <c r="R33" s="699"/>
      <c r="S33" s="699"/>
      <c r="T33" s="699"/>
      <c r="U33" s="699"/>
      <c r="V33" s="699"/>
      <c r="W33" s="699"/>
      <c r="X33" s="699"/>
      <c r="Y33" s="699"/>
      <c r="Z33" s="699"/>
      <c r="AA33" s="699"/>
      <c r="AB33" s="699"/>
      <c r="AC33" s="699"/>
      <c r="AD33" s="699"/>
      <c r="AE33" s="700"/>
      <c r="AF33" s="701"/>
      <c r="AG33" s="702"/>
      <c r="AH33" s="702"/>
      <c r="AI33" s="702"/>
      <c r="AJ33" s="703"/>
      <c r="AK33" s="704"/>
      <c r="AL33" s="699"/>
      <c r="AM33" s="699"/>
      <c r="AN33" s="699"/>
      <c r="AO33" s="699"/>
      <c r="AP33" s="699"/>
      <c r="AQ33" s="699"/>
      <c r="AR33" s="699"/>
      <c r="AS33" s="699"/>
      <c r="AT33" s="699"/>
      <c r="AU33" s="699"/>
      <c r="AV33" s="699"/>
      <c r="AW33" s="699"/>
      <c r="AX33" s="699"/>
      <c r="AY33" s="699"/>
      <c r="AZ33" s="743"/>
      <c r="BA33" s="743"/>
      <c r="BB33" s="743"/>
      <c r="BC33" s="743"/>
      <c r="BD33" s="743"/>
      <c r="BE33" s="705"/>
      <c r="BF33" s="705"/>
      <c r="BG33" s="705"/>
      <c r="BH33" s="705"/>
      <c r="BI33" s="706"/>
      <c r="BJ33" s="56"/>
      <c r="BK33" s="56"/>
      <c r="BL33" s="56"/>
      <c r="BM33" s="56"/>
      <c r="BN33" s="56"/>
      <c r="BO33" s="55"/>
      <c r="BP33" s="55"/>
      <c r="BQ33" s="52">
        <v>27</v>
      </c>
      <c r="BR33" s="72"/>
      <c r="BS33" s="695"/>
      <c r="BT33" s="696"/>
      <c r="BU33" s="696"/>
      <c r="BV33" s="696"/>
      <c r="BW33" s="696"/>
      <c r="BX33" s="696"/>
      <c r="BY33" s="696"/>
      <c r="BZ33" s="696"/>
      <c r="CA33" s="696"/>
      <c r="CB33" s="696"/>
      <c r="CC33" s="696"/>
      <c r="CD33" s="696"/>
      <c r="CE33" s="696"/>
      <c r="CF33" s="696"/>
      <c r="CG33" s="697"/>
      <c r="CH33" s="707"/>
      <c r="CI33" s="702"/>
      <c r="CJ33" s="702"/>
      <c r="CK33" s="702"/>
      <c r="CL33" s="708"/>
      <c r="CM33" s="707"/>
      <c r="CN33" s="702"/>
      <c r="CO33" s="702"/>
      <c r="CP33" s="702"/>
      <c r="CQ33" s="708"/>
      <c r="CR33" s="707"/>
      <c r="CS33" s="702"/>
      <c r="CT33" s="702"/>
      <c r="CU33" s="702"/>
      <c r="CV33" s="708"/>
      <c r="CW33" s="707"/>
      <c r="CX33" s="702"/>
      <c r="CY33" s="702"/>
      <c r="CZ33" s="702"/>
      <c r="DA33" s="708"/>
      <c r="DB33" s="707"/>
      <c r="DC33" s="702"/>
      <c r="DD33" s="702"/>
      <c r="DE33" s="702"/>
      <c r="DF33" s="708"/>
      <c r="DG33" s="707"/>
      <c r="DH33" s="702"/>
      <c r="DI33" s="702"/>
      <c r="DJ33" s="702"/>
      <c r="DK33" s="708"/>
      <c r="DL33" s="707"/>
      <c r="DM33" s="702"/>
      <c r="DN33" s="702"/>
      <c r="DO33" s="702"/>
      <c r="DP33" s="708"/>
      <c r="DQ33" s="707"/>
      <c r="DR33" s="702"/>
      <c r="DS33" s="702"/>
      <c r="DT33" s="702"/>
      <c r="DU33" s="708"/>
      <c r="DV33" s="695"/>
      <c r="DW33" s="696"/>
      <c r="DX33" s="696"/>
      <c r="DY33" s="696"/>
      <c r="DZ33" s="709"/>
      <c r="EA33" s="48"/>
    </row>
    <row r="34" spans="1:131" ht="26.25" customHeight="1" x14ac:dyDescent="0.2">
      <c r="A34" s="54">
        <v>7</v>
      </c>
      <c r="B34" s="695"/>
      <c r="C34" s="696"/>
      <c r="D34" s="696"/>
      <c r="E34" s="696"/>
      <c r="F34" s="696"/>
      <c r="G34" s="696"/>
      <c r="H34" s="696"/>
      <c r="I34" s="696"/>
      <c r="J34" s="696"/>
      <c r="K34" s="696"/>
      <c r="L34" s="696"/>
      <c r="M34" s="696"/>
      <c r="N34" s="696"/>
      <c r="O34" s="696"/>
      <c r="P34" s="697"/>
      <c r="Q34" s="698"/>
      <c r="R34" s="699"/>
      <c r="S34" s="699"/>
      <c r="T34" s="699"/>
      <c r="U34" s="699"/>
      <c r="V34" s="699"/>
      <c r="W34" s="699"/>
      <c r="X34" s="699"/>
      <c r="Y34" s="699"/>
      <c r="Z34" s="699"/>
      <c r="AA34" s="699"/>
      <c r="AB34" s="699"/>
      <c r="AC34" s="699"/>
      <c r="AD34" s="699"/>
      <c r="AE34" s="700"/>
      <c r="AF34" s="701"/>
      <c r="AG34" s="702"/>
      <c r="AH34" s="702"/>
      <c r="AI34" s="702"/>
      <c r="AJ34" s="703"/>
      <c r="AK34" s="704"/>
      <c r="AL34" s="699"/>
      <c r="AM34" s="699"/>
      <c r="AN34" s="699"/>
      <c r="AO34" s="699"/>
      <c r="AP34" s="699"/>
      <c r="AQ34" s="699"/>
      <c r="AR34" s="699"/>
      <c r="AS34" s="699"/>
      <c r="AT34" s="699"/>
      <c r="AU34" s="699"/>
      <c r="AV34" s="699"/>
      <c r="AW34" s="699"/>
      <c r="AX34" s="699"/>
      <c r="AY34" s="699"/>
      <c r="AZ34" s="743"/>
      <c r="BA34" s="743"/>
      <c r="BB34" s="743"/>
      <c r="BC34" s="743"/>
      <c r="BD34" s="743"/>
      <c r="BE34" s="705"/>
      <c r="BF34" s="705"/>
      <c r="BG34" s="705"/>
      <c r="BH34" s="705"/>
      <c r="BI34" s="706"/>
      <c r="BJ34" s="56"/>
      <c r="BK34" s="56"/>
      <c r="BL34" s="56"/>
      <c r="BM34" s="56"/>
      <c r="BN34" s="56"/>
      <c r="BO34" s="55"/>
      <c r="BP34" s="55"/>
      <c r="BQ34" s="52">
        <v>28</v>
      </c>
      <c r="BR34" s="72"/>
      <c r="BS34" s="695"/>
      <c r="BT34" s="696"/>
      <c r="BU34" s="696"/>
      <c r="BV34" s="696"/>
      <c r="BW34" s="696"/>
      <c r="BX34" s="696"/>
      <c r="BY34" s="696"/>
      <c r="BZ34" s="696"/>
      <c r="CA34" s="696"/>
      <c r="CB34" s="696"/>
      <c r="CC34" s="696"/>
      <c r="CD34" s="696"/>
      <c r="CE34" s="696"/>
      <c r="CF34" s="696"/>
      <c r="CG34" s="697"/>
      <c r="CH34" s="707"/>
      <c r="CI34" s="702"/>
      <c r="CJ34" s="702"/>
      <c r="CK34" s="702"/>
      <c r="CL34" s="708"/>
      <c r="CM34" s="707"/>
      <c r="CN34" s="702"/>
      <c r="CO34" s="702"/>
      <c r="CP34" s="702"/>
      <c r="CQ34" s="708"/>
      <c r="CR34" s="707"/>
      <c r="CS34" s="702"/>
      <c r="CT34" s="702"/>
      <c r="CU34" s="702"/>
      <c r="CV34" s="708"/>
      <c r="CW34" s="707"/>
      <c r="CX34" s="702"/>
      <c r="CY34" s="702"/>
      <c r="CZ34" s="702"/>
      <c r="DA34" s="708"/>
      <c r="DB34" s="707"/>
      <c r="DC34" s="702"/>
      <c r="DD34" s="702"/>
      <c r="DE34" s="702"/>
      <c r="DF34" s="708"/>
      <c r="DG34" s="707"/>
      <c r="DH34" s="702"/>
      <c r="DI34" s="702"/>
      <c r="DJ34" s="702"/>
      <c r="DK34" s="708"/>
      <c r="DL34" s="707"/>
      <c r="DM34" s="702"/>
      <c r="DN34" s="702"/>
      <c r="DO34" s="702"/>
      <c r="DP34" s="708"/>
      <c r="DQ34" s="707"/>
      <c r="DR34" s="702"/>
      <c r="DS34" s="702"/>
      <c r="DT34" s="702"/>
      <c r="DU34" s="708"/>
      <c r="DV34" s="695"/>
      <c r="DW34" s="696"/>
      <c r="DX34" s="696"/>
      <c r="DY34" s="696"/>
      <c r="DZ34" s="709"/>
      <c r="EA34" s="48"/>
    </row>
    <row r="35" spans="1:131" ht="26.25" customHeight="1" x14ac:dyDescent="0.2">
      <c r="A35" s="54">
        <v>8</v>
      </c>
      <c r="B35" s="695"/>
      <c r="C35" s="696"/>
      <c r="D35" s="696"/>
      <c r="E35" s="696"/>
      <c r="F35" s="696"/>
      <c r="G35" s="696"/>
      <c r="H35" s="696"/>
      <c r="I35" s="696"/>
      <c r="J35" s="696"/>
      <c r="K35" s="696"/>
      <c r="L35" s="696"/>
      <c r="M35" s="696"/>
      <c r="N35" s="696"/>
      <c r="O35" s="696"/>
      <c r="P35" s="697"/>
      <c r="Q35" s="698"/>
      <c r="R35" s="699"/>
      <c r="S35" s="699"/>
      <c r="T35" s="699"/>
      <c r="U35" s="699"/>
      <c r="V35" s="699"/>
      <c r="W35" s="699"/>
      <c r="X35" s="699"/>
      <c r="Y35" s="699"/>
      <c r="Z35" s="699"/>
      <c r="AA35" s="699"/>
      <c r="AB35" s="699"/>
      <c r="AC35" s="699"/>
      <c r="AD35" s="699"/>
      <c r="AE35" s="700"/>
      <c r="AF35" s="701"/>
      <c r="AG35" s="702"/>
      <c r="AH35" s="702"/>
      <c r="AI35" s="702"/>
      <c r="AJ35" s="703"/>
      <c r="AK35" s="704"/>
      <c r="AL35" s="699"/>
      <c r="AM35" s="699"/>
      <c r="AN35" s="699"/>
      <c r="AO35" s="699"/>
      <c r="AP35" s="699"/>
      <c r="AQ35" s="699"/>
      <c r="AR35" s="699"/>
      <c r="AS35" s="699"/>
      <c r="AT35" s="699"/>
      <c r="AU35" s="699"/>
      <c r="AV35" s="699"/>
      <c r="AW35" s="699"/>
      <c r="AX35" s="699"/>
      <c r="AY35" s="699"/>
      <c r="AZ35" s="743"/>
      <c r="BA35" s="743"/>
      <c r="BB35" s="743"/>
      <c r="BC35" s="743"/>
      <c r="BD35" s="743"/>
      <c r="BE35" s="705"/>
      <c r="BF35" s="705"/>
      <c r="BG35" s="705"/>
      <c r="BH35" s="705"/>
      <c r="BI35" s="706"/>
      <c r="BJ35" s="56"/>
      <c r="BK35" s="56"/>
      <c r="BL35" s="56"/>
      <c r="BM35" s="56"/>
      <c r="BN35" s="56"/>
      <c r="BO35" s="55"/>
      <c r="BP35" s="55"/>
      <c r="BQ35" s="52">
        <v>29</v>
      </c>
      <c r="BR35" s="72"/>
      <c r="BS35" s="695"/>
      <c r="BT35" s="696"/>
      <c r="BU35" s="696"/>
      <c r="BV35" s="696"/>
      <c r="BW35" s="696"/>
      <c r="BX35" s="696"/>
      <c r="BY35" s="696"/>
      <c r="BZ35" s="696"/>
      <c r="CA35" s="696"/>
      <c r="CB35" s="696"/>
      <c r="CC35" s="696"/>
      <c r="CD35" s="696"/>
      <c r="CE35" s="696"/>
      <c r="CF35" s="696"/>
      <c r="CG35" s="697"/>
      <c r="CH35" s="707"/>
      <c r="CI35" s="702"/>
      <c r="CJ35" s="702"/>
      <c r="CK35" s="702"/>
      <c r="CL35" s="708"/>
      <c r="CM35" s="707"/>
      <c r="CN35" s="702"/>
      <c r="CO35" s="702"/>
      <c r="CP35" s="702"/>
      <c r="CQ35" s="708"/>
      <c r="CR35" s="707"/>
      <c r="CS35" s="702"/>
      <c r="CT35" s="702"/>
      <c r="CU35" s="702"/>
      <c r="CV35" s="708"/>
      <c r="CW35" s="707"/>
      <c r="CX35" s="702"/>
      <c r="CY35" s="702"/>
      <c r="CZ35" s="702"/>
      <c r="DA35" s="708"/>
      <c r="DB35" s="707"/>
      <c r="DC35" s="702"/>
      <c r="DD35" s="702"/>
      <c r="DE35" s="702"/>
      <c r="DF35" s="708"/>
      <c r="DG35" s="707"/>
      <c r="DH35" s="702"/>
      <c r="DI35" s="702"/>
      <c r="DJ35" s="702"/>
      <c r="DK35" s="708"/>
      <c r="DL35" s="707"/>
      <c r="DM35" s="702"/>
      <c r="DN35" s="702"/>
      <c r="DO35" s="702"/>
      <c r="DP35" s="708"/>
      <c r="DQ35" s="707"/>
      <c r="DR35" s="702"/>
      <c r="DS35" s="702"/>
      <c r="DT35" s="702"/>
      <c r="DU35" s="708"/>
      <c r="DV35" s="695"/>
      <c r="DW35" s="696"/>
      <c r="DX35" s="696"/>
      <c r="DY35" s="696"/>
      <c r="DZ35" s="709"/>
      <c r="EA35" s="48"/>
    </row>
    <row r="36" spans="1:131" ht="26.25" customHeight="1" x14ac:dyDescent="0.2">
      <c r="A36" s="54">
        <v>9</v>
      </c>
      <c r="B36" s="695"/>
      <c r="C36" s="696"/>
      <c r="D36" s="696"/>
      <c r="E36" s="696"/>
      <c r="F36" s="696"/>
      <c r="G36" s="696"/>
      <c r="H36" s="696"/>
      <c r="I36" s="696"/>
      <c r="J36" s="696"/>
      <c r="K36" s="696"/>
      <c r="L36" s="696"/>
      <c r="M36" s="696"/>
      <c r="N36" s="696"/>
      <c r="O36" s="696"/>
      <c r="P36" s="697"/>
      <c r="Q36" s="698"/>
      <c r="R36" s="699"/>
      <c r="S36" s="699"/>
      <c r="T36" s="699"/>
      <c r="U36" s="699"/>
      <c r="V36" s="699"/>
      <c r="W36" s="699"/>
      <c r="X36" s="699"/>
      <c r="Y36" s="699"/>
      <c r="Z36" s="699"/>
      <c r="AA36" s="699"/>
      <c r="AB36" s="699"/>
      <c r="AC36" s="699"/>
      <c r="AD36" s="699"/>
      <c r="AE36" s="700"/>
      <c r="AF36" s="701"/>
      <c r="AG36" s="702"/>
      <c r="AH36" s="702"/>
      <c r="AI36" s="702"/>
      <c r="AJ36" s="703"/>
      <c r="AK36" s="704"/>
      <c r="AL36" s="699"/>
      <c r="AM36" s="699"/>
      <c r="AN36" s="699"/>
      <c r="AO36" s="699"/>
      <c r="AP36" s="699"/>
      <c r="AQ36" s="699"/>
      <c r="AR36" s="699"/>
      <c r="AS36" s="699"/>
      <c r="AT36" s="699"/>
      <c r="AU36" s="699"/>
      <c r="AV36" s="699"/>
      <c r="AW36" s="699"/>
      <c r="AX36" s="699"/>
      <c r="AY36" s="699"/>
      <c r="AZ36" s="743"/>
      <c r="BA36" s="743"/>
      <c r="BB36" s="743"/>
      <c r="BC36" s="743"/>
      <c r="BD36" s="743"/>
      <c r="BE36" s="705"/>
      <c r="BF36" s="705"/>
      <c r="BG36" s="705"/>
      <c r="BH36" s="705"/>
      <c r="BI36" s="706"/>
      <c r="BJ36" s="56"/>
      <c r="BK36" s="56"/>
      <c r="BL36" s="56"/>
      <c r="BM36" s="56"/>
      <c r="BN36" s="56"/>
      <c r="BO36" s="55"/>
      <c r="BP36" s="55"/>
      <c r="BQ36" s="52">
        <v>30</v>
      </c>
      <c r="BR36" s="72"/>
      <c r="BS36" s="695"/>
      <c r="BT36" s="696"/>
      <c r="BU36" s="696"/>
      <c r="BV36" s="696"/>
      <c r="BW36" s="696"/>
      <c r="BX36" s="696"/>
      <c r="BY36" s="696"/>
      <c r="BZ36" s="696"/>
      <c r="CA36" s="696"/>
      <c r="CB36" s="696"/>
      <c r="CC36" s="696"/>
      <c r="CD36" s="696"/>
      <c r="CE36" s="696"/>
      <c r="CF36" s="696"/>
      <c r="CG36" s="697"/>
      <c r="CH36" s="707"/>
      <c r="CI36" s="702"/>
      <c r="CJ36" s="702"/>
      <c r="CK36" s="702"/>
      <c r="CL36" s="708"/>
      <c r="CM36" s="707"/>
      <c r="CN36" s="702"/>
      <c r="CO36" s="702"/>
      <c r="CP36" s="702"/>
      <c r="CQ36" s="708"/>
      <c r="CR36" s="707"/>
      <c r="CS36" s="702"/>
      <c r="CT36" s="702"/>
      <c r="CU36" s="702"/>
      <c r="CV36" s="708"/>
      <c r="CW36" s="707"/>
      <c r="CX36" s="702"/>
      <c r="CY36" s="702"/>
      <c r="CZ36" s="702"/>
      <c r="DA36" s="708"/>
      <c r="DB36" s="707"/>
      <c r="DC36" s="702"/>
      <c r="DD36" s="702"/>
      <c r="DE36" s="702"/>
      <c r="DF36" s="708"/>
      <c r="DG36" s="707"/>
      <c r="DH36" s="702"/>
      <c r="DI36" s="702"/>
      <c r="DJ36" s="702"/>
      <c r="DK36" s="708"/>
      <c r="DL36" s="707"/>
      <c r="DM36" s="702"/>
      <c r="DN36" s="702"/>
      <c r="DO36" s="702"/>
      <c r="DP36" s="708"/>
      <c r="DQ36" s="707"/>
      <c r="DR36" s="702"/>
      <c r="DS36" s="702"/>
      <c r="DT36" s="702"/>
      <c r="DU36" s="708"/>
      <c r="DV36" s="695"/>
      <c r="DW36" s="696"/>
      <c r="DX36" s="696"/>
      <c r="DY36" s="696"/>
      <c r="DZ36" s="709"/>
      <c r="EA36" s="48"/>
    </row>
    <row r="37" spans="1:131" ht="26.25" customHeight="1" x14ac:dyDescent="0.2">
      <c r="A37" s="54">
        <v>10</v>
      </c>
      <c r="B37" s="695"/>
      <c r="C37" s="696"/>
      <c r="D37" s="696"/>
      <c r="E37" s="696"/>
      <c r="F37" s="696"/>
      <c r="G37" s="696"/>
      <c r="H37" s="696"/>
      <c r="I37" s="696"/>
      <c r="J37" s="696"/>
      <c r="K37" s="696"/>
      <c r="L37" s="696"/>
      <c r="M37" s="696"/>
      <c r="N37" s="696"/>
      <c r="O37" s="696"/>
      <c r="P37" s="697"/>
      <c r="Q37" s="698"/>
      <c r="R37" s="699"/>
      <c r="S37" s="699"/>
      <c r="T37" s="699"/>
      <c r="U37" s="699"/>
      <c r="V37" s="699"/>
      <c r="W37" s="699"/>
      <c r="X37" s="699"/>
      <c r="Y37" s="699"/>
      <c r="Z37" s="699"/>
      <c r="AA37" s="699"/>
      <c r="AB37" s="699"/>
      <c r="AC37" s="699"/>
      <c r="AD37" s="699"/>
      <c r="AE37" s="700"/>
      <c r="AF37" s="701"/>
      <c r="AG37" s="702"/>
      <c r="AH37" s="702"/>
      <c r="AI37" s="702"/>
      <c r="AJ37" s="703"/>
      <c r="AK37" s="704"/>
      <c r="AL37" s="699"/>
      <c r="AM37" s="699"/>
      <c r="AN37" s="699"/>
      <c r="AO37" s="699"/>
      <c r="AP37" s="699"/>
      <c r="AQ37" s="699"/>
      <c r="AR37" s="699"/>
      <c r="AS37" s="699"/>
      <c r="AT37" s="699"/>
      <c r="AU37" s="699"/>
      <c r="AV37" s="699"/>
      <c r="AW37" s="699"/>
      <c r="AX37" s="699"/>
      <c r="AY37" s="699"/>
      <c r="AZ37" s="743"/>
      <c r="BA37" s="743"/>
      <c r="BB37" s="743"/>
      <c r="BC37" s="743"/>
      <c r="BD37" s="743"/>
      <c r="BE37" s="705"/>
      <c r="BF37" s="705"/>
      <c r="BG37" s="705"/>
      <c r="BH37" s="705"/>
      <c r="BI37" s="706"/>
      <c r="BJ37" s="56"/>
      <c r="BK37" s="56"/>
      <c r="BL37" s="56"/>
      <c r="BM37" s="56"/>
      <c r="BN37" s="56"/>
      <c r="BO37" s="55"/>
      <c r="BP37" s="55"/>
      <c r="BQ37" s="52">
        <v>31</v>
      </c>
      <c r="BR37" s="72"/>
      <c r="BS37" s="695"/>
      <c r="BT37" s="696"/>
      <c r="BU37" s="696"/>
      <c r="BV37" s="696"/>
      <c r="BW37" s="696"/>
      <c r="BX37" s="696"/>
      <c r="BY37" s="696"/>
      <c r="BZ37" s="696"/>
      <c r="CA37" s="696"/>
      <c r="CB37" s="696"/>
      <c r="CC37" s="696"/>
      <c r="CD37" s="696"/>
      <c r="CE37" s="696"/>
      <c r="CF37" s="696"/>
      <c r="CG37" s="697"/>
      <c r="CH37" s="707"/>
      <c r="CI37" s="702"/>
      <c r="CJ37" s="702"/>
      <c r="CK37" s="702"/>
      <c r="CL37" s="708"/>
      <c r="CM37" s="707"/>
      <c r="CN37" s="702"/>
      <c r="CO37" s="702"/>
      <c r="CP37" s="702"/>
      <c r="CQ37" s="708"/>
      <c r="CR37" s="707"/>
      <c r="CS37" s="702"/>
      <c r="CT37" s="702"/>
      <c r="CU37" s="702"/>
      <c r="CV37" s="708"/>
      <c r="CW37" s="707"/>
      <c r="CX37" s="702"/>
      <c r="CY37" s="702"/>
      <c r="CZ37" s="702"/>
      <c r="DA37" s="708"/>
      <c r="DB37" s="707"/>
      <c r="DC37" s="702"/>
      <c r="DD37" s="702"/>
      <c r="DE37" s="702"/>
      <c r="DF37" s="708"/>
      <c r="DG37" s="707"/>
      <c r="DH37" s="702"/>
      <c r="DI37" s="702"/>
      <c r="DJ37" s="702"/>
      <c r="DK37" s="708"/>
      <c r="DL37" s="707"/>
      <c r="DM37" s="702"/>
      <c r="DN37" s="702"/>
      <c r="DO37" s="702"/>
      <c r="DP37" s="708"/>
      <c r="DQ37" s="707"/>
      <c r="DR37" s="702"/>
      <c r="DS37" s="702"/>
      <c r="DT37" s="702"/>
      <c r="DU37" s="708"/>
      <c r="DV37" s="695"/>
      <c r="DW37" s="696"/>
      <c r="DX37" s="696"/>
      <c r="DY37" s="696"/>
      <c r="DZ37" s="709"/>
      <c r="EA37" s="48"/>
    </row>
    <row r="38" spans="1:131" ht="26.25" customHeight="1" x14ac:dyDescent="0.2">
      <c r="A38" s="54">
        <v>11</v>
      </c>
      <c r="B38" s="695"/>
      <c r="C38" s="696"/>
      <c r="D38" s="696"/>
      <c r="E38" s="696"/>
      <c r="F38" s="696"/>
      <c r="G38" s="696"/>
      <c r="H38" s="696"/>
      <c r="I38" s="696"/>
      <c r="J38" s="696"/>
      <c r="K38" s="696"/>
      <c r="L38" s="696"/>
      <c r="M38" s="696"/>
      <c r="N38" s="696"/>
      <c r="O38" s="696"/>
      <c r="P38" s="697"/>
      <c r="Q38" s="698"/>
      <c r="R38" s="699"/>
      <c r="S38" s="699"/>
      <c r="T38" s="699"/>
      <c r="U38" s="699"/>
      <c r="V38" s="699"/>
      <c r="W38" s="699"/>
      <c r="X38" s="699"/>
      <c r="Y38" s="699"/>
      <c r="Z38" s="699"/>
      <c r="AA38" s="699"/>
      <c r="AB38" s="699"/>
      <c r="AC38" s="699"/>
      <c r="AD38" s="699"/>
      <c r="AE38" s="700"/>
      <c r="AF38" s="701"/>
      <c r="AG38" s="702"/>
      <c r="AH38" s="702"/>
      <c r="AI38" s="702"/>
      <c r="AJ38" s="703"/>
      <c r="AK38" s="704"/>
      <c r="AL38" s="699"/>
      <c r="AM38" s="699"/>
      <c r="AN38" s="699"/>
      <c r="AO38" s="699"/>
      <c r="AP38" s="699"/>
      <c r="AQ38" s="699"/>
      <c r="AR38" s="699"/>
      <c r="AS38" s="699"/>
      <c r="AT38" s="699"/>
      <c r="AU38" s="699"/>
      <c r="AV38" s="699"/>
      <c r="AW38" s="699"/>
      <c r="AX38" s="699"/>
      <c r="AY38" s="699"/>
      <c r="AZ38" s="743"/>
      <c r="BA38" s="743"/>
      <c r="BB38" s="743"/>
      <c r="BC38" s="743"/>
      <c r="BD38" s="743"/>
      <c r="BE38" s="705"/>
      <c r="BF38" s="705"/>
      <c r="BG38" s="705"/>
      <c r="BH38" s="705"/>
      <c r="BI38" s="706"/>
      <c r="BJ38" s="56"/>
      <c r="BK38" s="56"/>
      <c r="BL38" s="56"/>
      <c r="BM38" s="56"/>
      <c r="BN38" s="56"/>
      <c r="BO38" s="55"/>
      <c r="BP38" s="55"/>
      <c r="BQ38" s="52">
        <v>32</v>
      </c>
      <c r="BR38" s="72"/>
      <c r="BS38" s="695"/>
      <c r="BT38" s="696"/>
      <c r="BU38" s="696"/>
      <c r="BV38" s="696"/>
      <c r="BW38" s="696"/>
      <c r="BX38" s="696"/>
      <c r="BY38" s="696"/>
      <c r="BZ38" s="696"/>
      <c r="CA38" s="696"/>
      <c r="CB38" s="696"/>
      <c r="CC38" s="696"/>
      <c r="CD38" s="696"/>
      <c r="CE38" s="696"/>
      <c r="CF38" s="696"/>
      <c r="CG38" s="697"/>
      <c r="CH38" s="707"/>
      <c r="CI38" s="702"/>
      <c r="CJ38" s="702"/>
      <c r="CK38" s="702"/>
      <c r="CL38" s="708"/>
      <c r="CM38" s="707"/>
      <c r="CN38" s="702"/>
      <c r="CO38" s="702"/>
      <c r="CP38" s="702"/>
      <c r="CQ38" s="708"/>
      <c r="CR38" s="707"/>
      <c r="CS38" s="702"/>
      <c r="CT38" s="702"/>
      <c r="CU38" s="702"/>
      <c r="CV38" s="708"/>
      <c r="CW38" s="707"/>
      <c r="CX38" s="702"/>
      <c r="CY38" s="702"/>
      <c r="CZ38" s="702"/>
      <c r="DA38" s="708"/>
      <c r="DB38" s="707"/>
      <c r="DC38" s="702"/>
      <c r="DD38" s="702"/>
      <c r="DE38" s="702"/>
      <c r="DF38" s="708"/>
      <c r="DG38" s="707"/>
      <c r="DH38" s="702"/>
      <c r="DI38" s="702"/>
      <c r="DJ38" s="702"/>
      <c r="DK38" s="708"/>
      <c r="DL38" s="707"/>
      <c r="DM38" s="702"/>
      <c r="DN38" s="702"/>
      <c r="DO38" s="702"/>
      <c r="DP38" s="708"/>
      <c r="DQ38" s="707"/>
      <c r="DR38" s="702"/>
      <c r="DS38" s="702"/>
      <c r="DT38" s="702"/>
      <c r="DU38" s="708"/>
      <c r="DV38" s="695"/>
      <c r="DW38" s="696"/>
      <c r="DX38" s="696"/>
      <c r="DY38" s="696"/>
      <c r="DZ38" s="709"/>
      <c r="EA38" s="48"/>
    </row>
    <row r="39" spans="1:131" ht="26.25" customHeight="1" x14ac:dyDescent="0.2">
      <c r="A39" s="54">
        <v>12</v>
      </c>
      <c r="B39" s="695"/>
      <c r="C39" s="696"/>
      <c r="D39" s="696"/>
      <c r="E39" s="696"/>
      <c r="F39" s="696"/>
      <c r="G39" s="696"/>
      <c r="H39" s="696"/>
      <c r="I39" s="696"/>
      <c r="J39" s="696"/>
      <c r="K39" s="696"/>
      <c r="L39" s="696"/>
      <c r="M39" s="696"/>
      <c r="N39" s="696"/>
      <c r="O39" s="696"/>
      <c r="P39" s="697"/>
      <c r="Q39" s="698"/>
      <c r="R39" s="699"/>
      <c r="S39" s="699"/>
      <c r="T39" s="699"/>
      <c r="U39" s="699"/>
      <c r="V39" s="699"/>
      <c r="W39" s="699"/>
      <c r="X39" s="699"/>
      <c r="Y39" s="699"/>
      <c r="Z39" s="699"/>
      <c r="AA39" s="699"/>
      <c r="AB39" s="699"/>
      <c r="AC39" s="699"/>
      <c r="AD39" s="699"/>
      <c r="AE39" s="700"/>
      <c r="AF39" s="701"/>
      <c r="AG39" s="702"/>
      <c r="AH39" s="702"/>
      <c r="AI39" s="702"/>
      <c r="AJ39" s="703"/>
      <c r="AK39" s="704"/>
      <c r="AL39" s="699"/>
      <c r="AM39" s="699"/>
      <c r="AN39" s="699"/>
      <c r="AO39" s="699"/>
      <c r="AP39" s="699"/>
      <c r="AQ39" s="699"/>
      <c r="AR39" s="699"/>
      <c r="AS39" s="699"/>
      <c r="AT39" s="699"/>
      <c r="AU39" s="699"/>
      <c r="AV39" s="699"/>
      <c r="AW39" s="699"/>
      <c r="AX39" s="699"/>
      <c r="AY39" s="699"/>
      <c r="AZ39" s="743"/>
      <c r="BA39" s="743"/>
      <c r="BB39" s="743"/>
      <c r="BC39" s="743"/>
      <c r="BD39" s="743"/>
      <c r="BE39" s="705"/>
      <c r="BF39" s="705"/>
      <c r="BG39" s="705"/>
      <c r="BH39" s="705"/>
      <c r="BI39" s="706"/>
      <c r="BJ39" s="56"/>
      <c r="BK39" s="56"/>
      <c r="BL39" s="56"/>
      <c r="BM39" s="56"/>
      <c r="BN39" s="56"/>
      <c r="BO39" s="55"/>
      <c r="BP39" s="55"/>
      <c r="BQ39" s="52">
        <v>33</v>
      </c>
      <c r="BR39" s="72"/>
      <c r="BS39" s="695"/>
      <c r="BT39" s="696"/>
      <c r="BU39" s="696"/>
      <c r="BV39" s="696"/>
      <c r="BW39" s="696"/>
      <c r="BX39" s="696"/>
      <c r="BY39" s="696"/>
      <c r="BZ39" s="696"/>
      <c r="CA39" s="696"/>
      <c r="CB39" s="696"/>
      <c r="CC39" s="696"/>
      <c r="CD39" s="696"/>
      <c r="CE39" s="696"/>
      <c r="CF39" s="696"/>
      <c r="CG39" s="697"/>
      <c r="CH39" s="707"/>
      <c r="CI39" s="702"/>
      <c r="CJ39" s="702"/>
      <c r="CK39" s="702"/>
      <c r="CL39" s="708"/>
      <c r="CM39" s="707"/>
      <c r="CN39" s="702"/>
      <c r="CO39" s="702"/>
      <c r="CP39" s="702"/>
      <c r="CQ39" s="708"/>
      <c r="CR39" s="707"/>
      <c r="CS39" s="702"/>
      <c r="CT39" s="702"/>
      <c r="CU39" s="702"/>
      <c r="CV39" s="708"/>
      <c r="CW39" s="707"/>
      <c r="CX39" s="702"/>
      <c r="CY39" s="702"/>
      <c r="CZ39" s="702"/>
      <c r="DA39" s="708"/>
      <c r="DB39" s="707"/>
      <c r="DC39" s="702"/>
      <c r="DD39" s="702"/>
      <c r="DE39" s="702"/>
      <c r="DF39" s="708"/>
      <c r="DG39" s="707"/>
      <c r="DH39" s="702"/>
      <c r="DI39" s="702"/>
      <c r="DJ39" s="702"/>
      <c r="DK39" s="708"/>
      <c r="DL39" s="707"/>
      <c r="DM39" s="702"/>
      <c r="DN39" s="702"/>
      <c r="DO39" s="702"/>
      <c r="DP39" s="708"/>
      <c r="DQ39" s="707"/>
      <c r="DR39" s="702"/>
      <c r="DS39" s="702"/>
      <c r="DT39" s="702"/>
      <c r="DU39" s="708"/>
      <c r="DV39" s="695"/>
      <c r="DW39" s="696"/>
      <c r="DX39" s="696"/>
      <c r="DY39" s="696"/>
      <c r="DZ39" s="709"/>
      <c r="EA39" s="48"/>
    </row>
    <row r="40" spans="1:131" ht="26.25" customHeight="1" x14ac:dyDescent="0.2">
      <c r="A40" s="52">
        <v>13</v>
      </c>
      <c r="B40" s="695"/>
      <c r="C40" s="696"/>
      <c r="D40" s="696"/>
      <c r="E40" s="696"/>
      <c r="F40" s="696"/>
      <c r="G40" s="696"/>
      <c r="H40" s="696"/>
      <c r="I40" s="696"/>
      <c r="J40" s="696"/>
      <c r="K40" s="696"/>
      <c r="L40" s="696"/>
      <c r="M40" s="696"/>
      <c r="N40" s="696"/>
      <c r="O40" s="696"/>
      <c r="P40" s="697"/>
      <c r="Q40" s="698"/>
      <c r="R40" s="699"/>
      <c r="S40" s="699"/>
      <c r="T40" s="699"/>
      <c r="U40" s="699"/>
      <c r="V40" s="699"/>
      <c r="W40" s="699"/>
      <c r="X40" s="699"/>
      <c r="Y40" s="699"/>
      <c r="Z40" s="699"/>
      <c r="AA40" s="699"/>
      <c r="AB40" s="699"/>
      <c r="AC40" s="699"/>
      <c r="AD40" s="699"/>
      <c r="AE40" s="700"/>
      <c r="AF40" s="701"/>
      <c r="AG40" s="702"/>
      <c r="AH40" s="702"/>
      <c r="AI40" s="702"/>
      <c r="AJ40" s="703"/>
      <c r="AK40" s="704"/>
      <c r="AL40" s="699"/>
      <c r="AM40" s="699"/>
      <c r="AN40" s="699"/>
      <c r="AO40" s="699"/>
      <c r="AP40" s="699"/>
      <c r="AQ40" s="699"/>
      <c r="AR40" s="699"/>
      <c r="AS40" s="699"/>
      <c r="AT40" s="699"/>
      <c r="AU40" s="699"/>
      <c r="AV40" s="699"/>
      <c r="AW40" s="699"/>
      <c r="AX40" s="699"/>
      <c r="AY40" s="699"/>
      <c r="AZ40" s="743"/>
      <c r="BA40" s="743"/>
      <c r="BB40" s="743"/>
      <c r="BC40" s="743"/>
      <c r="BD40" s="743"/>
      <c r="BE40" s="705"/>
      <c r="BF40" s="705"/>
      <c r="BG40" s="705"/>
      <c r="BH40" s="705"/>
      <c r="BI40" s="706"/>
      <c r="BJ40" s="56"/>
      <c r="BK40" s="56"/>
      <c r="BL40" s="56"/>
      <c r="BM40" s="56"/>
      <c r="BN40" s="56"/>
      <c r="BO40" s="55"/>
      <c r="BP40" s="55"/>
      <c r="BQ40" s="52">
        <v>34</v>
      </c>
      <c r="BR40" s="72"/>
      <c r="BS40" s="695"/>
      <c r="BT40" s="696"/>
      <c r="BU40" s="696"/>
      <c r="BV40" s="696"/>
      <c r="BW40" s="696"/>
      <c r="BX40" s="696"/>
      <c r="BY40" s="696"/>
      <c r="BZ40" s="696"/>
      <c r="CA40" s="696"/>
      <c r="CB40" s="696"/>
      <c r="CC40" s="696"/>
      <c r="CD40" s="696"/>
      <c r="CE40" s="696"/>
      <c r="CF40" s="696"/>
      <c r="CG40" s="697"/>
      <c r="CH40" s="707"/>
      <c r="CI40" s="702"/>
      <c r="CJ40" s="702"/>
      <c r="CK40" s="702"/>
      <c r="CL40" s="708"/>
      <c r="CM40" s="707"/>
      <c r="CN40" s="702"/>
      <c r="CO40" s="702"/>
      <c r="CP40" s="702"/>
      <c r="CQ40" s="708"/>
      <c r="CR40" s="707"/>
      <c r="CS40" s="702"/>
      <c r="CT40" s="702"/>
      <c r="CU40" s="702"/>
      <c r="CV40" s="708"/>
      <c r="CW40" s="707"/>
      <c r="CX40" s="702"/>
      <c r="CY40" s="702"/>
      <c r="CZ40" s="702"/>
      <c r="DA40" s="708"/>
      <c r="DB40" s="707"/>
      <c r="DC40" s="702"/>
      <c r="DD40" s="702"/>
      <c r="DE40" s="702"/>
      <c r="DF40" s="708"/>
      <c r="DG40" s="707"/>
      <c r="DH40" s="702"/>
      <c r="DI40" s="702"/>
      <c r="DJ40" s="702"/>
      <c r="DK40" s="708"/>
      <c r="DL40" s="707"/>
      <c r="DM40" s="702"/>
      <c r="DN40" s="702"/>
      <c r="DO40" s="702"/>
      <c r="DP40" s="708"/>
      <c r="DQ40" s="707"/>
      <c r="DR40" s="702"/>
      <c r="DS40" s="702"/>
      <c r="DT40" s="702"/>
      <c r="DU40" s="708"/>
      <c r="DV40" s="695"/>
      <c r="DW40" s="696"/>
      <c r="DX40" s="696"/>
      <c r="DY40" s="696"/>
      <c r="DZ40" s="709"/>
      <c r="EA40" s="48"/>
    </row>
    <row r="41" spans="1:131" ht="26.25" customHeight="1" x14ac:dyDescent="0.2">
      <c r="A41" s="52">
        <v>14</v>
      </c>
      <c r="B41" s="695"/>
      <c r="C41" s="696"/>
      <c r="D41" s="696"/>
      <c r="E41" s="696"/>
      <c r="F41" s="696"/>
      <c r="G41" s="696"/>
      <c r="H41" s="696"/>
      <c r="I41" s="696"/>
      <c r="J41" s="696"/>
      <c r="K41" s="696"/>
      <c r="L41" s="696"/>
      <c r="M41" s="696"/>
      <c r="N41" s="696"/>
      <c r="O41" s="696"/>
      <c r="P41" s="697"/>
      <c r="Q41" s="698"/>
      <c r="R41" s="699"/>
      <c r="S41" s="699"/>
      <c r="T41" s="699"/>
      <c r="U41" s="699"/>
      <c r="V41" s="699"/>
      <c r="W41" s="699"/>
      <c r="X41" s="699"/>
      <c r="Y41" s="699"/>
      <c r="Z41" s="699"/>
      <c r="AA41" s="699"/>
      <c r="AB41" s="699"/>
      <c r="AC41" s="699"/>
      <c r="AD41" s="699"/>
      <c r="AE41" s="700"/>
      <c r="AF41" s="701"/>
      <c r="AG41" s="702"/>
      <c r="AH41" s="702"/>
      <c r="AI41" s="702"/>
      <c r="AJ41" s="703"/>
      <c r="AK41" s="704"/>
      <c r="AL41" s="699"/>
      <c r="AM41" s="699"/>
      <c r="AN41" s="699"/>
      <c r="AO41" s="699"/>
      <c r="AP41" s="699"/>
      <c r="AQ41" s="699"/>
      <c r="AR41" s="699"/>
      <c r="AS41" s="699"/>
      <c r="AT41" s="699"/>
      <c r="AU41" s="699"/>
      <c r="AV41" s="699"/>
      <c r="AW41" s="699"/>
      <c r="AX41" s="699"/>
      <c r="AY41" s="699"/>
      <c r="AZ41" s="743"/>
      <c r="BA41" s="743"/>
      <c r="BB41" s="743"/>
      <c r="BC41" s="743"/>
      <c r="BD41" s="743"/>
      <c r="BE41" s="705"/>
      <c r="BF41" s="705"/>
      <c r="BG41" s="705"/>
      <c r="BH41" s="705"/>
      <c r="BI41" s="706"/>
      <c r="BJ41" s="56"/>
      <c r="BK41" s="56"/>
      <c r="BL41" s="56"/>
      <c r="BM41" s="56"/>
      <c r="BN41" s="56"/>
      <c r="BO41" s="55"/>
      <c r="BP41" s="55"/>
      <c r="BQ41" s="52">
        <v>35</v>
      </c>
      <c r="BR41" s="72"/>
      <c r="BS41" s="695"/>
      <c r="BT41" s="696"/>
      <c r="BU41" s="696"/>
      <c r="BV41" s="696"/>
      <c r="BW41" s="696"/>
      <c r="BX41" s="696"/>
      <c r="BY41" s="696"/>
      <c r="BZ41" s="696"/>
      <c r="CA41" s="696"/>
      <c r="CB41" s="696"/>
      <c r="CC41" s="696"/>
      <c r="CD41" s="696"/>
      <c r="CE41" s="696"/>
      <c r="CF41" s="696"/>
      <c r="CG41" s="697"/>
      <c r="CH41" s="707"/>
      <c r="CI41" s="702"/>
      <c r="CJ41" s="702"/>
      <c r="CK41" s="702"/>
      <c r="CL41" s="708"/>
      <c r="CM41" s="707"/>
      <c r="CN41" s="702"/>
      <c r="CO41" s="702"/>
      <c r="CP41" s="702"/>
      <c r="CQ41" s="708"/>
      <c r="CR41" s="707"/>
      <c r="CS41" s="702"/>
      <c r="CT41" s="702"/>
      <c r="CU41" s="702"/>
      <c r="CV41" s="708"/>
      <c r="CW41" s="707"/>
      <c r="CX41" s="702"/>
      <c r="CY41" s="702"/>
      <c r="CZ41" s="702"/>
      <c r="DA41" s="708"/>
      <c r="DB41" s="707"/>
      <c r="DC41" s="702"/>
      <c r="DD41" s="702"/>
      <c r="DE41" s="702"/>
      <c r="DF41" s="708"/>
      <c r="DG41" s="707"/>
      <c r="DH41" s="702"/>
      <c r="DI41" s="702"/>
      <c r="DJ41" s="702"/>
      <c r="DK41" s="708"/>
      <c r="DL41" s="707"/>
      <c r="DM41" s="702"/>
      <c r="DN41" s="702"/>
      <c r="DO41" s="702"/>
      <c r="DP41" s="708"/>
      <c r="DQ41" s="707"/>
      <c r="DR41" s="702"/>
      <c r="DS41" s="702"/>
      <c r="DT41" s="702"/>
      <c r="DU41" s="708"/>
      <c r="DV41" s="695"/>
      <c r="DW41" s="696"/>
      <c r="DX41" s="696"/>
      <c r="DY41" s="696"/>
      <c r="DZ41" s="709"/>
      <c r="EA41" s="48"/>
    </row>
    <row r="42" spans="1:131" ht="26.25" customHeight="1" x14ac:dyDescent="0.2">
      <c r="A42" s="52">
        <v>15</v>
      </c>
      <c r="B42" s="695"/>
      <c r="C42" s="696"/>
      <c r="D42" s="696"/>
      <c r="E42" s="696"/>
      <c r="F42" s="696"/>
      <c r="G42" s="696"/>
      <c r="H42" s="696"/>
      <c r="I42" s="696"/>
      <c r="J42" s="696"/>
      <c r="K42" s="696"/>
      <c r="L42" s="696"/>
      <c r="M42" s="696"/>
      <c r="N42" s="696"/>
      <c r="O42" s="696"/>
      <c r="P42" s="697"/>
      <c r="Q42" s="698"/>
      <c r="R42" s="699"/>
      <c r="S42" s="699"/>
      <c r="T42" s="699"/>
      <c r="U42" s="699"/>
      <c r="V42" s="699"/>
      <c r="W42" s="699"/>
      <c r="X42" s="699"/>
      <c r="Y42" s="699"/>
      <c r="Z42" s="699"/>
      <c r="AA42" s="699"/>
      <c r="AB42" s="699"/>
      <c r="AC42" s="699"/>
      <c r="AD42" s="699"/>
      <c r="AE42" s="700"/>
      <c r="AF42" s="701"/>
      <c r="AG42" s="702"/>
      <c r="AH42" s="702"/>
      <c r="AI42" s="702"/>
      <c r="AJ42" s="703"/>
      <c r="AK42" s="704"/>
      <c r="AL42" s="699"/>
      <c r="AM42" s="699"/>
      <c r="AN42" s="699"/>
      <c r="AO42" s="699"/>
      <c r="AP42" s="699"/>
      <c r="AQ42" s="699"/>
      <c r="AR42" s="699"/>
      <c r="AS42" s="699"/>
      <c r="AT42" s="699"/>
      <c r="AU42" s="699"/>
      <c r="AV42" s="699"/>
      <c r="AW42" s="699"/>
      <c r="AX42" s="699"/>
      <c r="AY42" s="699"/>
      <c r="AZ42" s="743"/>
      <c r="BA42" s="743"/>
      <c r="BB42" s="743"/>
      <c r="BC42" s="743"/>
      <c r="BD42" s="743"/>
      <c r="BE42" s="705"/>
      <c r="BF42" s="705"/>
      <c r="BG42" s="705"/>
      <c r="BH42" s="705"/>
      <c r="BI42" s="706"/>
      <c r="BJ42" s="56"/>
      <c r="BK42" s="56"/>
      <c r="BL42" s="56"/>
      <c r="BM42" s="56"/>
      <c r="BN42" s="56"/>
      <c r="BO42" s="55"/>
      <c r="BP42" s="55"/>
      <c r="BQ42" s="52">
        <v>36</v>
      </c>
      <c r="BR42" s="72"/>
      <c r="BS42" s="695"/>
      <c r="BT42" s="696"/>
      <c r="BU42" s="696"/>
      <c r="BV42" s="696"/>
      <c r="BW42" s="696"/>
      <c r="BX42" s="696"/>
      <c r="BY42" s="696"/>
      <c r="BZ42" s="696"/>
      <c r="CA42" s="696"/>
      <c r="CB42" s="696"/>
      <c r="CC42" s="696"/>
      <c r="CD42" s="696"/>
      <c r="CE42" s="696"/>
      <c r="CF42" s="696"/>
      <c r="CG42" s="697"/>
      <c r="CH42" s="707"/>
      <c r="CI42" s="702"/>
      <c r="CJ42" s="702"/>
      <c r="CK42" s="702"/>
      <c r="CL42" s="708"/>
      <c r="CM42" s="707"/>
      <c r="CN42" s="702"/>
      <c r="CO42" s="702"/>
      <c r="CP42" s="702"/>
      <c r="CQ42" s="708"/>
      <c r="CR42" s="707"/>
      <c r="CS42" s="702"/>
      <c r="CT42" s="702"/>
      <c r="CU42" s="702"/>
      <c r="CV42" s="708"/>
      <c r="CW42" s="707"/>
      <c r="CX42" s="702"/>
      <c r="CY42" s="702"/>
      <c r="CZ42" s="702"/>
      <c r="DA42" s="708"/>
      <c r="DB42" s="707"/>
      <c r="DC42" s="702"/>
      <c r="DD42" s="702"/>
      <c r="DE42" s="702"/>
      <c r="DF42" s="708"/>
      <c r="DG42" s="707"/>
      <c r="DH42" s="702"/>
      <c r="DI42" s="702"/>
      <c r="DJ42" s="702"/>
      <c r="DK42" s="708"/>
      <c r="DL42" s="707"/>
      <c r="DM42" s="702"/>
      <c r="DN42" s="702"/>
      <c r="DO42" s="702"/>
      <c r="DP42" s="708"/>
      <c r="DQ42" s="707"/>
      <c r="DR42" s="702"/>
      <c r="DS42" s="702"/>
      <c r="DT42" s="702"/>
      <c r="DU42" s="708"/>
      <c r="DV42" s="695"/>
      <c r="DW42" s="696"/>
      <c r="DX42" s="696"/>
      <c r="DY42" s="696"/>
      <c r="DZ42" s="709"/>
      <c r="EA42" s="48"/>
    </row>
    <row r="43" spans="1:131" ht="26.25" customHeight="1" x14ac:dyDescent="0.2">
      <c r="A43" s="52">
        <v>16</v>
      </c>
      <c r="B43" s="695"/>
      <c r="C43" s="696"/>
      <c r="D43" s="696"/>
      <c r="E43" s="696"/>
      <c r="F43" s="696"/>
      <c r="G43" s="696"/>
      <c r="H43" s="696"/>
      <c r="I43" s="696"/>
      <c r="J43" s="696"/>
      <c r="K43" s="696"/>
      <c r="L43" s="696"/>
      <c r="M43" s="696"/>
      <c r="N43" s="696"/>
      <c r="O43" s="696"/>
      <c r="P43" s="697"/>
      <c r="Q43" s="698"/>
      <c r="R43" s="699"/>
      <c r="S43" s="699"/>
      <c r="T43" s="699"/>
      <c r="U43" s="699"/>
      <c r="V43" s="699"/>
      <c r="W43" s="699"/>
      <c r="X43" s="699"/>
      <c r="Y43" s="699"/>
      <c r="Z43" s="699"/>
      <c r="AA43" s="699"/>
      <c r="AB43" s="699"/>
      <c r="AC43" s="699"/>
      <c r="AD43" s="699"/>
      <c r="AE43" s="700"/>
      <c r="AF43" s="701"/>
      <c r="AG43" s="702"/>
      <c r="AH43" s="702"/>
      <c r="AI43" s="702"/>
      <c r="AJ43" s="703"/>
      <c r="AK43" s="704"/>
      <c r="AL43" s="699"/>
      <c r="AM43" s="699"/>
      <c r="AN43" s="699"/>
      <c r="AO43" s="699"/>
      <c r="AP43" s="699"/>
      <c r="AQ43" s="699"/>
      <c r="AR43" s="699"/>
      <c r="AS43" s="699"/>
      <c r="AT43" s="699"/>
      <c r="AU43" s="699"/>
      <c r="AV43" s="699"/>
      <c r="AW43" s="699"/>
      <c r="AX43" s="699"/>
      <c r="AY43" s="699"/>
      <c r="AZ43" s="743"/>
      <c r="BA43" s="743"/>
      <c r="BB43" s="743"/>
      <c r="BC43" s="743"/>
      <c r="BD43" s="743"/>
      <c r="BE43" s="705"/>
      <c r="BF43" s="705"/>
      <c r="BG43" s="705"/>
      <c r="BH43" s="705"/>
      <c r="BI43" s="706"/>
      <c r="BJ43" s="56"/>
      <c r="BK43" s="56"/>
      <c r="BL43" s="56"/>
      <c r="BM43" s="56"/>
      <c r="BN43" s="56"/>
      <c r="BO43" s="55"/>
      <c r="BP43" s="55"/>
      <c r="BQ43" s="52">
        <v>37</v>
      </c>
      <c r="BR43" s="72"/>
      <c r="BS43" s="695"/>
      <c r="BT43" s="696"/>
      <c r="BU43" s="696"/>
      <c r="BV43" s="696"/>
      <c r="BW43" s="696"/>
      <c r="BX43" s="696"/>
      <c r="BY43" s="696"/>
      <c r="BZ43" s="696"/>
      <c r="CA43" s="696"/>
      <c r="CB43" s="696"/>
      <c r="CC43" s="696"/>
      <c r="CD43" s="696"/>
      <c r="CE43" s="696"/>
      <c r="CF43" s="696"/>
      <c r="CG43" s="697"/>
      <c r="CH43" s="707"/>
      <c r="CI43" s="702"/>
      <c r="CJ43" s="702"/>
      <c r="CK43" s="702"/>
      <c r="CL43" s="708"/>
      <c r="CM43" s="707"/>
      <c r="CN43" s="702"/>
      <c r="CO43" s="702"/>
      <c r="CP43" s="702"/>
      <c r="CQ43" s="708"/>
      <c r="CR43" s="707"/>
      <c r="CS43" s="702"/>
      <c r="CT43" s="702"/>
      <c r="CU43" s="702"/>
      <c r="CV43" s="708"/>
      <c r="CW43" s="707"/>
      <c r="CX43" s="702"/>
      <c r="CY43" s="702"/>
      <c r="CZ43" s="702"/>
      <c r="DA43" s="708"/>
      <c r="DB43" s="707"/>
      <c r="DC43" s="702"/>
      <c r="DD43" s="702"/>
      <c r="DE43" s="702"/>
      <c r="DF43" s="708"/>
      <c r="DG43" s="707"/>
      <c r="DH43" s="702"/>
      <c r="DI43" s="702"/>
      <c r="DJ43" s="702"/>
      <c r="DK43" s="708"/>
      <c r="DL43" s="707"/>
      <c r="DM43" s="702"/>
      <c r="DN43" s="702"/>
      <c r="DO43" s="702"/>
      <c r="DP43" s="708"/>
      <c r="DQ43" s="707"/>
      <c r="DR43" s="702"/>
      <c r="DS43" s="702"/>
      <c r="DT43" s="702"/>
      <c r="DU43" s="708"/>
      <c r="DV43" s="695"/>
      <c r="DW43" s="696"/>
      <c r="DX43" s="696"/>
      <c r="DY43" s="696"/>
      <c r="DZ43" s="709"/>
      <c r="EA43" s="48"/>
    </row>
    <row r="44" spans="1:131" ht="26.25" customHeight="1" x14ac:dyDescent="0.2">
      <c r="A44" s="52">
        <v>17</v>
      </c>
      <c r="B44" s="695"/>
      <c r="C44" s="696"/>
      <c r="D44" s="696"/>
      <c r="E44" s="696"/>
      <c r="F44" s="696"/>
      <c r="G44" s="696"/>
      <c r="H44" s="696"/>
      <c r="I44" s="696"/>
      <c r="J44" s="696"/>
      <c r="K44" s="696"/>
      <c r="L44" s="696"/>
      <c r="M44" s="696"/>
      <c r="N44" s="696"/>
      <c r="O44" s="696"/>
      <c r="P44" s="697"/>
      <c r="Q44" s="698"/>
      <c r="R44" s="699"/>
      <c r="S44" s="699"/>
      <c r="T44" s="699"/>
      <c r="U44" s="699"/>
      <c r="V44" s="699"/>
      <c r="W44" s="699"/>
      <c r="X44" s="699"/>
      <c r="Y44" s="699"/>
      <c r="Z44" s="699"/>
      <c r="AA44" s="699"/>
      <c r="AB44" s="699"/>
      <c r="AC44" s="699"/>
      <c r="AD44" s="699"/>
      <c r="AE44" s="700"/>
      <c r="AF44" s="701"/>
      <c r="AG44" s="702"/>
      <c r="AH44" s="702"/>
      <c r="AI44" s="702"/>
      <c r="AJ44" s="703"/>
      <c r="AK44" s="704"/>
      <c r="AL44" s="699"/>
      <c r="AM44" s="699"/>
      <c r="AN44" s="699"/>
      <c r="AO44" s="699"/>
      <c r="AP44" s="699"/>
      <c r="AQ44" s="699"/>
      <c r="AR44" s="699"/>
      <c r="AS44" s="699"/>
      <c r="AT44" s="699"/>
      <c r="AU44" s="699"/>
      <c r="AV44" s="699"/>
      <c r="AW44" s="699"/>
      <c r="AX44" s="699"/>
      <c r="AY44" s="699"/>
      <c r="AZ44" s="743"/>
      <c r="BA44" s="743"/>
      <c r="BB44" s="743"/>
      <c r="BC44" s="743"/>
      <c r="BD44" s="743"/>
      <c r="BE44" s="705"/>
      <c r="BF44" s="705"/>
      <c r="BG44" s="705"/>
      <c r="BH44" s="705"/>
      <c r="BI44" s="706"/>
      <c r="BJ44" s="56"/>
      <c r="BK44" s="56"/>
      <c r="BL44" s="56"/>
      <c r="BM44" s="56"/>
      <c r="BN44" s="56"/>
      <c r="BO44" s="55"/>
      <c r="BP44" s="55"/>
      <c r="BQ44" s="52">
        <v>38</v>
      </c>
      <c r="BR44" s="72"/>
      <c r="BS44" s="695"/>
      <c r="BT44" s="696"/>
      <c r="BU44" s="696"/>
      <c r="BV44" s="696"/>
      <c r="BW44" s="696"/>
      <c r="BX44" s="696"/>
      <c r="BY44" s="696"/>
      <c r="BZ44" s="696"/>
      <c r="CA44" s="696"/>
      <c r="CB44" s="696"/>
      <c r="CC44" s="696"/>
      <c r="CD44" s="696"/>
      <c r="CE44" s="696"/>
      <c r="CF44" s="696"/>
      <c r="CG44" s="697"/>
      <c r="CH44" s="707"/>
      <c r="CI44" s="702"/>
      <c r="CJ44" s="702"/>
      <c r="CK44" s="702"/>
      <c r="CL44" s="708"/>
      <c r="CM44" s="707"/>
      <c r="CN44" s="702"/>
      <c r="CO44" s="702"/>
      <c r="CP44" s="702"/>
      <c r="CQ44" s="708"/>
      <c r="CR44" s="707"/>
      <c r="CS44" s="702"/>
      <c r="CT44" s="702"/>
      <c r="CU44" s="702"/>
      <c r="CV44" s="708"/>
      <c r="CW44" s="707"/>
      <c r="CX44" s="702"/>
      <c r="CY44" s="702"/>
      <c r="CZ44" s="702"/>
      <c r="DA44" s="708"/>
      <c r="DB44" s="707"/>
      <c r="DC44" s="702"/>
      <c r="DD44" s="702"/>
      <c r="DE44" s="702"/>
      <c r="DF44" s="708"/>
      <c r="DG44" s="707"/>
      <c r="DH44" s="702"/>
      <c r="DI44" s="702"/>
      <c r="DJ44" s="702"/>
      <c r="DK44" s="708"/>
      <c r="DL44" s="707"/>
      <c r="DM44" s="702"/>
      <c r="DN44" s="702"/>
      <c r="DO44" s="702"/>
      <c r="DP44" s="708"/>
      <c r="DQ44" s="707"/>
      <c r="DR44" s="702"/>
      <c r="DS44" s="702"/>
      <c r="DT44" s="702"/>
      <c r="DU44" s="708"/>
      <c r="DV44" s="695"/>
      <c r="DW44" s="696"/>
      <c r="DX44" s="696"/>
      <c r="DY44" s="696"/>
      <c r="DZ44" s="709"/>
      <c r="EA44" s="48"/>
    </row>
    <row r="45" spans="1:131" ht="26.25" customHeight="1" x14ac:dyDescent="0.2">
      <c r="A45" s="52">
        <v>18</v>
      </c>
      <c r="B45" s="695"/>
      <c r="C45" s="696"/>
      <c r="D45" s="696"/>
      <c r="E45" s="696"/>
      <c r="F45" s="696"/>
      <c r="G45" s="696"/>
      <c r="H45" s="696"/>
      <c r="I45" s="696"/>
      <c r="J45" s="696"/>
      <c r="K45" s="696"/>
      <c r="L45" s="696"/>
      <c r="M45" s="696"/>
      <c r="N45" s="696"/>
      <c r="O45" s="696"/>
      <c r="P45" s="697"/>
      <c r="Q45" s="698"/>
      <c r="R45" s="699"/>
      <c r="S45" s="699"/>
      <c r="T45" s="699"/>
      <c r="U45" s="699"/>
      <c r="V45" s="699"/>
      <c r="W45" s="699"/>
      <c r="X45" s="699"/>
      <c r="Y45" s="699"/>
      <c r="Z45" s="699"/>
      <c r="AA45" s="699"/>
      <c r="AB45" s="699"/>
      <c r="AC45" s="699"/>
      <c r="AD45" s="699"/>
      <c r="AE45" s="700"/>
      <c r="AF45" s="701"/>
      <c r="AG45" s="702"/>
      <c r="AH45" s="702"/>
      <c r="AI45" s="702"/>
      <c r="AJ45" s="703"/>
      <c r="AK45" s="704"/>
      <c r="AL45" s="699"/>
      <c r="AM45" s="699"/>
      <c r="AN45" s="699"/>
      <c r="AO45" s="699"/>
      <c r="AP45" s="699"/>
      <c r="AQ45" s="699"/>
      <c r="AR45" s="699"/>
      <c r="AS45" s="699"/>
      <c r="AT45" s="699"/>
      <c r="AU45" s="699"/>
      <c r="AV45" s="699"/>
      <c r="AW45" s="699"/>
      <c r="AX45" s="699"/>
      <c r="AY45" s="699"/>
      <c r="AZ45" s="743"/>
      <c r="BA45" s="743"/>
      <c r="BB45" s="743"/>
      <c r="BC45" s="743"/>
      <c r="BD45" s="743"/>
      <c r="BE45" s="705"/>
      <c r="BF45" s="705"/>
      <c r="BG45" s="705"/>
      <c r="BH45" s="705"/>
      <c r="BI45" s="706"/>
      <c r="BJ45" s="56"/>
      <c r="BK45" s="56"/>
      <c r="BL45" s="56"/>
      <c r="BM45" s="56"/>
      <c r="BN45" s="56"/>
      <c r="BO45" s="55"/>
      <c r="BP45" s="55"/>
      <c r="BQ45" s="52">
        <v>39</v>
      </c>
      <c r="BR45" s="72"/>
      <c r="BS45" s="695"/>
      <c r="BT45" s="696"/>
      <c r="BU45" s="696"/>
      <c r="BV45" s="696"/>
      <c r="BW45" s="696"/>
      <c r="BX45" s="696"/>
      <c r="BY45" s="696"/>
      <c r="BZ45" s="696"/>
      <c r="CA45" s="696"/>
      <c r="CB45" s="696"/>
      <c r="CC45" s="696"/>
      <c r="CD45" s="696"/>
      <c r="CE45" s="696"/>
      <c r="CF45" s="696"/>
      <c r="CG45" s="697"/>
      <c r="CH45" s="707"/>
      <c r="CI45" s="702"/>
      <c r="CJ45" s="702"/>
      <c r="CK45" s="702"/>
      <c r="CL45" s="708"/>
      <c r="CM45" s="707"/>
      <c r="CN45" s="702"/>
      <c r="CO45" s="702"/>
      <c r="CP45" s="702"/>
      <c r="CQ45" s="708"/>
      <c r="CR45" s="707"/>
      <c r="CS45" s="702"/>
      <c r="CT45" s="702"/>
      <c r="CU45" s="702"/>
      <c r="CV45" s="708"/>
      <c r="CW45" s="707"/>
      <c r="CX45" s="702"/>
      <c r="CY45" s="702"/>
      <c r="CZ45" s="702"/>
      <c r="DA45" s="708"/>
      <c r="DB45" s="707"/>
      <c r="DC45" s="702"/>
      <c r="DD45" s="702"/>
      <c r="DE45" s="702"/>
      <c r="DF45" s="708"/>
      <c r="DG45" s="707"/>
      <c r="DH45" s="702"/>
      <c r="DI45" s="702"/>
      <c r="DJ45" s="702"/>
      <c r="DK45" s="708"/>
      <c r="DL45" s="707"/>
      <c r="DM45" s="702"/>
      <c r="DN45" s="702"/>
      <c r="DO45" s="702"/>
      <c r="DP45" s="708"/>
      <c r="DQ45" s="707"/>
      <c r="DR45" s="702"/>
      <c r="DS45" s="702"/>
      <c r="DT45" s="702"/>
      <c r="DU45" s="708"/>
      <c r="DV45" s="695"/>
      <c r="DW45" s="696"/>
      <c r="DX45" s="696"/>
      <c r="DY45" s="696"/>
      <c r="DZ45" s="709"/>
      <c r="EA45" s="48"/>
    </row>
    <row r="46" spans="1:131" ht="26.25" customHeight="1" x14ac:dyDescent="0.2">
      <c r="A46" s="52">
        <v>19</v>
      </c>
      <c r="B46" s="695"/>
      <c r="C46" s="696"/>
      <c r="D46" s="696"/>
      <c r="E46" s="696"/>
      <c r="F46" s="696"/>
      <c r="G46" s="696"/>
      <c r="H46" s="696"/>
      <c r="I46" s="696"/>
      <c r="J46" s="696"/>
      <c r="K46" s="696"/>
      <c r="L46" s="696"/>
      <c r="M46" s="696"/>
      <c r="N46" s="696"/>
      <c r="O46" s="696"/>
      <c r="P46" s="697"/>
      <c r="Q46" s="698"/>
      <c r="R46" s="699"/>
      <c r="S46" s="699"/>
      <c r="T46" s="699"/>
      <c r="U46" s="699"/>
      <c r="V46" s="699"/>
      <c r="W46" s="699"/>
      <c r="X46" s="699"/>
      <c r="Y46" s="699"/>
      <c r="Z46" s="699"/>
      <c r="AA46" s="699"/>
      <c r="AB46" s="699"/>
      <c r="AC46" s="699"/>
      <c r="AD46" s="699"/>
      <c r="AE46" s="700"/>
      <c r="AF46" s="701"/>
      <c r="AG46" s="702"/>
      <c r="AH46" s="702"/>
      <c r="AI46" s="702"/>
      <c r="AJ46" s="703"/>
      <c r="AK46" s="704"/>
      <c r="AL46" s="699"/>
      <c r="AM46" s="699"/>
      <c r="AN46" s="699"/>
      <c r="AO46" s="699"/>
      <c r="AP46" s="699"/>
      <c r="AQ46" s="699"/>
      <c r="AR46" s="699"/>
      <c r="AS46" s="699"/>
      <c r="AT46" s="699"/>
      <c r="AU46" s="699"/>
      <c r="AV46" s="699"/>
      <c r="AW46" s="699"/>
      <c r="AX46" s="699"/>
      <c r="AY46" s="699"/>
      <c r="AZ46" s="743"/>
      <c r="BA46" s="743"/>
      <c r="BB46" s="743"/>
      <c r="BC46" s="743"/>
      <c r="BD46" s="743"/>
      <c r="BE46" s="705"/>
      <c r="BF46" s="705"/>
      <c r="BG46" s="705"/>
      <c r="BH46" s="705"/>
      <c r="BI46" s="706"/>
      <c r="BJ46" s="56"/>
      <c r="BK46" s="56"/>
      <c r="BL46" s="56"/>
      <c r="BM46" s="56"/>
      <c r="BN46" s="56"/>
      <c r="BO46" s="55"/>
      <c r="BP46" s="55"/>
      <c r="BQ46" s="52">
        <v>40</v>
      </c>
      <c r="BR46" s="72"/>
      <c r="BS46" s="695"/>
      <c r="BT46" s="696"/>
      <c r="BU46" s="696"/>
      <c r="BV46" s="696"/>
      <c r="BW46" s="696"/>
      <c r="BX46" s="696"/>
      <c r="BY46" s="696"/>
      <c r="BZ46" s="696"/>
      <c r="CA46" s="696"/>
      <c r="CB46" s="696"/>
      <c r="CC46" s="696"/>
      <c r="CD46" s="696"/>
      <c r="CE46" s="696"/>
      <c r="CF46" s="696"/>
      <c r="CG46" s="697"/>
      <c r="CH46" s="707"/>
      <c r="CI46" s="702"/>
      <c r="CJ46" s="702"/>
      <c r="CK46" s="702"/>
      <c r="CL46" s="708"/>
      <c r="CM46" s="707"/>
      <c r="CN46" s="702"/>
      <c r="CO46" s="702"/>
      <c r="CP46" s="702"/>
      <c r="CQ46" s="708"/>
      <c r="CR46" s="707"/>
      <c r="CS46" s="702"/>
      <c r="CT46" s="702"/>
      <c r="CU46" s="702"/>
      <c r="CV46" s="708"/>
      <c r="CW46" s="707"/>
      <c r="CX46" s="702"/>
      <c r="CY46" s="702"/>
      <c r="CZ46" s="702"/>
      <c r="DA46" s="708"/>
      <c r="DB46" s="707"/>
      <c r="DC46" s="702"/>
      <c r="DD46" s="702"/>
      <c r="DE46" s="702"/>
      <c r="DF46" s="708"/>
      <c r="DG46" s="707"/>
      <c r="DH46" s="702"/>
      <c r="DI46" s="702"/>
      <c r="DJ46" s="702"/>
      <c r="DK46" s="708"/>
      <c r="DL46" s="707"/>
      <c r="DM46" s="702"/>
      <c r="DN46" s="702"/>
      <c r="DO46" s="702"/>
      <c r="DP46" s="708"/>
      <c r="DQ46" s="707"/>
      <c r="DR46" s="702"/>
      <c r="DS46" s="702"/>
      <c r="DT46" s="702"/>
      <c r="DU46" s="708"/>
      <c r="DV46" s="695"/>
      <c r="DW46" s="696"/>
      <c r="DX46" s="696"/>
      <c r="DY46" s="696"/>
      <c r="DZ46" s="709"/>
      <c r="EA46" s="48"/>
    </row>
    <row r="47" spans="1:131" ht="26.25" customHeight="1" x14ac:dyDescent="0.2">
      <c r="A47" s="52">
        <v>20</v>
      </c>
      <c r="B47" s="695"/>
      <c r="C47" s="696"/>
      <c r="D47" s="696"/>
      <c r="E47" s="696"/>
      <c r="F47" s="696"/>
      <c r="G47" s="696"/>
      <c r="H47" s="696"/>
      <c r="I47" s="696"/>
      <c r="J47" s="696"/>
      <c r="K47" s="696"/>
      <c r="L47" s="696"/>
      <c r="M47" s="696"/>
      <c r="N47" s="696"/>
      <c r="O47" s="696"/>
      <c r="P47" s="697"/>
      <c r="Q47" s="698"/>
      <c r="R47" s="699"/>
      <c r="S47" s="699"/>
      <c r="T47" s="699"/>
      <c r="U47" s="699"/>
      <c r="V47" s="699"/>
      <c r="W47" s="699"/>
      <c r="X47" s="699"/>
      <c r="Y47" s="699"/>
      <c r="Z47" s="699"/>
      <c r="AA47" s="699"/>
      <c r="AB47" s="699"/>
      <c r="AC47" s="699"/>
      <c r="AD47" s="699"/>
      <c r="AE47" s="700"/>
      <c r="AF47" s="701"/>
      <c r="AG47" s="702"/>
      <c r="AH47" s="702"/>
      <c r="AI47" s="702"/>
      <c r="AJ47" s="703"/>
      <c r="AK47" s="704"/>
      <c r="AL47" s="699"/>
      <c r="AM47" s="699"/>
      <c r="AN47" s="699"/>
      <c r="AO47" s="699"/>
      <c r="AP47" s="699"/>
      <c r="AQ47" s="699"/>
      <c r="AR47" s="699"/>
      <c r="AS47" s="699"/>
      <c r="AT47" s="699"/>
      <c r="AU47" s="699"/>
      <c r="AV47" s="699"/>
      <c r="AW47" s="699"/>
      <c r="AX47" s="699"/>
      <c r="AY47" s="699"/>
      <c r="AZ47" s="743"/>
      <c r="BA47" s="743"/>
      <c r="BB47" s="743"/>
      <c r="BC47" s="743"/>
      <c r="BD47" s="743"/>
      <c r="BE47" s="705"/>
      <c r="BF47" s="705"/>
      <c r="BG47" s="705"/>
      <c r="BH47" s="705"/>
      <c r="BI47" s="706"/>
      <c r="BJ47" s="56"/>
      <c r="BK47" s="56"/>
      <c r="BL47" s="56"/>
      <c r="BM47" s="56"/>
      <c r="BN47" s="56"/>
      <c r="BO47" s="55"/>
      <c r="BP47" s="55"/>
      <c r="BQ47" s="52">
        <v>41</v>
      </c>
      <c r="BR47" s="72"/>
      <c r="BS47" s="695"/>
      <c r="BT47" s="696"/>
      <c r="BU47" s="696"/>
      <c r="BV47" s="696"/>
      <c r="BW47" s="696"/>
      <c r="BX47" s="696"/>
      <c r="BY47" s="696"/>
      <c r="BZ47" s="696"/>
      <c r="CA47" s="696"/>
      <c r="CB47" s="696"/>
      <c r="CC47" s="696"/>
      <c r="CD47" s="696"/>
      <c r="CE47" s="696"/>
      <c r="CF47" s="696"/>
      <c r="CG47" s="697"/>
      <c r="CH47" s="707"/>
      <c r="CI47" s="702"/>
      <c r="CJ47" s="702"/>
      <c r="CK47" s="702"/>
      <c r="CL47" s="708"/>
      <c r="CM47" s="707"/>
      <c r="CN47" s="702"/>
      <c r="CO47" s="702"/>
      <c r="CP47" s="702"/>
      <c r="CQ47" s="708"/>
      <c r="CR47" s="707"/>
      <c r="CS47" s="702"/>
      <c r="CT47" s="702"/>
      <c r="CU47" s="702"/>
      <c r="CV47" s="708"/>
      <c r="CW47" s="707"/>
      <c r="CX47" s="702"/>
      <c r="CY47" s="702"/>
      <c r="CZ47" s="702"/>
      <c r="DA47" s="708"/>
      <c r="DB47" s="707"/>
      <c r="DC47" s="702"/>
      <c r="DD47" s="702"/>
      <c r="DE47" s="702"/>
      <c r="DF47" s="708"/>
      <c r="DG47" s="707"/>
      <c r="DH47" s="702"/>
      <c r="DI47" s="702"/>
      <c r="DJ47" s="702"/>
      <c r="DK47" s="708"/>
      <c r="DL47" s="707"/>
      <c r="DM47" s="702"/>
      <c r="DN47" s="702"/>
      <c r="DO47" s="702"/>
      <c r="DP47" s="708"/>
      <c r="DQ47" s="707"/>
      <c r="DR47" s="702"/>
      <c r="DS47" s="702"/>
      <c r="DT47" s="702"/>
      <c r="DU47" s="708"/>
      <c r="DV47" s="695"/>
      <c r="DW47" s="696"/>
      <c r="DX47" s="696"/>
      <c r="DY47" s="696"/>
      <c r="DZ47" s="709"/>
      <c r="EA47" s="48"/>
    </row>
    <row r="48" spans="1:131" ht="26.25" customHeight="1" x14ac:dyDescent="0.2">
      <c r="A48" s="52">
        <v>21</v>
      </c>
      <c r="B48" s="695"/>
      <c r="C48" s="696"/>
      <c r="D48" s="696"/>
      <c r="E48" s="696"/>
      <c r="F48" s="696"/>
      <c r="G48" s="696"/>
      <c r="H48" s="696"/>
      <c r="I48" s="696"/>
      <c r="J48" s="696"/>
      <c r="K48" s="696"/>
      <c r="L48" s="696"/>
      <c r="M48" s="696"/>
      <c r="N48" s="696"/>
      <c r="O48" s="696"/>
      <c r="P48" s="697"/>
      <c r="Q48" s="698"/>
      <c r="R48" s="699"/>
      <c r="S48" s="699"/>
      <c r="T48" s="699"/>
      <c r="U48" s="699"/>
      <c r="V48" s="699"/>
      <c r="W48" s="699"/>
      <c r="X48" s="699"/>
      <c r="Y48" s="699"/>
      <c r="Z48" s="699"/>
      <c r="AA48" s="699"/>
      <c r="AB48" s="699"/>
      <c r="AC48" s="699"/>
      <c r="AD48" s="699"/>
      <c r="AE48" s="700"/>
      <c r="AF48" s="701"/>
      <c r="AG48" s="702"/>
      <c r="AH48" s="702"/>
      <c r="AI48" s="702"/>
      <c r="AJ48" s="703"/>
      <c r="AK48" s="704"/>
      <c r="AL48" s="699"/>
      <c r="AM48" s="699"/>
      <c r="AN48" s="699"/>
      <c r="AO48" s="699"/>
      <c r="AP48" s="699"/>
      <c r="AQ48" s="699"/>
      <c r="AR48" s="699"/>
      <c r="AS48" s="699"/>
      <c r="AT48" s="699"/>
      <c r="AU48" s="699"/>
      <c r="AV48" s="699"/>
      <c r="AW48" s="699"/>
      <c r="AX48" s="699"/>
      <c r="AY48" s="699"/>
      <c r="AZ48" s="743"/>
      <c r="BA48" s="743"/>
      <c r="BB48" s="743"/>
      <c r="BC48" s="743"/>
      <c r="BD48" s="743"/>
      <c r="BE48" s="705"/>
      <c r="BF48" s="705"/>
      <c r="BG48" s="705"/>
      <c r="BH48" s="705"/>
      <c r="BI48" s="706"/>
      <c r="BJ48" s="56"/>
      <c r="BK48" s="56"/>
      <c r="BL48" s="56"/>
      <c r="BM48" s="56"/>
      <c r="BN48" s="56"/>
      <c r="BO48" s="55"/>
      <c r="BP48" s="55"/>
      <c r="BQ48" s="52">
        <v>42</v>
      </c>
      <c r="BR48" s="72"/>
      <c r="BS48" s="695"/>
      <c r="BT48" s="696"/>
      <c r="BU48" s="696"/>
      <c r="BV48" s="696"/>
      <c r="BW48" s="696"/>
      <c r="BX48" s="696"/>
      <c r="BY48" s="696"/>
      <c r="BZ48" s="696"/>
      <c r="CA48" s="696"/>
      <c r="CB48" s="696"/>
      <c r="CC48" s="696"/>
      <c r="CD48" s="696"/>
      <c r="CE48" s="696"/>
      <c r="CF48" s="696"/>
      <c r="CG48" s="697"/>
      <c r="CH48" s="707"/>
      <c r="CI48" s="702"/>
      <c r="CJ48" s="702"/>
      <c r="CK48" s="702"/>
      <c r="CL48" s="708"/>
      <c r="CM48" s="707"/>
      <c r="CN48" s="702"/>
      <c r="CO48" s="702"/>
      <c r="CP48" s="702"/>
      <c r="CQ48" s="708"/>
      <c r="CR48" s="707"/>
      <c r="CS48" s="702"/>
      <c r="CT48" s="702"/>
      <c r="CU48" s="702"/>
      <c r="CV48" s="708"/>
      <c r="CW48" s="707"/>
      <c r="CX48" s="702"/>
      <c r="CY48" s="702"/>
      <c r="CZ48" s="702"/>
      <c r="DA48" s="708"/>
      <c r="DB48" s="707"/>
      <c r="DC48" s="702"/>
      <c r="DD48" s="702"/>
      <c r="DE48" s="702"/>
      <c r="DF48" s="708"/>
      <c r="DG48" s="707"/>
      <c r="DH48" s="702"/>
      <c r="DI48" s="702"/>
      <c r="DJ48" s="702"/>
      <c r="DK48" s="708"/>
      <c r="DL48" s="707"/>
      <c r="DM48" s="702"/>
      <c r="DN48" s="702"/>
      <c r="DO48" s="702"/>
      <c r="DP48" s="708"/>
      <c r="DQ48" s="707"/>
      <c r="DR48" s="702"/>
      <c r="DS48" s="702"/>
      <c r="DT48" s="702"/>
      <c r="DU48" s="708"/>
      <c r="DV48" s="695"/>
      <c r="DW48" s="696"/>
      <c r="DX48" s="696"/>
      <c r="DY48" s="696"/>
      <c r="DZ48" s="709"/>
      <c r="EA48" s="48"/>
    </row>
    <row r="49" spans="1:131" ht="26.25" customHeight="1" x14ac:dyDescent="0.2">
      <c r="A49" s="52">
        <v>22</v>
      </c>
      <c r="B49" s="695"/>
      <c r="C49" s="696"/>
      <c r="D49" s="696"/>
      <c r="E49" s="696"/>
      <c r="F49" s="696"/>
      <c r="G49" s="696"/>
      <c r="H49" s="696"/>
      <c r="I49" s="696"/>
      <c r="J49" s="696"/>
      <c r="K49" s="696"/>
      <c r="L49" s="696"/>
      <c r="M49" s="696"/>
      <c r="N49" s="696"/>
      <c r="O49" s="696"/>
      <c r="P49" s="697"/>
      <c r="Q49" s="698"/>
      <c r="R49" s="699"/>
      <c r="S49" s="699"/>
      <c r="T49" s="699"/>
      <c r="U49" s="699"/>
      <c r="V49" s="699"/>
      <c r="W49" s="699"/>
      <c r="X49" s="699"/>
      <c r="Y49" s="699"/>
      <c r="Z49" s="699"/>
      <c r="AA49" s="699"/>
      <c r="AB49" s="699"/>
      <c r="AC49" s="699"/>
      <c r="AD49" s="699"/>
      <c r="AE49" s="700"/>
      <c r="AF49" s="701"/>
      <c r="AG49" s="702"/>
      <c r="AH49" s="702"/>
      <c r="AI49" s="702"/>
      <c r="AJ49" s="703"/>
      <c r="AK49" s="704"/>
      <c r="AL49" s="699"/>
      <c r="AM49" s="699"/>
      <c r="AN49" s="699"/>
      <c r="AO49" s="699"/>
      <c r="AP49" s="699"/>
      <c r="AQ49" s="699"/>
      <c r="AR49" s="699"/>
      <c r="AS49" s="699"/>
      <c r="AT49" s="699"/>
      <c r="AU49" s="699"/>
      <c r="AV49" s="699"/>
      <c r="AW49" s="699"/>
      <c r="AX49" s="699"/>
      <c r="AY49" s="699"/>
      <c r="AZ49" s="743"/>
      <c r="BA49" s="743"/>
      <c r="BB49" s="743"/>
      <c r="BC49" s="743"/>
      <c r="BD49" s="743"/>
      <c r="BE49" s="705"/>
      <c r="BF49" s="705"/>
      <c r="BG49" s="705"/>
      <c r="BH49" s="705"/>
      <c r="BI49" s="706"/>
      <c r="BJ49" s="56"/>
      <c r="BK49" s="56"/>
      <c r="BL49" s="56"/>
      <c r="BM49" s="56"/>
      <c r="BN49" s="56"/>
      <c r="BO49" s="55"/>
      <c r="BP49" s="55"/>
      <c r="BQ49" s="52">
        <v>43</v>
      </c>
      <c r="BR49" s="72"/>
      <c r="BS49" s="695"/>
      <c r="BT49" s="696"/>
      <c r="BU49" s="696"/>
      <c r="BV49" s="696"/>
      <c r="BW49" s="696"/>
      <c r="BX49" s="696"/>
      <c r="BY49" s="696"/>
      <c r="BZ49" s="696"/>
      <c r="CA49" s="696"/>
      <c r="CB49" s="696"/>
      <c r="CC49" s="696"/>
      <c r="CD49" s="696"/>
      <c r="CE49" s="696"/>
      <c r="CF49" s="696"/>
      <c r="CG49" s="697"/>
      <c r="CH49" s="707"/>
      <c r="CI49" s="702"/>
      <c r="CJ49" s="702"/>
      <c r="CK49" s="702"/>
      <c r="CL49" s="708"/>
      <c r="CM49" s="707"/>
      <c r="CN49" s="702"/>
      <c r="CO49" s="702"/>
      <c r="CP49" s="702"/>
      <c r="CQ49" s="708"/>
      <c r="CR49" s="707"/>
      <c r="CS49" s="702"/>
      <c r="CT49" s="702"/>
      <c r="CU49" s="702"/>
      <c r="CV49" s="708"/>
      <c r="CW49" s="707"/>
      <c r="CX49" s="702"/>
      <c r="CY49" s="702"/>
      <c r="CZ49" s="702"/>
      <c r="DA49" s="708"/>
      <c r="DB49" s="707"/>
      <c r="DC49" s="702"/>
      <c r="DD49" s="702"/>
      <c r="DE49" s="702"/>
      <c r="DF49" s="708"/>
      <c r="DG49" s="707"/>
      <c r="DH49" s="702"/>
      <c r="DI49" s="702"/>
      <c r="DJ49" s="702"/>
      <c r="DK49" s="708"/>
      <c r="DL49" s="707"/>
      <c r="DM49" s="702"/>
      <c r="DN49" s="702"/>
      <c r="DO49" s="702"/>
      <c r="DP49" s="708"/>
      <c r="DQ49" s="707"/>
      <c r="DR49" s="702"/>
      <c r="DS49" s="702"/>
      <c r="DT49" s="702"/>
      <c r="DU49" s="708"/>
      <c r="DV49" s="695"/>
      <c r="DW49" s="696"/>
      <c r="DX49" s="696"/>
      <c r="DY49" s="696"/>
      <c r="DZ49" s="709"/>
      <c r="EA49" s="48"/>
    </row>
    <row r="50" spans="1:131" ht="26.25" customHeight="1" x14ac:dyDescent="0.2">
      <c r="A50" s="52">
        <v>23</v>
      </c>
      <c r="B50" s="695"/>
      <c r="C50" s="696"/>
      <c r="D50" s="696"/>
      <c r="E50" s="696"/>
      <c r="F50" s="696"/>
      <c r="G50" s="696"/>
      <c r="H50" s="696"/>
      <c r="I50" s="696"/>
      <c r="J50" s="696"/>
      <c r="K50" s="696"/>
      <c r="L50" s="696"/>
      <c r="M50" s="696"/>
      <c r="N50" s="696"/>
      <c r="O50" s="696"/>
      <c r="P50" s="697"/>
      <c r="Q50" s="744"/>
      <c r="R50" s="745"/>
      <c r="S50" s="745"/>
      <c r="T50" s="745"/>
      <c r="U50" s="745"/>
      <c r="V50" s="745"/>
      <c r="W50" s="745"/>
      <c r="X50" s="745"/>
      <c r="Y50" s="745"/>
      <c r="Z50" s="745"/>
      <c r="AA50" s="745"/>
      <c r="AB50" s="745"/>
      <c r="AC50" s="745"/>
      <c r="AD50" s="745"/>
      <c r="AE50" s="746"/>
      <c r="AF50" s="701"/>
      <c r="AG50" s="702"/>
      <c r="AH50" s="702"/>
      <c r="AI50" s="702"/>
      <c r="AJ50" s="703"/>
      <c r="AK50" s="747"/>
      <c r="AL50" s="745"/>
      <c r="AM50" s="745"/>
      <c r="AN50" s="745"/>
      <c r="AO50" s="745"/>
      <c r="AP50" s="745"/>
      <c r="AQ50" s="745"/>
      <c r="AR50" s="745"/>
      <c r="AS50" s="745"/>
      <c r="AT50" s="745"/>
      <c r="AU50" s="745"/>
      <c r="AV50" s="745"/>
      <c r="AW50" s="745"/>
      <c r="AX50" s="745"/>
      <c r="AY50" s="745"/>
      <c r="AZ50" s="748"/>
      <c r="BA50" s="748"/>
      <c r="BB50" s="748"/>
      <c r="BC50" s="748"/>
      <c r="BD50" s="748"/>
      <c r="BE50" s="705"/>
      <c r="BF50" s="705"/>
      <c r="BG50" s="705"/>
      <c r="BH50" s="705"/>
      <c r="BI50" s="706"/>
      <c r="BJ50" s="56"/>
      <c r="BK50" s="56"/>
      <c r="BL50" s="56"/>
      <c r="BM50" s="56"/>
      <c r="BN50" s="56"/>
      <c r="BO50" s="55"/>
      <c r="BP50" s="55"/>
      <c r="BQ50" s="52">
        <v>44</v>
      </c>
      <c r="BR50" s="72"/>
      <c r="BS50" s="695"/>
      <c r="BT50" s="696"/>
      <c r="BU50" s="696"/>
      <c r="BV50" s="696"/>
      <c r="BW50" s="696"/>
      <c r="BX50" s="696"/>
      <c r="BY50" s="696"/>
      <c r="BZ50" s="696"/>
      <c r="CA50" s="696"/>
      <c r="CB50" s="696"/>
      <c r="CC50" s="696"/>
      <c r="CD50" s="696"/>
      <c r="CE50" s="696"/>
      <c r="CF50" s="696"/>
      <c r="CG50" s="697"/>
      <c r="CH50" s="707"/>
      <c r="CI50" s="702"/>
      <c r="CJ50" s="702"/>
      <c r="CK50" s="702"/>
      <c r="CL50" s="708"/>
      <c r="CM50" s="707"/>
      <c r="CN50" s="702"/>
      <c r="CO50" s="702"/>
      <c r="CP50" s="702"/>
      <c r="CQ50" s="708"/>
      <c r="CR50" s="707"/>
      <c r="CS50" s="702"/>
      <c r="CT50" s="702"/>
      <c r="CU50" s="702"/>
      <c r="CV50" s="708"/>
      <c r="CW50" s="707"/>
      <c r="CX50" s="702"/>
      <c r="CY50" s="702"/>
      <c r="CZ50" s="702"/>
      <c r="DA50" s="708"/>
      <c r="DB50" s="707"/>
      <c r="DC50" s="702"/>
      <c r="DD50" s="702"/>
      <c r="DE50" s="702"/>
      <c r="DF50" s="708"/>
      <c r="DG50" s="707"/>
      <c r="DH50" s="702"/>
      <c r="DI50" s="702"/>
      <c r="DJ50" s="702"/>
      <c r="DK50" s="708"/>
      <c r="DL50" s="707"/>
      <c r="DM50" s="702"/>
      <c r="DN50" s="702"/>
      <c r="DO50" s="702"/>
      <c r="DP50" s="708"/>
      <c r="DQ50" s="707"/>
      <c r="DR50" s="702"/>
      <c r="DS50" s="702"/>
      <c r="DT50" s="702"/>
      <c r="DU50" s="708"/>
      <c r="DV50" s="695"/>
      <c r="DW50" s="696"/>
      <c r="DX50" s="696"/>
      <c r="DY50" s="696"/>
      <c r="DZ50" s="709"/>
      <c r="EA50" s="48"/>
    </row>
    <row r="51" spans="1:131" ht="26.25" customHeight="1" x14ac:dyDescent="0.2">
      <c r="A51" s="52">
        <v>24</v>
      </c>
      <c r="B51" s="695"/>
      <c r="C51" s="696"/>
      <c r="D51" s="696"/>
      <c r="E51" s="696"/>
      <c r="F51" s="696"/>
      <c r="G51" s="696"/>
      <c r="H51" s="696"/>
      <c r="I51" s="696"/>
      <c r="J51" s="696"/>
      <c r="K51" s="696"/>
      <c r="L51" s="696"/>
      <c r="M51" s="696"/>
      <c r="N51" s="696"/>
      <c r="O51" s="696"/>
      <c r="P51" s="697"/>
      <c r="Q51" s="744"/>
      <c r="R51" s="745"/>
      <c r="S51" s="745"/>
      <c r="T51" s="745"/>
      <c r="U51" s="745"/>
      <c r="V51" s="745"/>
      <c r="W51" s="745"/>
      <c r="X51" s="745"/>
      <c r="Y51" s="745"/>
      <c r="Z51" s="745"/>
      <c r="AA51" s="745"/>
      <c r="AB51" s="745"/>
      <c r="AC51" s="745"/>
      <c r="AD51" s="745"/>
      <c r="AE51" s="746"/>
      <c r="AF51" s="701"/>
      <c r="AG51" s="702"/>
      <c r="AH51" s="702"/>
      <c r="AI51" s="702"/>
      <c r="AJ51" s="703"/>
      <c r="AK51" s="747"/>
      <c r="AL51" s="745"/>
      <c r="AM51" s="745"/>
      <c r="AN51" s="745"/>
      <c r="AO51" s="745"/>
      <c r="AP51" s="745"/>
      <c r="AQ51" s="745"/>
      <c r="AR51" s="745"/>
      <c r="AS51" s="745"/>
      <c r="AT51" s="745"/>
      <c r="AU51" s="745"/>
      <c r="AV51" s="745"/>
      <c r="AW51" s="745"/>
      <c r="AX51" s="745"/>
      <c r="AY51" s="745"/>
      <c r="AZ51" s="748"/>
      <c r="BA51" s="748"/>
      <c r="BB51" s="748"/>
      <c r="BC51" s="748"/>
      <c r="BD51" s="748"/>
      <c r="BE51" s="705"/>
      <c r="BF51" s="705"/>
      <c r="BG51" s="705"/>
      <c r="BH51" s="705"/>
      <c r="BI51" s="706"/>
      <c r="BJ51" s="56"/>
      <c r="BK51" s="56"/>
      <c r="BL51" s="56"/>
      <c r="BM51" s="56"/>
      <c r="BN51" s="56"/>
      <c r="BO51" s="55"/>
      <c r="BP51" s="55"/>
      <c r="BQ51" s="52">
        <v>45</v>
      </c>
      <c r="BR51" s="72"/>
      <c r="BS51" s="695"/>
      <c r="BT51" s="696"/>
      <c r="BU51" s="696"/>
      <c r="BV51" s="696"/>
      <c r="BW51" s="696"/>
      <c r="BX51" s="696"/>
      <c r="BY51" s="696"/>
      <c r="BZ51" s="696"/>
      <c r="CA51" s="696"/>
      <c r="CB51" s="696"/>
      <c r="CC51" s="696"/>
      <c r="CD51" s="696"/>
      <c r="CE51" s="696"/>
      <c r="CF51" s="696"/>
      <c r="CG51" s="697"/>
      <c r="CH51" s="707"/>
      <c r="CI51" s="702"/>
      <c r="CJ51" s="702"/>
      <c r="CK51" s="702"/>
      <c r="CL51" s="708"/>
      <c r="CM51" s="707"/>
      <c r="CN51" s="702"/>
      <c r="CO51" s="702"/>
      <c r="CP51" s="702"/>
      <c r="CQ51" s="708"/>
      <c r="CR51" s="707"/>
      <c r="CS51" s="702"/>
      <c r="CT51" s="702"/>
      <c r="CU51" s="702"/>
      <c r="CV51" s="708"/>
      <c r="CW51" s="707"/>
      <c r="CX51" s="702"/>
      <c r="CY51" s="702"/>
      <c r="CZ51" s="702"/>
      <c r="DA51" s="708"/>
      <c r="DB51" s="707"/>
      <c r="DC51" s="702"/>
      <c r="DD51" s="702"/>
      <c r="DE51" s="702"/>
      <c r="DF51" s="708"/>
      <c r="DG51" s="707"/>
      <c r="DH51" s="702"/>
      <c r="DI51" s="702"/>
      <c r="DJ51" s="702"/>
      <c r="DK51" s="708"/>
      <c r="DL51" s="707"/>
      <c r="DM51" s="702"/>
      <c r="DN51" s="702"/>
      <c r="DO51" s="702"/>
      <c r="DP51" s="708"/>
      <c r="DQ51" s="707"/>
      <c r="DR51" s="702"/>
      <c r="DS51" s="702"/>
      <c r="DT51" s="702"/>
      <c r="DU51" s="708"/>
      <c r="DV51" s="695"/>
      <c r="DW51" s="696"/>
      <c r="DX51" s="696"/>
      <c r="DY51" s="696"/>
      <c r="DZ51" s="709"/>
      <c r="EA51" s="48"/>
    </row>
    <row r="52" spans="1:131" ht="26.25" customHeight="1" x14ac:dyDescent="0.2">
      <c r="A52" s="52">
        <v>25</v>
      </c>
      <c r="B52" s="695"/>
      <c r="C52" s="696"/>
      <c r="D52" s="696"/>
      <c r="E52" s="696"/>
      <c r="F52" s="696"/>
      <c r="G52" s="696"/>
      <c r="H52" s="696"/>
      <c r="I52" s="696"/>
      <c r="J52" s="696"/>
      <c r="K52" s="696"/>
      <c r="L52" s="696"/>
      <c r="M52" s="696"/>
      <c r="N52" s="696"/>
      <c r="O52" s="696"/>
      <c r="P52" s="697"/>
      <c r="Q52" s="744"/>
      <c r="R52" s="745"/>
      <c r="S52" s="745"/>
      <c r="T52" s="745"/>
      <c r="U52" s="745"/>
      <c r="V52" s="745"/>
      <c r="W52" s="745"/>
      <c r="X52" s="745"/>
      <c r="Y52" s="745"/>
      <c r="Z52" s="745"/>
      <c r="AA52" s="745"/>
      <c r="AB52" s="745"/>
      <c r="AC52" s="745"/>
      <c r="AD52" s="745"/>
      <c r="AE52" s="746"/>
      <c r="AF52" s="701"/>
      <c r="AG52" s="702"/>
      <c r="AH52" s="702"/>
      <c r="AI52" s="702"/>
      <c r="AJ52" s="703"/>
      <c r="AK52" s="747"/>
      <c r="AL52" s="745"/>
      <c r="AM52" s="745"/>
      <c r="AN52" s="745"/>
      <c r="AO52" s="745"/>
      <c r="AP52" s="745"/>
      <c r="AQ52" s="745"/>
      <c r="AR52" s="745"/>
      <c r="AS52" s="745"/>
      <c r="AT52" s="745"/>
      <c r="AU52" s="745"/>
      <c r="AV52" s="745"/>
      <c r="AW52" s="745"/>
      <c r="AX52" s="745"/>
      <c r="AY52" s="745"/>
      <c r="AZ52" s="748"/>
      <c r="BA52" s="748"/>
      <c r="BB52" s="748"/>
      <c r="BC52" s="748"/>
      <c r="BD52" s="748"/>
      <c r="BE52" s="705"/>
      <c r="BF52" s="705"/>
      <c r="BG52" s="705"/>
      <c r="BH52" s="705"/>
      <c r="BI52" s="706"/>
      <c r="BJ52" s="56"/>
      <c r="BK52" s="56"/>
      <c r="BL52" s="56"/>
      <c r="BM52" s="56"/>
      <c r="BN52" s="56"/>
      <c r="BO52" s="55"/>
      <c r="BP52" s="55"/>
      <c r="BQ52" s="52">
        <v>46</v>
      </c>
      <c r="BR52" s="72"/>
      <c r="BS52" s="695"/>
      <c r="BT52" s="696"/>
      <c r="BU52" s="696"/>
      <c r="BV52" s="696"/>
      <c r="BW52" s="696"/>
      <c r="BX52" s="696"/>
      <c r="BY52" s="696"/>
      <c r="BZ52" s="696"/>
      <c r="CA52" s="696"/>
      <c r="CB52" s="696"/>
      <c r="CC52" s="696"/>
      <c r="CD52" s="696"/>
      <c r="CE52" s="696"/>
      <c r="CF52" s="696"/>
      <c r="CG52" s="697"/>
      <c r="CH52" s="707"/>
      <c r="CI52" s="702"/>
      <c r="CJ52" s="702"/>
      <c r="CK52" s="702"/>
      <c r="CL52" s="708"/>
      <c r="CM52" s="707"/>
      <c r="CN52" s="702"/>
      <c r="CO52" s="702"/>
      <c r="CP52" s="702"/>
      <c r="CQ52" s="708"/>
      <c r="CR52" s="707"/>
      <c r="CS52" s="702"/>
      <c r="CT52" s="702"/>
      <c r="CU52" s="702"/>
      <c r="CV52" s="708"/>
      <c r="CW52" s="707"/>
      <c r="CX52" s="702"/>
      <c r="CY52" s="702"/>
      <c r="CZ52" s="702"/>
      <c r="DA52" s="708"/>
      <c r="DB52" s="707"/>
      <c r="DC52" s="702"/>
      <c r="DD52" s="702"/>
      <c r="DE52" s="702"/>
      <c r="DF52" s="708"/>
      <c r="DG52" s="707"/>
      <c r="DH52" s="702"/>
      <c r="DI52" s="702"/>
      <c r="DJ52" s="702"/>
      <c r="DK52" s="708"/>
      <c r="DL52" s="707"/>
      <c r="DM52" s="702"/>
      <c r="DN52" s="702"/>
      <c r="DO52" s="702"/>
      <c r="DP52" s="708"/>
      <c r="DQ52" s="707"/>
      <c r="DR52" s="702"/>
      <c r="DS52" s="702"/>
      <c r="DT52" s="702"/>
      <c r="DU52" s="708"/>
      <c r="DV52" s="695"/>
      <c r="DW52" s="696"/>
      <c r="DX52" s="696"/>
      <c r="DY52" s="696"/>
      <c r="DZ52" s="709"/>
      <c r="EA52" s="48"/>
    </row>
    <row r="53" spans="1:131" ht="26.25" customHeight="1" x14ac:dyDescent="0.2">
      <c r="A53" s="52">
        <v>26</v>
      </c>
      <c r="B53" s="695"/>
      <c r="C53" s="696"/>
      <c r="D53" s="696"/>
      <c r="E53" s="696"/>
      <c r="F53" s="696"/>
      <c r="G53" s="696"/>
      <c r="H53" s="696"/>
      <c r="I53" s="696"/>
      <c r="J53" s="696"/>
      <c r="K53" s="696"/>
      <c r="L53" s="696"/>
      <c r="M53" s="696"/>
      <c r="N53" s="696"/>
      <c r="O53" s="696"/>
      <c r="P53" s="697"/>
      <c r="Q53" s="744"/>
      <c r="R53" s="745"/>
      <c r="S53" s="745"/>
      <c r="T53" s="745"/>
      <c r="U53" s="745"/>
      <c r="V53" s="745"/>
      <c r="W53" s="745"/>
      <c r="X53" s="745"/>
      <c r="Y53" s="745"/>
      <c r="Z53" s="745"/>
      <c r="AA53" s="745"/>
      <c r="AB53" s="745"/>
      <c r="AC53" s="745"/>
      <c r="AD53" s="745"/>
      <c r="AE53" s="746"/>
      <c r="AF53" s="701"/>
      <c r="AG53" s="702"/>
      <c r="AH53" s="702"/>
      <c r="AI53" s="702"/>
      <c r="AJ53" s="703"/>
      <c r="AK53" s="747"/>
      <c r="AL53" s="745"/>
      <c r="AM53" s="745"/>
      <c r="AN53" s="745"/>
      <c r="AO53" s="745"/>
      <c r="AP53" s="745"/>
      <c r="AQ53" s="745"/>
      <c r="AR53" s="745"/>
      <c r="AS53" s="745"/>
      <c r="AT53" s="745"/>
      <c r="AU53" s="745"/>
      <c r="AV53" s="745"/>
      <c r="AW53" s="745"/>
      <c r="AX53" s="745"/>
      <c r="AY53" s="745"/>
      <c r="AZ53" s="748"/>
      <c r="BA53" s="748"/>
      <c r="BB53" s="748"/>
      <c r="BC53" s="748"/>
      <c r="BD53" s="748"/>
      <c r="BE53" s="705"/>
      <c r="BF53" s="705"/>
      <c r="BG53" s="705"/>
      <c r="BH53" s="705"/>
      <c r="BI53" s="706"/>
      <c r="BJ53" s="56"/>
      <c r="BK53" s="56"/>
      <c r="BL53" s="56"/>
      <c r="BM53" s="56"/>
      <c r="BN53" s="56"/>
      <c r="BO53" s="55"/>
      <c r="BP53" s="55"/>
      <c r="BQ53" s="52">
        <v>47</v>
      </c>
      <c r="BR53" s="72"/>
      <c r="BS53" s="695"/>
      <c r="BT53" s="696"/>
      <c r="BU53" s="696"/>
      <c r="BV53" s="696"/>
      <c r="BW53" s="696"/>
      <c r="BX53" s="696"/>
      <c r="BY53" s="696"/>
      <c r="BZ53" s="696"/>
      <c r="CA53" s="696"/>
      <c r="CB53" s="696"/>
      <c r="CC53" s="696"/>
      <c r="CD53" s="696"/>
      <c r="CE53" s="696"/>
      <c r="CF53" s="696"/>
      <c r="CG53" s="697"/>
      <c r="CH53" s="707"/>
      <c r="CI53" s="702"/>
      <c r="CJ53" s="702"/>
      <c r="CK53" s="702"/>
      <c r="CL53" s="708"/>
      <c r="CM53" s="707"/>
      <c r="CN53" s="702"/>
      <c r="CO53" s="702"/>
      <c r="CP53" s="702"/>
      <c r="CQ53" s="708"/>
      <c r="CR53" s="707"/>
      <c r="CS53" s="702"/>
      <c r="CT53" s="702"/>
      <c r="CU53" s="702"/>
      <c r="CV53" s="708"/>
      <c r="CW53" s="707"/>
      <c r="CX53" s="702"/>
      <c r="CY53" s="702"/>
      <c r="CZ53" s="702"/>
      <c r="DA53" s="708"/>
      <c r="DB53" s="707"/>
      <c r="DC53" s="702"/>
      <c r="DD53" s="702"/>
      <c r="DE53" s="702"/>
      <c r="DF53" s="708"/>
      <c r="DG53" s="707"/>
      <c r="DH53" s="702"/>
      <c r="DI53" s="702"/>
      <c r="DJ53" s="702"/>
      <c r="DK53" s="708"/>
      <c r="DL53" s="707"/>
      <c r="DM53" s="702"/>
      <c r="DN53" s="702"/>
      <c r="DO53" s="702"/>
      <c r="DP53" s="708"/>
      <c r="DQ53" s="707"/>
      <c r="DR53" s="702"/>
      <c r="DS53" s="702"/>
      <c r="DT53" s="702"/>
      <c r="DU53" s="708"/>
      <c r="DV53" s="695"/>
      <c r="DW53" s="696"/>
      <c r="DX53" s="696"/>
      <c r="DY53" s="696"/>
      <c r="DZ53" s="709"/>
      <c r="EA53" s="48"/>
    </row>
    <row r="54" spans="1:131" ht="26.25" customHeight="1" x14ac:dyDescent="0.2">
      <c r="A54" s="52">
        <v>27</v>
      </c>
      <c r="B54" s="695"/>
      <c r="C54" s="696"/>
      <c r="D54" s="696"/>
      <c r="E54" s="696"/>
      <c r="F54" s="696"/>
      <c r="G54" s="696"/>
      <c r="H54" s="696"/>
      <c r="I54" s="696"/>
      <c r="J54" s="696"/>
      <c r="K54" s="696"/>
      <c r="L54" s="696"/>
      <c r="M54" s="696"/>
      <c r="N54" s="696"/>
      <c r="O54" s="696"/>
      <c r="P54" s="697"/>
      <c r="Q54" s="744"/>
      <c r="R54" s="745"/>
      <c r="S54" s="745"/>
      <c r="T54" s="745"/>
      <c r="U54" s="745"/>
      <c r="V54" s="745"/>
      <c r="W54" s="745"/>
      <c r="X54" s="745"/>
      <c r="Y54" s="745"/>
      <c r="Z54" s="745"/>
      <c r="AA54" s="745"/>
      <c r="AB54" s="745"/>
      <c r="AC54" s="745"/>
      <c r="AD54" s="745"/>
      <c r="AE54" s="746"/>
      <c r="AF54" s="701"/>
      <c r="AG54" s="702"/>
      <c r="AH54" s="702"/>
      <c r="AI54" s="702"/>
      <c r="AJ54" s="703"/>
      <c r="AK54" s="747"/>
      <c r="AL54" s="745"/>
      <c r="AM54" s="745"/>
      <c r="AN54" s="745"/>
      <c r="AO54" s="745"/>
      <c r="AP54" s="745"/>
      <c r="AQ54" s="745"/>
      <c r="AR54" s="745"/>
      <c r="AS54" s="745"/>
      <c r="AT54" s="745"/>
      <c r="AU54" s="745"/>
      <c r="AV54" s="745"/>
      <c r="AW54" s="745"/>
      <c r="AX54" s="745"/>
      <c r="AY54" s="745"/>
      <c r="AZ54" s="748"/>
      <c r="BA54" s="748"/>
      <c r="BB54" s="748"/>
      <c r="BC54" s="748"/>
      <c r="BD54" s="748"/>
      <c r="BE54" s="705"/>
      <c r="BF54" s="705"/>
      <c r="BG54" s="705"/>
      <c r="BH54" s="705"/>
      <c r="BI54" s="706"/>
      <c r="BJ54" s="56"/>
      <c r="BK54" s="56"/>
      <c r="BL54" s="56"/>
      <c r="BM54" s="56"/>
      <c r="BN54" s="56"/>
      <c r="BO54" s="55"/>
      <c r="BP54" s="55"/>
      <c r="BQ54" s="52">
        <v>48</v>
      </c>
      <c r="BR54" s="72"/>
      <c r="BS54" s="695"/>
      <c r="BT54" s="696"/>
      <c r="BU54" s="696"/>
      <c r="BV54" s="696"/>
      <c r="BW54" s="696"/>
      <c r="BX54" s="696"/>
      <c r="BY54" s="696"/>
      <c r="BZ54" s="696"/>
      <c r="CA54" s="696"/>
      <c r="CB54" s="696"/>
      <c r="CC54" s="696"/>
      <c r="CD54" s="696"/>
      <c r="CE54" s="696"/>
      <c r="CF54" s="696"/>
      <c r="CG54" s="697"/>
      <c r="CH54" s="707"/>
      <c r="CI54" s="702"/>
      <c r="CJ54" s="702"/>
      <c r="CK54" s="702"/>
      <c r="CL54" s="708"/>
      <c r="CM54" s="707"/>
      <c r="CN54" s="702"/>
      <c r="CO54" s="702"/>
      <c r="CP54" s="702"/>
      <c r="CQ54" s="708"/>
      <c r="CR54" s="707"/>
      <c r="CS54" s="702"/>
      <c r="CT54" s="702"/>
      <c r="CU54" s="702"/>
      <c r="CV54" s="708"/>
      <c r="CW54" s="707"/>
      <c r="CX54" s="702"/>
      <c r="CY54" s="702"/>
      <c r="CZ54" s="702"/>
      <c r="DA54" s="708"/>
      <c r="DB54" s="707"/>
      <c r="DC54" s="702"/>
      <c r="DD54" s="702"/>
      <c r="DE54" s="702"/>
      <c r="DF54" s="708"/>
      <c r="DG54" s="707"/>
      <c r="DH54" s="702"/>
      <c r="DI54" s="702"/>
      <c r="DJ54" s="702"/>
      <c r="DK54" s="708"/>
      <c r="DL54" s="707"/>
      <c r="DM54" s="702"/>
      <c r="DN54" s="702"/>
      <c r="DO54" s="702"/>
      <c r="DP54" s="708"/>
      <c r="DQ54" s="707"/>
      <c r="DR54" s="702"/>
      <c r="DS54" s="702"/>
      <c r="DT54" s="702"/>
      <c r="DU54" s="708"/>
      <c r="DV54" s="695"/>
      <c r="DW54" s="696"/>
      <c r="DX54" s="696"/>
      <c r="DY54" s="696"/>
      <c r="DZ54" s="709"/>
      <c r="EA54" s="48"/>
    </row>
    <row r="55" spans="1:131" ht="26.25" customHeight="1" x14ac:dyDescent="0.2">
      <c r="A55" s="52">
        <v>28</v>
      </c>
      <c r="B55" s="695"/>
      <c r="C55" s="696"/>
      <c r="D55" s="696"/>
      <c r="E55" s="696"/>
      <c r="F55" s="696"/>
      <c r="G55" s="696"/>
      <c r="H55" s="696"/>
      <c r="I55" s="696"/>
      <c r="J55" s="696"/>
      <c r="K55" s="696"/>
      <c r="L55" s="696"/>
      <c r="M55" s="696"/>
      <c r="N55" s="696"/>
      <c r="O55" s="696"/>
      <c r="P55" s="697"/>
      <c r="Q55" s="744"/>
      <c r="R55" s="745"/>
      <c r="S55" s="745"/>
      <c r="T55" s="745"/>
      <c r="U55" s="745"/>
      <c r="V55" s="745"/>
      <c r="W55" s="745"/>
      <c r="X55" s="745"/>
      <c r="Y55" s="745"/>
      <c r="Z55" s="745"/>
      <c r="AA55" s="745"/>
      <c r="AB55" s="745"/>
      <c r="AC55" s="745"/>
      <c r="AD55" s="745"/>
      <c r="AE55" s="746"/>
      <c r="AF55" s="701"/>
      <c r="AG55" s="702"/>
      <c r="AH55" s="702"/>
      <c r="AI55" s="702"/>
      <c r="AJ55" s="703"/>
      <c r="AK55" s="747"/>
      <c r="AL55" s="745"/>
      <c r="AM55" s="745"/>
      <c r="AN55" s="745"/>
      <c r="AO55" s="745"/>
      <c r="AP55" s="745"/>
      <c r="AQ55" s="745"/>
      <c r="AR55" s="745"/>
      <c r="AS55" s="745"/>
      <c r="AT55" s="745"/>
      <c r="AU55" s="745"/>
      <c r="AV55" s="745"/>
      <c r="AW55" s="745"/>
      <c r="AX55" s="745"/>
      <c r="AY55" s="745"/>
      <c r="AZ55" s="748"/>
      <c r="BA55" s="748"/>
      <c r="BB55" s="748"/>
      <c r="BC55" s="748"/>
      <c r="BD55" s="748"/>
      <c r="BE55" s="705"/>
      <c r="BF55" s="705"/>
      <c r="BG55" s="705"/>
      <c r="BH55" s="705"/>
      <c r="BI55" s="706"/>
      <c r="BJ55" s="56"/>
      <c r="BK55" s="56"/>
      <c r="BL55" s="56"/>
      <c r="BM55" s="56"/>
      <c r="BN55" s="56"/>
      <c r="BO55" s="55"/>
      <c r="BP55" s="55"/>
      <c r="BQ55" s="52">
        <v>49</v>
      </c>
      <c r="BR55" s="72"/>
      <c r="BS55" s="695"/>
      <c r="BT55" s="696"/>
      <c r="BU55" s="696"/>
      <c r="BV55" s="696"/>
      <c r="BW55" s="696"/>
      <c r="BX55" s="696"/>
      <c r="BY55" s="696"/>
      <c r="BZ55" s="696"/>
      <c r="CA55" s="696"/>
      <c r="CB55" s="696"/>
      <c r="CC55" s="696"/>
      <c r="CD55" s="696"/>
      <c r="CE55" s="696"/>
      <c r="CF55" s="696"/>
      <c r="CG55" s="697"/>
      <c r="CH55" s="707"/>
      <c r="CI55" s="702"/>
      <c r="CJ55" s="702"/>
      <c r="CK55" s="702"/>
      <c r="CL55" s="708"/>
      <c r="CM55" s="707"/>
      <c r="CN55" s="702"/>
      <c r="CO55" s="702"/>
      <c r="CP55" s="702"/>
      <c r="CQ55" s="708"/>
      <c r="CR55" s="707"/>
      <c r="CS55" s="702"/>
      <c r="CT55" s="702"/>
      <c r="CU55" s="702"/>
      <c r="CV55" s="708"/>
      <c r="CW55" s="707"/>
      <c r="CX55" s="702"/>
      <c r="CY55" s="702"/>
      <c r="CZ55" s="702"/>
      <c r="DA55" s="708"/>
      <c r="DB55" s="707"/>
      <c r="DC55" s="702"/>
      <c r="DD55" s="702"/>
      <c r="DE55" s="702"/>
      <c r="DF55" s="708"/>
      <c r="DG55" s="707"/>
      <c r="DH55" s="702"/>
      <c r="DI55" s="702"/>
      <c r="DJ55" s="702"/>
      <c r="DK55" s="708"/>
      <c r="DL55" s="707"/>
      <c r="DM55" s="702"/>
      <c r="DN55" s="702"/>
      <c r="DO55" s="702"/>
      <c r="DP55" s="708"/>
      <c r="DQ55" s="707"/>
      <c r="DR55" s="702"/>
      <c r="DS55" s="702"/>
      <c r="DT55" s="702"/>
      <c r="DU55" s="708"/>
      <c r="DV55" s="695"/>
      <c r="DW55" s="696"/>
      <c r="DX55" s="696"/>
      <c r="DY55" s="696"/>
      <c r="DZ55" s="709"/>
      <c r="EA55" s="48"/>
    </row>
    <row r="56" spans="1:131" ht="26.25" customHeight="1" x14ac:dyDescent="0.2">
      <c r="A56" s="52">
        <v>29</v>
      </c>
      <c r="B56" s="695"/>
      <c r="C56" s="696"/>
      <c r="D56" s="696"/>
      <c r="E56" s="696"/>
      <c r="F56" s="696"/>
      <c r="G56" s="696"/>
      <c r="H56" s="696"/>
      <c r="I56" s="696"/>
      <c r="J56" s="696"/>
      <c r="K56" s="696"/>
      <c r="L56" s="696"/>
      <c r="M56" s="696"/>
      <c r="N56" s="696"/>
      <c r="O56" s="696"/>
      <c r="P56" s="697"/>
      <c r="Q56" s="744"/>
      <c r="R56" s="745"/>
      <c r="S56" s="745"/>
      <c r="T56" s="745"/>
      <c r="U56" s="745"/>
      <c r="V56" s="745"/>
      <c r="W56" s="745"/>
      <c r="X56" s="745"/>
      <c r="Y56" s="745"/>
      <c r="Z56" s="745"/>
      <c r="AA56" s="745"/>
      <c r="AB56" s="745"/>
      <c r="AC56" s="745"/>
      <c r="AD56" s="745"/>
      <c r="AE56" s="746"/>
      <c r="AF56" s="701"/>
      <c r="AG56" s="702"/>
      <c r="AH56" s="702"/>
      <c r="AI56" s="702"/>
      <c r="AJ56" s="703"/>
      <c r="AK56" s="747"/>
      <c r="AL56" s="745"/>
      <c r="AM56" s="745"/>
      <c r="AN56" s="745"/>
      <c r="AO56" s="745"/>
      <c r="AP56" s="745"/>
      <c r="AQ56" s="745"/>
      <c r="AR56" s="745"/>
      <c r="AS56" s="745"/>
      <c r="AT56" s="745"/>
      <c r="AU56" s="745"/>
      <c r="AV56" s="745"/>
      <c r="AW56" s="745"/>
      <c r="AX56" s="745"/>
      <c r="AY56" s="745"/>
      <c r="AZ56" s="748"/>
      <c r="BA56" s="748"/>
      <c r="BB56" s="748"/>
      <c r="BC56" s="748"/>
      <c r="BD56" s="748"/>
      <c r="BE56" s="705"/>
      <c r="BF56" s="705"/>
      <c r="BG56" s="705"/>
      <c r="BH56" s="705"/>
      <c r="BI56" s="706"/>
      <c r="BJ56" s="56"/>
      <c r="BK56" s="56"/>
      <c r="BL56" s="56"/>
      <c r="BM56" s="56"/>
      <c r="BN56" s="56"/>
      <c r="BO56" s="55"/>
      <c r="BP56" s="55"/>
      <c r="BQ56" s="52">
        <v>50</v>
      </c>
      <c r="BR56" s="72"/>
      <c r="BS56" s="695"/>
      <c r="BT56" s="696"/>
      <c r="BU56" s="696"/>
      <c r="BV56" s="696"/>
      <c r="BW56" s="696"/>
      <c r="BX56" s="696"/>
      <c r="BY56" s="696"/>
      <c r="BZ56" s="696"/>
      <c r="CA56" s="696"/>
      <c r="CB56" s="696"/>
      <c r="CC56" s="696"/>
      <c r="CD56" s="696"/>
      <c r="CE56" s="696"/>
      <c r="CF56" s="696"/>
      <c r="CG56" s="697"/>
      <c r="CH56" s="707"/>
      <c r="CI56" s="702"/>
      <c r="CJ56" s="702"/>
      <c r="CK56" s="702"/>
      <c r="CL56" s="708"/>
      <c r="CM56" s="707"/>
      <c r="CN56" s="702"/>
      <c r="CO56" s="702"/>
      <c r="CP56" s="702"/>
      <c r="CQ56" s="708"/>
      <c r="CR56" s="707"/>
      <c r="CS56" s="702"/>
      <c r="CT56" s="702"/>
      <c r="CU56" s="702"/>
      <c r="CV56" s="708"/>
      <c r="CW56" s="707"/>
      <c r="CX56" s="702"/>
      <c r="CY56" s="702"/>
      <c r="CZ56" s="702"/>
      <c r="DA56" s="708"/>
      <c r="DB56" s="707"/>
      <c r="DC56" s="702"/>
      <c r="DD56" s="702"/>
      <c r="DE56" s="702"/>
      <c r="DF56" s="708"/>
      <c r="DG56" s="707"/>
      <c r="DH56" s="702"/>
      <c r="DI56" s="702"/>
      <c r="DJ56" s="702"/>
      <c r="DK56" s="708"/>
      <c r="DL56" s="707"/>
      <c r="DM56" s="702"/>
      <c r="DN56" s="702"/>
      <c r="DO56" s="702"/>
      <c r="DP56" s="708"/>
      <c r="DQ56" s="707"/>
      <c r="DR56" s="702"/>
      <c r="DS56" s="702"/>
      <c r="DT56" s="702"/>
      <c r="DU56" s="708"/>
      <c r="DV56" s="695"/>
      <c r="DW56" s="696"/>
      <c r="DX56" s="696"/>
      <c r="DY56" s="696"/>
      <c r="DZ56" s="709"/>
      <c r="EA56" s="48"/>
    </row>
    <row r="57" spans="1:131" ht="26.25" customHeight="1" x14ac:dyDescent="0.2">
      <c r="A57" s="52">
        <v>30</v>
      </c>
      <c r="B57" s="695"/>
      <c r="C57" s="696"/>
      <c r="D57" s="696"/>
      <c r="E57" s="696"/>
      <c r="F57" s="696"/>
      <c r="G57" s="696"/>
      <c r="H57" s="696"/>
      <c r="I57" s="696"/>
      <c r="J57" s="696"/>
      <c r="K57" s="696"/>
      <c r="L57" s="696"/>
      <c r="M57" s="696"/>
      <c r="N57" s="696"/>
      <c r="O57" s="696"/>
      <c r="P57" s="697"/>
      <c r="Q57" s="744"/>
      <c r="R57" s="745"/>
      <c r="S57" s="745"/>
      <c r="T57" s="745"/>
      <c r="U57" s="745"/>
      <c r="V57" s="745"/>
      <c r="W57" s="745"/>
      <c r="X57" s="745"/>
      <c r="Y57" s="745"/>
      <c r="Z57" s="745"/>
      <c r="AA57" s="745"/>
      <c r="AB57" s="745"/>
      <c r="AC57" s="745"/>
      <c r="AD57" s="745"/>
      <c r="AE57" s="746"/>
      <c r="AF57" s="701"/>
      <c r="AG57" s="702"/>
      <c r="AH57" s="702"/>
      <c r="AI57" s="702"/>
      <c r="AJ57" s="703"/>
      <c r="AK57" s="747"/>
      <c r="AL57" s="745"/>
      <c r="AM57" s="745"/>
      <c r="AN57" s="745"/>
      <c r="AO57" s="745"/>
      <c r="AP57" s="745"/>
      <c r="AQ57" s="745"/>
      <c r="AR57" s="745"/>
      <c r="AS57" s="745"/>
      <c r="AT57" s="745"/>
      <c r="AU57" s="745"/>
      <c r="AV57" s="745"/>
      <c r="AW57" s="745"/>
      <c r="AX57" s="745"/>
      <c r="AY57" s="745"/>
      <c r="AZ57" s="748"/>
      <c r="BA57" s="748"/>
      <c r="BB57" s="748"/>
      <c r="BC57" s="748"/>
      <c r="BD57" s="748"/>
      <c r="BE57" s="705"/>
      <c r="BF57" s="705"/>
      <c r="BG57" s="705"/>
      <c r="BH57" s="705"/>
      <c r="BI57" s="706"/>
      <c r="BJ57" s="56"/>
      <c r="BK57" s="56"/>
      <c r="BL57" s="56"/>
      <c r="BM57" s="56"/>
      <c r="BN57" s="56"/>
      <c r="BO57" s="55"/>
      <c r="BP57" s="55"/>
      <c r="BQ57" s="52">
        <v>51</v>
      </c>
      <c r="BR57" s="72"/>
      <c r="BS57" s="695"/>
      <c r="BT57" s="696"/>
      <c r="BU57" s="696"/>
      <c r="BV57" s="696"/>
      <c r="BW57" s="696"/>
      <c r="BX57" s="696"/>
      <c r="BY57" s="696"/>
      <c r="BZ57" s="696"/>
      <c r="CA57" s="696"/>
      <c r="CB57" s="696"/>
      <c r="CC57" s="696"/>
      <c r="CD57" s="696"/>
      <c r="CE57" s="696"/>
      <c r="CF57" s="696"/>
      <c r="CG57" s="697"/>
      <c r="CH57" s="707"/>
      <c r="CI57" s="702"/>
      <c r="CJ57" s="702"/>
      <c r="CK57" s="702"/>
      <c r="CL57" s="708"/>
      <c r="CM57" s="707"/>
      <c r="CN57" s="702"/>
      <c r="CO57" s="702"/>
      <c r="CP57" s="702"/>
      <c r="CQ57" s="708"/>
      <c r="CR57" s="707"/>
      <c r="CS57" s="702"/>
      <c r="CT57" s="702"/>
      <c r="CU57" s="702"/>
      <c r="CV57" s="708"/>
      <c r="CW57" s="707"/>
      <c r="CX57" s="702"/>
      <c r="CY57" s="702"/>
      <c r="CZ57" s="702"/>
      <c r="DA57" s="708"/>
      <c r="DB57" s="707"/>
      <c r="DC57" s="702"/>
      <c r="DD57" s="702"/>
      <c r="DE57" s="702"/>
      <c r="DF57" s="708"/>
      <c r="DG57" s="707"/>
      <c r="DH57" s="702"/>
      <c r="DI57" s="702"/>
      <c r="DJ57" s="702"/>
      <c r="DK57" s="708"/>
      <c r="DL57" s="707"/>
      <c r="DM57" s="702"/>
      <c r="DN57" s="702"/>
      <c r="DO57" s="702"/>
      <c r="DP57" s="708"/>
      <c r="DQ57" s="707"/>
      <c r="DR57" s="702"/>
      <c r="DS57" s="702"/>
      <c r="DT57" s="702"/>
      <c r="DU57" s="708"/>
      <c r="DV57" s="695"/>
      <c r="DW57" s="696"/>
      <c r="DX57" s="696"/>
      <c r="DY57" s="696"/>
      <c r="DZ57" s="709"/>
      <c r="EA57" s="48"/>
    </row>
    <row r="58" spans="1:131" ht="26.25" customHeight="1" x14ac:dyDescent="0.2">
      <c r="A58" s="52">
        <v>31</v>
      </c>
      <c r="B58" s="695"/>
      <c r="C58" s="696"/>
      <c r="D58" s="696"/>
      <c r="E58" s="696"/>
      <c r="F58" s="696"/>
      <c r="G58" s="696"/>
      <c r="H58" s="696"/>
      <c r="I58" s="696"/>
      <c r="J58" s="696"/>
      <c r="K58" s="696"/>
      <c r="L58" s="696"/>
      <c r="M58" s="696"/>
      <c r="N58" s="696"/>
      <c r="O58" s="696"/>
      <c r="P58" s="697"/>
      <c r="Q58" s="744"/>
      <c r="R58" s="745"/>
      <c r="S58" s="745"/>
      <c r="T58" s="745"/>
      <c r="U58" s="745"/>
      <c r="V58" s="745"/>
      <c r="W58" s="745"/>
      <c r="X58" s="745"/>
      <c r="Y58" s="745"/>
      <c r="Z58" s="745"/>
      <c r="AA58" s="745"/>
      <c r="AB58" s="745"/>
      <c r="AC58" s="745"/>
      <c r="AD58" s="745"/>
      <c r="AE58" s="746"/>
      <c r="AF58" s="701"/>
      <c r="AG58" s="702"/>
      <c r="AH58" s="702"/>
      <c r="AI58" s="702"/>
      <c r="AJ58" s="703"/>
      <c r="AK58" s="747"/>
      <c r="AL58" s="745"/>
      <c r="AM58" s="745"/>
      <c r="AN58" s="745"/>
      <c r="AO58" s="745"/>
      <c r="AP58" s="745"/>
      <c r="AQ58" s="745"/>
      <c r="AR58" s="745"/>
      <c r="AS58" s="745"/>
      <c r="AT58" s="745"/>
      <c r="AU58" s="745"/>
      <c r="AV58" s="745"/>
      <c r="AW58" s="745"/>
      <c r="AX58" s="745"/>
      <c r="AY58" s="745"/>
      <c r="AZ58" s="748"/>
      <c r="BA58" s="748"/>
      <c r="BB58" s="748"/>
      <c r="BC58" s="748"/>
      <c r="BD58" s="748"/>
      <c r="BE58" s="705"/>
      <c r="BF58" s="705"/>
      <c r="BG58" s="705"/>
      <c r="BH58" s="705"/>
      <c r="BI58" s="706"/>
      <c r="BJ58" s="56"/>
      <c r="BK58" s="56"/>
      <c r="BL58" s="56"/>
      <c r="BM58" s="56"/>
      <c r="BN58" s="56"/>
      <c r="BO58" s="55"/>
      <c r="BP58" s="55"/>
      <c r="BQ58" s="52">
        <v>52</v>
      </c>
      <c r="BR58" s="72"/>
      <c r="BS58" s="695"/>
      <c r="BT58" s="696"/>
      <c r="BU58" s="696"/>
      <c r="BV58" s="696"/>
      <c r="BW58" s="696"/>
      <c r="BX58" s="696"/>
      <c r="BY58" s="696"/>
      <c r="BZ58" s="696"/>
      <c r="CA58" s="696"/>
      <c r="CB58" s="696"/>
      <c r="CC58" s="696"/>
      <c r="CD58" s="696"/>
      <c r="CE58" s="696"/>
      <c r="CF58" s="696"/>
      <c r="CG58" s="697"/>
      <c r="CH58" s="707"/>
      <c r="CI58" s="702"/>
      <c r="CJ58" s="702"/>
      <c r="CK58" s="702"/>
      <c r="CL58" s="708"/>
      <c r="CM58" s="707"/>
      <c r="CN58" s="702"/>
      <c r="CO58" s="702"/>
      <c r="CP58" s="702"/>
      <c r="CQ58" s="708"/>
      <c r="CR58" s="707"/>
      <c r="CS58" s="702"/>
      <c r="CT58" s="702"/>
      <c r="CU58" s="702"/>
      <c r="CV58" s="708"/>
      <c r="CW58" s="707"/>
      <c r="CX58" s="702"/>
      <c r="CY58" s="702"/>
      <c r="CZ58" s="702"/>
      <c r="DA58" s="708"/>
      <c r="DB58" s="707"/>
      <c r="DC58" s="702"/>
      <c r="DD58" s="702"/>
      <c r="DE58" s="702"/>
      <c r="DF58" s="708"/>
      <c r="DG58" s="707"/>
      <c r="DH58" s="702"/>
      <c r="DI58" s="702"/>
      <c r="DJ58" s="702"/>
      <c r="DK58" s="708"/>
      <c r="DL58" s="707"/>
      <c r="DM58" s="702"/>
      <c r="DN58" s="702"/>
      <c r="DO58" s="702"/>
      <c r="DP58" s="708"/>
      <c r="DQ58" s="707"/>
      <c r="DR58" s="702"/>
      <c r="DS58" s="702"/>
      <c r="DT58" s="702"/>
      <c r="DU58" s="708"/>
      <c r="DV58" s="695"/>
      <c r="DW58" s="696"/>
      <c r="DX58" s="696"/>
      <c r="DY58" s="696"/>
      <c r="DZ58" s="709"/>
      <c r="EA58" s="48"/>
    </row>
    <row r="59" spans="1:131" ht="26.25" customHeight="1" x14ac:dyDescent="0.2">
      <c r="A59" s="52">
        <v>32</v>
      </c>
      <c r="B59" s="695"/>
      <c r="C59" s="696"/>
      <c r="D59" s="696"/>
      <c r="E59" s="696"/>
      <c r="F59" s="696"/>
      <c r="G59" s="696"/>
      <c r="H59" s="696"/>
      <c r="I59" s="696"/>
      <c r="J59" s="696"/>
      <c r="K59" s="696"/>
      <c r="L59" s="696"/>
      <c r="M59" s="696"/>
      <c r="N59" s="696"/>
      <c r="O59" s="696"/>
      <c r="P59" s="697"/>
      <c r="Q59" s="744"/>
      <c r="R59" s="745"/>
      <c r="S59" s="745"/>
      <c r="T59" s="745"/>
      <c r="U59" s="745"/>
      <c r="V59" s="745"/>
      <c r="W59" s="745"/>
      <c r="X59" s="745"/>
      <c r="Y59" s="745"/>
      <c r="Z59" s="745"/>
      <c r="AA59" s="745"/>
      <c r="AB59" s="745"/>
      <c r="AC59" s="745"/>
      <c r="AD59" s="745"/>
      <c r="AE59" s="746"/>
      <c r="AF59" s="701"/>
      <c r="AG59" s="702"/>
      <c r="AH59" s="702"/>
      <c r="AI59" s="702"/>
      <c r="AJ59" s="703"/>
      <c r="AK59" s="747"/>
      <c r="AL59" s="745"/>
      <c r="AM59" s="745"/>
      <c r="AN59" s="745"/>
      <c r="AO59" s="745"/>
      <c r="AP59" s="745"/>
      <c r="AQ59" s="745"/>
      <c r="AR59" s="745"/>
      <c r="AS59" s="745"/>
      <c r="AT59" s="745"/>
      <c r="AU59" s="745"/>
      <c r="AV59" s="745"/>
      <c r="AW59" s="745"/>
      <c r="AX59" s="745"/>
      <c r="AY59" s="745"/>
      <c r="AZ59" s="748"/>
      <c r="BA59" s="748"/>
      <c r="BB59" s="748"/>
      <c r="BC59" s="748"/>
      <c r="BD59" s="748"/>
      <c r="BE59" s="705"/>
      <c r="BF59" s="705"/>
      <c r="BG59" s="705"/>
      <c r="BH59" s="705"/>
      <c r="BI59" s="706"/>
      <c r="BJ59" s="56"/>
      <c r="BK59" s="56"/>
      <c r="BL59" s="56"/>
      <c r="BM59" s="56"/>
      <c r="BN59" s="56"/>
      <c r="BO59" s="55"/>
      <c r="BP59" s="55"/>
      <c r="BQ59" s="52">
        <v>53</v>
      </c>
      <c r="BR59" s="72"/>
      <c r="BS59" s="695"/>
      <c r="BT59" s="696"/>
      <c r="BU59" s="696"/>
      <c r="BV59" s="696"/>
      <c r="BW59" s="696"/>
      <c r="BX59" s="696"/>
      <c r="BY59" s="696"/>
      <c r="BZ59" s="696"/>
      <c r="CA59" s="696"/>
      <c r="CB59" s="696"/>
      <c r="CC59" s="696"/>
      <c r="CD59" s="696"/>
      <c r="CE59" s="696"/>
      <c r="CF59" s="696"/>
      <c r="CG59" s="697"/>
      <c r="CH59" s="707"/>
      <c r="CI59" s="702"/>
      <c r="CJ59" s="702"/>
      <c r="CK59" s="702"/>
      <c r="CL59" s="708"/>
      <c r="CM59" s="707"/>
      <c r="CN59" s="702"/>
      <c r="CO59" s="702"/>
      <c r="CP59" s="702"/>
      <c r="CQ59" s="708"/>
      <c r="CR59" s="707"/>
      <c r="CS59" s="702"/>
      <c r="CT59" s="702"/>
      <c r="CU59" s="702"/>
      <c r="CV59" s="708"/>
      <c r="CW59" s="707"/>
      <c r="CX59" s="702"/>
      <c r="CY59" s="702"/>
      <c r="CZ59" s="702"/>
      <c r="DA59" s="708"/>
      <c r="DB59" s="707"/>
      <c r="DC59" s="702"/>
      <c r="DD59" s="702"/>
      <c r="DE59" s="702"/>
      <c r="DF59" s="708"/>
      <c r="DG59" s="707"/>
      <c r="DH59" s="702"/>
      <c r="DI59" s="702"/>
      <c r="DJ59" s="702"/>
      <c r="DK59" s="708"/>
      <c r="DL59" s="707"/>
      <c r="DM59" s="702"/>
      <c r="DN59" s="702"/>
      <c r="DO59" s="702"/>
      <c r="DP59" s="708"/>
      <c r="DQ59" s="707"/>
      <c r="DR59" s="702"/>
      <c r="DS59" s="702"/>
      <c r="DT59" s="702"/>
      <c r="DU59" s="708"/>
      <c r="DV59" s="695"/>
      <c r="DW59" s="696"/>
      <c r="DX59" s="696"/>
      <c r="DY59" s="696"/>
      <c r="DZ59" s="709"/>
      <c r="EA59" s="48"/>
    </row>
    <row r="60" spans="1:131" ht="26.25" customHeight="1" x14ac:dyDescent="0.2">
      <c r="A60" s="52">
        <v>33</v>
      </c>
      <c r="B60" s="695"/>
      <c r="C60" s="696"/>
      <c r="D60" s="696"/>
      <c r="E60" s="696"/>
      <c r="F60" s="696"/>
      <c r="G60" s="696"/>
      <c r="H60" s="696"/>
      <c r="I60" s="696"/>
      <c r="J60" s="696"/>
      <c r="K60" s="696"/>
      <c r="L60" s="696"/>
      <c r="M60" s="696"/>
      <c r="N60" s="696"/>
      <c r="O60" s="696"/>
      <c r="P60" s="697"/>
      <c r="Q60" s="744"/>
      <c r="R60" s="745"/>
      <c r="S60" s="745"/>
      <c r="T60" s="745"/>
      <c r="U60" s="745"/>
      <c r="V60" s="745"/>
      <c r="W60" s="745"/>
      <c r="X60" s="745"/>
      <c r="Y60" s="745"/>
      <c r="Z60" s="745"/>
      <c r="AA60" s="745"/>
      <c r="AB60" s="745"/>
      <c r="AC60" s="745"/>
      <c r="AD60" s="745"/>
      <c r="AE60" s="746"/>
      <c r="AF60" s="701"/>
      <c r="AG60" s="702"/>
      <c r="AH60" s="702"/>
      <c r="AI60" s="702"/>
      <c r="AJ60" s="703"/>
      <c r="AK60" s="747"/>
      <c r="AL60" s="745"/>
      <c r="AM60" s="745"/>
      <c r="AN60" s="745"/>
      <c r="AO60" s="745"/>
      <c r="AP60" s="745"/>
      <c r="AQ60" s="745"/>
      <c r="AR60" s="745"/>
      <c r="AS60" s="745"/>
      <c r="AT60" s="745"/>
      <c r="AU60" s="745"/>
      <c r="AV60" s="745"/>
      <c r="AW60" s="745"/>
      <c r="AX60" s="745"/>
      <c r="AY60" s="745"/>
      <c r="AZ60" s="748"/>
      <c r="BA60" s="748"/>
      <c r="BB60" s="748"/>
      <c r="BC60" s="748"/>
      <c r="BD60" s="748"/>
      <c r="BE60" s="705"/>
      <c r="BF60" s="705"/>
      <c r="BG60" s="705"/>
      <c r="BH60" s="705"/>
      <c r="BI60" s="706"/>
      <c r="BJ60" s="56"/>
      <c r="BK60" s="56"/>
      <c r="BL60" s="56"/>
      <c r="BM60" s="56"/>
      <c r="BN60" s="56"/>
      <c r="BO60" s="55"/>
      <c r="BP60" s="55"/>
      <c r="BQ60" s="52">
        <v>54</v>
      </c>
      <c r="BR60" s="72"/>
      <c r="BS60" s="695"/>
      <c r="BT60" s="696"/>
      <c r="BU60" s="696"/>
      <c r="BV60" s="696"/>
      <c r="BW60" s="696"/>
      <c r="BX60" s="696"/>
      <c r="BY60" s="696"/>
      <c r="BZ60" s="696"/>
      <c r="CA60" s="696"/>
      <c r="CB60" s="696"/>
      <c r="CC60" s="696"/>
      <c r="CD60" s="696"/>
      <c r="CE60" s="696"/>
      <c r="CF60" s="696"/>
      <c r="CG60" s="697"/>
      <c r="CH60" s="707"/>
      <c r="CI60" s="702"/>
      <c r="CJ60" s="702"/>
      <c r="CK60" s="702"/>
      <c r="CL60" s="708"/>
      <c r="CM60" s="707"/>
      <c r="CN60" s="702"/>
      <c r="CO60" s="702"/>
      <c r="CP60" s="702"/>
      <c r="CQ60" s="708"/>
      <c r="CR60" s="707"/>
      <c r="CS60" s="702"/>
      <c r="CT60" s="702"/>
      <c r="CU60" s="702"/>
      <c r="CV60" s="708"/>
      <c r="CW60" s="707"/>
      <c r="CX60" s="702"/>
      <c r="CY60" s="702"/>
      <c r="CZ60" s="702"/>
      <c r="DA60" s="708"/>
      <c r="DB60" s="707"/>
      <c r="DC60" s="702"/>
      <c r="DD60" s="702"/>
      <c r="DE60" s="702"/>
      <c r="DF60" s="708"/>
      <c r="DG60" s="707"/>
      <c r="DH60" s="702"/>
      <c r="DI60" s="702"/>
      <c r="DJ60" s="702"/>
      <c r="DK60" s="708"/>
      <c r="DL60" s="707"/>
      <c r="DM60" s="702"/>
      <c r="DN60" s="702"/>
      <c r="DO60" s="702"/>
      <c r="DP60" s="708"/>
      <c r="DQ60" s="707"/>
      <c r="DR60" s="702"/>
      <c r="DS60" s="702"/>
      <c r="DT60" s="702"/>
      <c r="DU60" s="708"/>
      <c r="DV60" s="695"/>
      <c r="DW60" s="696"/>
      <c r="DX60" s="696"/>
      <c r="DY60" s="696"/>
      <c r="DZ60" s="709"/>
      <c r="EA60" s="48"/>
    </row>
    <row r="61" spans="1:131" ht="26.25" customHeight="1" x14ac:dyDescent="0.2">
      <c r="A61" s="52">
        <v>34</v>
      </c>
      <c r="B61" s="695"/>
      <c r="C61" s="696"/>
      <c r="D61" s="696"/>
      <c r="E61" s="696"/>
      <c r="F61" s="696"/>
      <c r="G61" s="696"/>
      <c r="H61" s="696"/>
      <c r="I61" s="696"/>
      <c r="J61" s="696"/>
      <c r="K61" s="696"/>
      <c r="L61" s="696"/>
      <c r="M61" s="696"/>
      <c r="N61" s="696"/>
      <c r="O61" s="696"/>
      <c r="P61" s="697"/>
      <c r="Q61" s="744"/>
      <c r="R61" s="745"/>
      <c r="S61" s="745"/>
      <c r="T61" s="745"/>
      <c r="U61" s="745"/>
      <c r="V61" s="745"/>
      <c r="W61" s="745"/>
      <c r="X61" s="745"/>
      <c r="Y61" s="745"/>
      <c r="Z61" s="745"/>
      <c r="AA61" s="745"/>
      <c r="AB61" s="745"/>
      <c r="AC61" s="745"/>
      <c r="AD61" s="745"/>
      <c r="AE61" s="746"/>
      <c r="AF61" s="701"/>
      <c r="AG61" s="702"/>
      <c r="AH61" s="702"/>
      <c r="AI61" s="702"/>
      <c r="AJ61" s="703"/>
      <c r="AK61" s="747"/>
      <c r="AL61" s="745"/>
      <c r="AM61" s="745"/>
      <c r="AN61" s="745"/>
      <c r="AO61" s="745"/>
      <c r="AP61" s="745"/>
      <c r="AQ61" s="745"/>
      <c r="AR61" s="745"/>
      <c r="AS61" s="745"/>
      <c r="AT61" s="745"/>
      <c r="AU61" s="745"/>
      <c r="AV61" s="745"/>
      <c r="AW61" s="745"/>
      <c r="AX61" s="745"/>
      <c r="AY61" s="745"/>
      <c r="AZ61" s="748"/>
      <c r="BA61" s="748"/>
      <c r="BB61" s="748"/>
      <c r="BC61" s="748"/>
      <c r="BD61" s="748"/>
      <c r="BE61" s="705"/>
      <c r="BF61" s="705"/>
      <c r="BG61" s="705"/>
      <c r="BH61" s="705"/>
      <c r="BI61" s="706"/>
      <c r="BJ61" s="56"/>
      <c r="BK61" s="56"/>
      <c r="BL61" s="56"/>
      <c r="BM61" s="56"/>
      <c r="BN61" s="56"/>
      <c r="BO61" s="55"/>
      <c r="BP61" s="55"/>
      <c r="BQ61" s="52">
        <v>55</v>
      </c>
      <c r="BR61" s="72"/>
      <c r="BS61" s="695"/>
      <c r="BT61" s="696"/>
      <c r="BU61" s="696"/>
      <c r="BV61" s="696"/>
      <c r="BW61" s="696"/>
      <c r="BX61" s="696"/>
      <c r="BY61" s="696"/>
      <c r="BZ61" s="696"/>
      <c r="CA61" s="696"/>
      <c r="CB61" s="696"/>
      <c r="CC61" s="696"/>
      <c r="CD61" s="696"/>
      <c r="CE61" s="696"/>
      <c r="CF61" s="696"/>
      <c r="CG61" s="697"/>
      <c r="CH61" s="707"/>
      <c r="CI61" s="702"/>
      <c r="CJ61" s="702"/>
      <c r="CK61" s="702"/>
      <c r="CL61" s="708"/>
      <c r="CM61" s="707"/>
      <c r="CN61" s="702"/>
      <c r="CO61" s="702"/>
      <c r="CP61" s="702"/>
      <c r="CQ61" s="708"/>
      <c r="CR61" s="707"/>
      <c r="CS61" s="702"/>
      <c r="CT61" s="702"/>
      <c r="CU61" s="702"/>
      <c r="CV61" s="708"/>
      <c r="CW61" s="707"/>
      <c r="CX61" s="702"/>
      <c r="CY61" s="702"/>
      <c r="CZ61" s="702"/>
      <c r="DA61" s="708"/>
      <c r="DB61" s="707"/>
      <c r="DC61" s="702"/>
      <c r="DD61" s="702"/>
      <c r="DE61" s="702"/>
      <c r="DF61" s="708"/>
      <c r="DG61" s="707"/>
      <c r="DH61" s="702"/>
      <c r="DI61" s="702"/>
      <c r="DJ61" s="702"/>
      <c r="DK61" s="708"/>
      <c r="DL61" s="707"/>
      <c r="DM61" s="702"/>
      <c r="DN61" s="702"/>
      <c r="DO61" s="702"/>
      <c r="DP61" s="708"/>
      <c r="DQ61" s="707"/>
      <c r="DR61" s="702"/>
      <c r="DS61" s="702"/>
      <c r="DT61" s="702"/>
      <c r="DU61" s="708"/>
      <c r="DV61" s="695"/>
      <c r="DW61" s="696"/>
      <c r="DX61" s="696"/>
      <c r="DY61" s="696"/>
      <c r="DZ61" s="709"/>
      <c r="EA61" s="48"/>
    </row>
    <row r="62" spans="1:131" ht="26.25" customHeight="1" x14ac:dyDescent="0.2">
      <c r="A62" s="52">
        <v>35</v>
      </c>
      <c r="B62" s="695"/>
      <c r="C62" s="696"/>
      <c r="D62" s="696"/>
      <c r="E62" s="696"/>
      <c r="F62" s="696"/>
      <c r="G62" s="696"/>
      <c r="H62" s="696"/>
      <c r="I62" s="696"/>
      <c r="J62" s="696"/>
      <c r="K62" s="696"/>
      <c r="L62" s="696"/>
      <c r="M62" s="696"/>
      <c r="N62" s="696"/>
      <c r="O62" s="696"/>
      <c r="P62" s="697"/>
      <c r="Q62" s="744"/>
      <c r="R62" s="745"/>
      <c r="S62" s="745"/>
      <c r="T62" s="745"/>
      <c r="U62" s="745"/>
      <c r="V62" s="745"/>
      <c r="W62" s="745"/>
      <c r="X62" s="745"/>
      <c r="Y62" s="745"/>
      <c r="Z62" s="745"/>
      <c r="AA62" s="745"/>
      <c r="AB62" s="745"/>
      <c r="AC62" s="745"/>
      <c r="AD62" s="745"/>
      <c r="AE62" s="746"/>
      <c r="AF62" s="701"/>
      <c r="AG62" s="702"/>
      <c r="AH62" s="702"/>
      <c r="AI62" s="702"/>
      <c r="AJ62" s="703"/>
      <c r="AK62" s="747"/>
      <c r="AL62" s="745"/>
      <c r="AM62" s="745"/>
      <c r="AN62" s="745"/>
      <c r="AO62" s="745"/>
      <c r="AP62" s="745"/>
      <c r="AQ62" s="745"/>
      <c r="AR62" s="745"/>
      <c r="AS62" s="745"/>
      <c r="AT62" s="745"/>
      <c r="AU62" s="745"/>
      <c r="AV62" s="745"/>
      <c r="AW62" s="745"/>
      <c r="AX62" s="745"/>
      <c r="AY62" s="745"/>
      <c r="AZ62" s="748"/>
      <c r="BA62" s="748"/>
      <c r="BB62" s="748"/>
      <c r="BC62" s="748"/>
      <c r="BD62" s="748"/>
      <c r="BE62" s="705"/>
      <c r="BF62" s="705"/>
      <c r="BG62" s="705"/>
      <c r="BH62" s="705"/>
      <c r="BI62" s="706"/>
      <c r="BJ62" s="749" t="s">
        <v>454</v>
      </c>
      <c r="BK62" s="710"/>
      <c r="BL62" s="710"/>
      <c r="BM62" s="710"/>
      <c r="BN62" s="711"/>
      <c r="BO62" s="55"/>
      <c r="BP62" s="55"/>
      <c r="BQ62" s="52">
        <v>56</v>
      </c>
      <c r="BR62" s="72"/>
      <c r="BS62" s="695"/>
      <c r="BT62" s="696"/>
      <c r="BU62" s="696"/>
      <c r="BV62" s="696"/>
      <c r="BW62" s="696"/>
      <c r="BX62" s="696"/>
      <c r="BY62" s="696"/>
      <c r="BZ62" s="696"/>
      <c r="CA62" s="696"/>
      <c r="CB62" s="696"/>
      <c r="CC62" s="696"/>
      <c r="CD62" s="696"/>
      <c r="CE62" s="696"/>
      <c r="CF62" s="696"/>
      <c r="CG62" s="697"/>
      <c r="CH62" s="707"/>
      <c r="CI62" s="702"/>
      <c r="CJ62" s="702"/>
      <c r="CK62" s="702"/>
      <c r="CL62" s="708"/>
      <c r="CM62" s="707"/>
      <c r="CN62" s="702"/>
      <c r="CO62" s="702"/>
      <c r="CP62" s="702"/>
      <c r="CQ62" s="708"/>
      <c r="CR62" s="707"/>
      <c r="CS62" s="702"/>
      <c r="CT62" s="702"/>
      <c r="CU62" s="702"/>
      <c r="CV62" s="708"/>
      <c r="CW62" s="707"/>
      <c r="CX62" s="702"/>
      <c r="CY62" s="702"/>
      <c r="CZ62" s="702"/>
      <c r="DA62" s="708"/>
      <c r="DB62" s="707"/>
      <c r="DC62" s="702"/>
      <c r="DD62" s="702"/>
      <c r="DE62" s="702"/>
      <c r="DF62" s="708"/>
      <c r="DG62" s="707"/>
      <c r="DH62" s="702"/>
      <c r="DI62" s="702"/>
      <c r="DJ62" s="702"/>
      <c r="DK62" s="708"/>
      <c r="DL62" s="707"/>
      <c r="DM62" s="702"/>
      <c r="DN62" s="702"/>
      <c r="DO62" s="702"/>
      <c r="DP62" s="708"/>
      <c r="DQ62" s="707"/>
      <c r="DR62" s="702"/>
      <c r="DS62" s="702"/>
      <c r="DT62" s="702"/>
      <c r="DU62" s="708"/>
      <c r="DV62" s="695"/>
      <c r="DW62" s="696"/>
      <c r="DX62" s="696"/>
      <c r="DY62" s="696"/>
      <c r="DZ62" s="709"/>
      <c r="EA62" s="48"/>
    </row>
    <row r="63" spans="1:131" ht="26.25" customHeight="1" x14ac:dyDescent="0.2">
      <c r="A63" s="53" t="s">
        <v>252</v>
      </c>
      <c r="B63" s="712" t="s">
        <v>373</v>
      </c>
      <c r="C63" s="713"/>
      <c r="D63" s="713"/>
      <c r="E63" s="713"/>
      <c r="F63" s="713"/>
      <c r="G63" s="713"/>
      <c r="H63" s="713"/>
      <c r="I63" s="713"/>
      <c r="J63" s="713"/>
      <c r="K63" s="713"/>
      <c r="L63" s="713"/>
      <c r="M63" s="713"/>
      <c r="N63" s="713"/>
      <c r="O63" s="713"/>
      <c r="P63" s="714"/>
      <c r="Q63" s="756"/>
      <c r="R63" s="721"/>
      <c r="S63" s="721"/>
      <c r="T63" s="721"/>
      <c r="U63" s="721"/>
      <c r="V63" s="721"/>
      <c r="W63" s="721"/>
      <c r="X63" s="721"/>
      <c r="Y63" s="721"/>
      <c r="Z63" s="721"/>
      <c r="AA63" s="721"/>
      <c r="AB63" s="721"/>
      <c r="AC63" s="721"/>
      <c r="AD63" s="721"/>
      <c r="AE63" s="757"/>
      <c r="AF63" s="718">
        <v>166</v>
      </c>
      <c r="AG63" s="716"/>
      <c r="AH63" s="716"/>
      <c r="AI63" s="716"/>
      <c r="AJ63" s="719"/>
      <c r="AK63" s="720"/>
      <c r="AL63" s="721"/>
      <c r="AM63" s="721"/>
      <c r="AN63" s="721"/>
      <c r="AO63" s="721"/>
      <c r="AP63" s="716">
        <v>369</v>
      </c>
      <c r="AQ63" s="716"/>
      <c r="AR63" s="716"/>
      <c r="AS63" s="716"/>
      <c r="AT63" s="716"/>
      <c r="AU63" s="716">
        <v>369</v>
      </c>
      <c r="AV63" s="716"/>
      <c r="AW63" s="716"/>
      <c r="AX63" s="716"/>
      <c r="AY63" s="716"/>
      <c r="AZ63" s="758"/>
      <c r="BA63" s="758"/>
      <c r="BB63" s="758"/>
      <c r="BC63" s="758"/>
      <c r="BD63" s="758"/>
      <c r="BE63" s="722"/>
      <c r="BF63" s="722"/>
      <c r="BG63" s="722"/>
      <c r="BH63" s="722"/>
      <c r="BI63" s="723"/>
      <c r="BJ63" s="724" t="s">
        <v>200</v>
      </c>
      <c r="BK63" s="725"/>
      <c r="BL63" s="725"/>
      <c r="BM63" s="725"/>
      <c r="BN63" s="726"/>
      <c r="BO63" s="55"/>
      <c r="BP63" s="55"/>
      <c r="BQ63" s="52">
        <v>57</v>
      </c>
      <c r="BR63" s="72"/>
      <c r="BS63" s="695"/>
      <c r="BT63" s="696"/>
      <c r="BU63" s="696"/>
      <c r="BV63" s="696"/>
      <c r="BW63" s="696"/>
      <c r="BX63" s="696"/>
      <c r="BY63" s="696"/>
      <c r="BZ63" s="696"/>
      <c r="CA63" s="696"/>
      <c r="CB63" s="696"/>
      <c r="CC63" s="696"/>
      <c r="CD63" s="696"/>
      <c r="CE63" s="696"/>
      <c r="CF63" s="696"/>
      <c r="CG63" s="697"/>
      <c r="CH63" s="707"/>
      <c r="CI63" s="702"/>
      <c r="CJ63" s="702"/>
      <c r="CK63" s="702"/>
      <c r="CL63" s="708"/>
      <c r="CM63" s="707"/>
      <c r="CN63" s="702"/>
      <c r="CO63" s="702"/>
      <c r="CP63" s="702"/>
      <c r="CQ63" s="708"/>
      <c r="CR63" s="707"/>
      <c r="CS63" s="702"/>
      <c r="CT63" s="702"/>
      <c r="CU63" s="702"/>
      <c r="CV63" s="708"/>
      <c r="CW63" s="707"/>
      <c r="CX63" s="702"/>
      <c r="CY63" s="702"/>
      <c r="CZ63" s="702"/>
      <c r="DA63" s="708"/>
      <c r="DB63" s="707"/>
      <c r="DC63" s="702"/>
      <c r="DD63" s="702"/>
      <c r="DE63" s="702"/>
      <c r="DF63" s="708"/>
      <c r="DG63" s="707"/>
      <c r="DH63" s="702"/>
      <c r="DI63" s="702"/>
      <c r="DJ63" s="702"/>
      <c r="DK63" s="708"/>
      <c r="DL63" s="707"/>
      <c r="DM63" s="702"/>
      <c r="DN63" s="702"/>
      <c r="DO63" s="702"/>
      <c r="DP63" s="708"/>
      <c r="DQ63" s="707"/>
      <c r="DR63" s="702"/>
      <c r="DS63" s="702"/>
      <c r="DT63" s="702"/>
      <c r="DU63" s="708"/>
      <c r="DV63" s="695"/>
      <c r="DW63" s="696"/>
      <c r="DX63" s="696"/>
      <c r="DY63" s="696"/>
      <c r="DZ63" s="70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5"/>
      <c r="BT64" s="696"/>
      <c r="BU64" s="696"/>
      <c r="BV64" s="696"/>
      <c r="BW64" s="696"/>
      <c r="BX64" s="696"/>
      <c r="BY64" s="696"/>
      <c r="BZ64" s="696"/>
      <c r="CA64" s="696"/>
      <c r="CB64" s="696"/>
      <c r="CC64" s="696"/>
      <c r="CD64" s="696"/>
      <c r="CE64" s="696"/>
      <c r="CF64" s="696"/>
      <c r="CG64" s="697"/>
      <c r="CH64" s="707"/>
      <c r="CI64" s="702"/>
      <c r="CJ64" s="702"/>
      <c r="CK64" s="702"/>
      <c r="CL64" s="708"/>
      <c r="CM64" s="707"/>
      <c r="CN64" s="702"/>
      <c r="CO64" s="702"/>
      <c r="CP64" s="702"/>
      <c r="CQ64" s="708"/>
      <c r="CR64" s="707"/>
      <c r="CS64" s="702"/>
      <c r="CT64" s="702"/>
      <c r="CU64" s="702"/>
      <c r="CV64" s="708"/>
      <c r="CW64" s="707"/>
      <c r="CX64" s="702"/>
      <c r="CY64" s="702"/>
      <c r="CZ64" s="702"/>
      <c r="DA64" s="708"/>
      <c r="DB64" s="707"/>
      <c r="DC64" s="702"/>
      <c r="DD64" s="702"/>
      <c r="DE64" s="702"/>
      <c r="DF64" s="708"/>
      <c r="DG64" s="707"/>
      <c r="DH64" s="702"/>
      <c r="DI64" s="702"/>
      <c r="DJ64" s="702"/>
      <c r="DK64" s="708"/>
      <c r="DL64" s="707"/>
      <c r="DM64" s="702"/>
      <c r="DN64" s="702"/>
      <c r="DO64" s="702"/>
      <c r="DP64" s="708"/>
      <c r="DQ64" s="707"/>
      <c r="DR64" s="702"/>
      <c r="DS64" s="702"/>
      <c r="DT64" s="702"/>
      <c r="DU64" s="708"/>
      <c r="DV64" s="695"/>
      <c r="DW64" s="696"/>
      <c r="DX64" s="696"/>
      <c r="DY64" s="696"/>
      <c r="DZ64" s="709"/>
      <c r="EA64" s="48"/>
    </row>
    <row r="65" spans="1:131" ht="26.25" customHeight="1" x14ac:dyDescent="0.2">
      <c r="A65" s="56" t="s">
        <v>261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5"/>
      <c r="BT65" s="696"/>
      <c r="BU65" s="696"/>
      <c r="BV65" s="696"/>
      <c r="BW65" s="696"/>
      <c r="BX65" s="696"/>
      <c r="BY65" s="696"/>
      <c r="BZ65" s="696"/>
      <c r="CA65" s="696"/>
      <c r="CB65" s="696"/>
      <c r="CC65" s="696"/>
      <c r="CD65" s="696"/>
      <c r="CE65" s="696"/>
      <c r="CF65" s="696"/>
      <c r="CG65" s="697"/>
      <c r="CH65" s="707"/>
      <c r="CI65" s="702"/>
      <c r="CJ65" s="702"/>
      <c r="CK65" s="702"/>
      <c r="CL65" s="708"/>
      <c r="CM65" s="707"/>
      <c r="CN65" s="702"/>
      <c r="CO65" s="702"/>
      <c r="CP65" s="702"/>
      <c r="CQ65" s="708"/>
      <c r="CR65" s="707"/>
      <c r="CS65" s="702"/>
      <c r="CT65" s="702"/>
      <c r="CU65" s="702"/>
      <c r="CV65" s="708"/>
      <c r="CW65" s="707"/>
      <c r="CX65" s="702"/>
      <c r="CY65" s="702"/>
      <c r="CZ65" s="702"/>
      <c r="DA65" s="708"/>
      <c r="DB65" s="707"/>
      <c r="DC65" s="702"/>
      <c r="DD65" s="702"/>
      <c r="DE65" s="702"/>
      <c r="DF65" s="708"/>
      <c r="DG65" s="707"/>
      <c r="DH65" s="702"/>
      <c r="DI65" s="702"/>
      <c r="DJ65" s="702"/>
      <c r="DK65" s="708"/>
      <c r="DL65" s="707"/>
      <c r="DM65" s="702"/>
      <c r="DN65" s="702"/>
      <c r="DO65" s="702"/>
      <c r="DP65" s="708"/>
      <c r="DQ65" s="707"/>
      <c r="DR65" s="702"/>
      <c r="DS65" s="702"/>
      <c r="DT65" s="702"/>
      <c r="DU65" s="708"/>
      <c r="DV65" s="695"/>
      <c r="DW65" s="696"/>
      <c r="DX65" s="696"/>
      <c r="DY65" s="696"/>
      <c r="DZ65" s="709"/>
      <c r="EA65" s="48"/>
    </row>
    <row r="66" spans="1:131" ht="26.25" customHeight="1" x14ac:dyDescent="0.2">
      <c r="A66" s="681" t="s">
        <v>410</v>
      </c>
      <c r="B66" s="682"/>
      <c r="C66" s="682"/>
      <c r="D66" s="682"/>
      <c r="E66" s="682"/>
      <c r="F66" s="682"/>
      <c r="G66" s="682"/>
      <c r="H66" s="682"/>
      <c r="I66" s="682"/>
      <c r="J66" s="682"/>
      <c r="K66" s="682"/>
      <c r="L66" s="682"/>
      <c r="M66" s="682"/>
      <c r="N66" s="682"/>
      <c r="O66" s="682"/>
      <c r="P66" s="683"/>
      <c r="Q66" s="675" t="s">
        <v>448</v>
      </c>
      <c r="R66" s="676"/>
      <c r="S66" s="676"/>
      <c r="T66" s="676"/>
      <c r="U66" s="687"/>
      <c r="V66" s="675" t="s">
        <v>449</v>
      </c>
      <c r="W66" s="676"/>
      <c r="X66" s="676"/>
      <c r="Y66" s="676"/>
      <c r="Z66" s="687"/>
      <c r="AA66" s="675" t="s">
        <v>450</v>
      </c>
      <c r="AB66" s="676"/>
      <c r="AC66" s="676"/>
      <c r="AD66" s="676"/>
      <c r="AE66" s="687"/>
      <c r="AF66" s="986" t="s">
        <v>248</v>
      </c>
      <c r="AG66" s="981"/>
      <c r="AH66" s="981"/>
      <c r="AI66" s="981"/>
      <c r="AJ66" s="987"/>
      <c r="AK66" s="675" t="s">
        <v>385</v>
      </c>
      <c r="AL66" s="682"/>
      <c r="AM66" s="682"/>
      <c r="AN66" s="682"/>
      <c r="AO66" s="683"/>
      <c r="AP66" s="675" t="s">
        <v>358</v>
      </c>
      <c r="AQ66" s="676"/>
      <c r="AR66" s="676"/>
      <c r="AS66" s="676"/>
      <c r="AT66" s="687"/>
      <c r="AU66" s="675" t="s">
        <v>455</v>
      </c>
      <c r="AV66" s="676"/>
      <c r="AW66" s="676"/>
      <c r="AX66" s="676"/>
      <c r="AY66" s="687"/>
      <c r="AZ66" s="675" t="s">
        <v>441</v>
      </c>
      <c r="BA66" s="676"/>
      <c r="BB66" s="676"/>
      <c r="BC66" s="676"/>
      <c r="BD66" s="677"/>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9"/>
      <c r="CH66" s="750"/>
      <c r="CI66" s="751"/>
      <c r="CJ66" s="751"/>
      <c r="CK66" s="751"/>
      <c r="CL66" s="752"/>
      <c r="CM66" s="750"/>
      <c r="CN66" s="751"/>
      <c r="CO66" s="751"/>
      <c r="CP66" s="751"/>
      <c r="CQ66" s="752"/>
      <c r="CR66" s="750"/>
      <c r="CS66" s="751"/>
      <c r="CT66" s="751"/>
      <c r="CU66" s="751"/>
      <c r="CV66" s="752"/>
      <c r="CW66" s="750"/>
      <c r="CX66" s="751"/>
      <c r="CY66" s="751"/>
      <c r="CZ66" s="751"/>
      <c r="DA66" s="752"/>
      <c r="DB66" s="750"/>
      <c r="DC66" s="751"/>
      <c r="DD66" s="751"/>
      <c r="DE66" s="751"/>
      <c r="DF66" s="752"/>
      <c r="DG66" s="750"/>
      <c r="DH66" s="751"/>
      <c r="DI66" s="751"/>
      <c r="DJ66" s="751"/>
      <c r="DK66" s="752"/>
      <c r="DL66" s="750"/>
      <c r="DM66" s="751"/>
      <c r="DN66" s="751"/>
      <c r="DO66" s="751"/>
      <c r="DP66" s="752"/>
      <c r="DQ66" s="750"/>
      <c r="DR66" s="751"/>
      <c r="DS66" s="751"/>
      <c r="DT66" s="751"/>
      <c r="DU66" s="752"/>
      <c r="DV66" s="753"/>
      <c r="DW66" s="754"/>
      <c r="DX66" s="754"/>
      <c r="DY66" s="754"/>
      <c r="DZ66" s="755"/>
      <c r="EA66" s="48"/>
    </row>
    <row r="67" spans="1:131" ht="26.25" customHeight="1" x14ac:dyDescent="0.2">
      <c r="A67" s="684"/>
      <c r="B67" s="685"/>
      <c r="C67" s="685"/>
      <c r="D67" s="685"/>
      <c r="E67" s="685"/>
      <c r="F67" s="685"/>
      <c r="G67" s="685"/>
      <c r="H67" s="685"/>
      <c r="I67" s="685"/>
      <c r="J67" s="685"/>
      <c r="K67" s="685"/>
      <c r="L67" s="685"/>
      <c r="M67" s="685"/>
      <c r="N67" s="685"/>
      <c r="O67" s="685"/>
      <c r="P67" s="686"/>
      <c r="Q67" s="678"/>
      <c r="R67" s="679"/>
      <c r="S67" s="679"/>
      <c r="T67" s="679"/>
      <c r="U67" s="688"/>
      <c r="V67" s="678"/>
      <c r="W67" s="679"/>
      <c r="X67" s="679"/>
      <c r="Y67" s="679"/>
      <c r="Z67" s="688"/>
      <c r="AA67" s="678"/>
      <c r="AB67" s="679"/>
      <c r="AC67" s="679"/>
      <c r="AD67" s="679"/>
      <c r="AE67" s="688"/>
      <c r="AF67" s="988"/>
      <c r="AG67" s="984"/>
      <c r="AH67" s="984"/>
      <c r="AI67" s="984"/>
      <c r="AJ67" s="989"/>
      <c r="AK67" s="990"/>
      <c r="AL67" s="685"/>
      <c r="AM67" s="685"/>
      <c r="AN67" s="685"/>
      <c r="AO67" s="686"/>
      <c r="AP67" s="678"/>
      <c r="AQ67" s="679"/>
      <c r="AR67" s="679"/>
      <c r="AS67" s="679"/>
      <c r="AT67" s="688"/>
      <c r="AU67" s="678"/>
      <c r="AV67" s="679"/>
      <c r="AW67" s="679"/>
      <c r="AX67" s="679"/>
      <c r="AY67" s="688"/>
      <c r="AZ67" s="678"/>
      <c r="BA67" s="679"/>
      <c r="BB67" s="679"/>
      <c r="BC67" s="679"/>
      <c r="BD67" s="680"/>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9"/>
      <c r="CH67" s="750"/>
      <c r="CI67" s="751"/>
      <c r="CJ67" s="751"/>
      <c r="CK67" s="751"/>
      <c r="CL67" s="752"/>
      <c r="CM67" s="750"/>
      <c r="CN67" s="751"/>
      <c r="CO67" s="751"/>
      <c r="CP67" s="751"/>
      <c r="CQ67" s="752"/>
      <c r="CR67" s="750"/>
      <c r="CS67" s="751"/>
      <c r="CT67" s="751"/>
      <c r="CU67" s="751"/>
      <c r="CV67" s="752"/>
      <c r="CW67" s="750"/>
      <c r="CX67" s="751"/>
      <c r="CY67" s="751"/>
      <c r="CZ67" s="751"/>
      <c r="DA67" s="752"/>
      <c r="DB67" s="750"/>
      <c r="DC67" s="751"/>
      <c r="DD67" s="751"/>
      <c r="DE67" s="751"/>
      <c r="DF67" s="752"/>
      <c r="DG67" s="750"/>
      <c r="DH67" s="751"/>
      <c r="DI67" s="751"/>
      <c r="DJ67" s="751"/>
      <c r="DK67" s="752"/>
      <c r="DL67" s="750"/>
      <c r="DM67" s="751"/>
      <c r="DN67" s="751"/>
      <c r="DO67" s="751"/>
      <c r="DP67" s="752"/>
      <c r="DQ67" s="750"/>
      <c r="DR67" s="751"/>
      <c r="DS67" s="751"/>
      <c r="DT67" s="751"/>
      <c r="DU67" s="752"/>
      <c r="DV67" s="753"/>
      <c r="DW67" s="754"/>
      <c r="DX67" s="754"/>
      <c r="DY67" s="754"/>
      <c r="DZ67" s="755"/>
      <c r="EA67" s="48"/>
    </row>
    <row r="68" spans="1:131" ht="26.25" customHeight="1" x14ac:dyDescent="0.2">
      <c r="A68" s="51">
        <v>1</v>
      </c>
      <c r="B68" s="659" t="s">
        <v>522</v>
      </c>
      <c r="C68" s="660"/>
      <c r="D68" s="660"/>
      <c r="E68" s="660"/>
      <c r="F68" s="660"/>
      <c r="G68" s="660"/>
      <c r="H68" s="660"/>
      <c r="I68" s="660"/>
      <c r="J68" s="660"/>
      <c r="K68" s="660"/>
      <c r="L68" s="660"/>
      <c r="M68" s="660"/>
      <c r="N68" s="660"/>
      <c r="O68" s="660"/>
      <c r="P68" s="661"/>
      <c r="Q68" s="662">
        <v>2555</v>
      </c>
      <c r="R68" s="663"/>
      <c r="S68" s="663"/>
      <c r="T68" s="663"/>
      <c r="U68" s="663"/>
      <c r="V68" s="663">
        <v>2391</v>
      </c>
      <c r="W68" s="663"/>
      <c r="X68" s="663"/>
      <c r="Y68" s="663"/>
      <c r="Z68" s="663"/>
      <c r="AA68" s="663">
        <v>164</v>
      </c>
      <c r="AB68" s="663"/>
      <c r="AC68" s="663"/>
      <c r="AD68" s="663"/>
      <c r="AE68" s="663"/>
      <c r="AF68" s="663">
        <v>164</v>
      </c>
      <c r="AG68" s="663"/>
      <c r="AH68" s="663"/>
      <c r="AI68" s="663"/>
      <c r="AJ68" s="663"/>
      <c r="AK68" s="663">
        <v>30</v>
      </c>
      <c r="AL68" s="663"/>
      <c r="AM68" s="663"/>
      <c r="AN68" s="663"/>
      <c r="AO68" s="663"/>
      <c r="AP68" s="663">
        <v>2545</v>
      </c>
      <c r="AQ68" s="663"/>
      <c r="AR68" s="663"/>
      <c r="AS68" s="663"/>
      <c r="AT68" s="663"/>
      <c r="AU68" s="663">
        <v>325</v>
      </c>
      <c r="AV68" s="663"/>
      <c r="AW68" s="663"/>
      <c r="AX68" s="663"/>
      <c r="AY68" s="663"/>
      <c r="AZ68" s="669"/>
      <c r="BA68" s="669"/>
      <c r="BB68" s="669"/>
      <c r="BC68" s="669"/>
      <c r="BD68" s="670"/>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9"/>
      <c r="CH68" s="750"/>
      <c r="CI68" s="751"/>
      <c r="CJ68" s="751"/>
      <c r="CK68" s="751"/>
      <c r="CL68" s="752"/>
      <c r="CM68" s="750"/>
      <c r="CN68" s="751"/>
      <c r="CO68" s="751"/>
      <c r="CP68" s="751"/>
      <c r="CQ68" s="752"/>
      <c r="CR68" s="750"/>
      <c r="CS68" s="751"/>
      <c r="CT68" s="751"/>
      <c r="CU68" s="751"/>
      <c r="CV68" s="752"/>
      <c r="CW68" s="750"/>
      <c r="CX68" s="751"/>
      <c r="CY68" s="751"/>
      <c r="CZ68" s="751"/>
      <c r="DA68" s="752"/>
      <c r="DB68" s="750"/>
      <c r="DC68" s="751"/>
      <c r="DD68" s="751"/>
      <c r="DE68" s="751"/>
      <c r="DF68" s="752"/>
      <c r="DG68" s="750"/>
      <c r="DH68" s="751"/>
      <c r="DI68" s="751"/>
      <c r="DJ68" s="751"/>
      <c r="DK68" s="752"/>
      <c r="DL68" s="750"/>
      <c r="DM68" s="751"/>
      <c r="DN68" s="751"/>
      <c r="DO68" s="751"/>
      <c r="DP68" s="752"/>
      <c r="DQ68" s="750"/>
      <c r="DR68" s="751"/>
      <c r="DS68" s="751"/>
      <c r="DT68" s="751"/>
      <c r="DU68" s="752"/>
      <c r="DV68" s="753"/>
      <c r="DW68" s="754"/>
      <c r="DX68" s="754"/>
      <c r="DY68" s="754"/>
      <c r="DZ68" s="755"/>
      <c r="EA68" s="48"/>
    </row>
    <row r="69" spans="1:131" ht="26.25" customHeight="1" x14ac:dyDescent="0.2">
      <c r="A69" s="52">
        <v>2</v>
      </c>
      <c r="B69" s="695" t="s">
        <v>523</v>
      </c>
      <c r="C69" s="696"/>
      <c r="D69" s="696"/>
      <c r="E69" s="696"/>
      <c r="F69" s="696"/>
      <c r="G69" s="696"/>
      <c r="H69" s="696"/>
      <c r="I69" s="696"/>
      <c r="J69" s="696"/>
      <c r="K69" s="696"/>
      <c r="L69" s="696"/>
      <c r="M69" s="696"/>
      <c r="N69" s="696"/>
      <c r="O69" s="696"/>
      <c r="P69" s="697"/>
      <c r="Q69" s="698" t="s">
        <v>530</v>
      </c>
      <c r="R69" s="699"/>
      <c r="S69" s="699"/>
      <c r="T69" s="699"/>
      <c r="U69" s="699"/>
      <c r="V69" s="699" t="s">
        <v>530</v>
      </c>
      <c r="W69" s="699"/>
      <c r="X69" s="699"/>
      <c r="Y69" s="699"/>
      <c r="Z69" s="699"/>
      <c r="AA69" s="699" t="s">
        <v>530</v>
      </c>
      <c r="AB69" s="699"/>
      <c r="AC69" s="699"/>
      <c r="AD69" s="699"/>
      <c r="AE69" s="699"/>
      <c r="AF69" s="699" t="s">
        <v>530</v>
      </c>
      <c r="AG69" s="699"/>
      <c r="AH69" s="699"/>
      <c r="AI69" s="699"/>
      <c r="AJ69" s="699"/>
      <c r="AK69" s="699" t="s">
        <v>530</v>
      </c>
      <c r="AL69" s="699"/>
      <c r="AM69" s="699"/>
      <c r="AN69" s="699"/>
      <c r="AO69" s="699"/>
      <c r="AP69" s="699" t="s">
        <v>530</v>
      </c>
      <c r="AQ69" s="699"/>
      <c r="AR69" s="699"/>
      <c r="AS69" s="699"/>
      <c r="AT69" s="699"/>
      <c r="AU69" s="699" t="s">
        <v>530</v>
      </c>
      <c r="AV69" s="699"/>
      <c r="AW69" s="699"/>
      <c r="AX69" s="699"/>
      <c r="AY69" s="699"/>
      <c r="AZ69" s="705" t="s">
        <v>531</v>
      </c>
      <c r="BA69" s="705"/>
      <c r="BB69" s="705"/>
      <c r="BC69" s="705"/>
      <c r="BD69" s="706"/>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9"/>
      <c r="CH69" s="750"/>
      <c r="CI69" s="751"/>
      <c r="CJ69" s="751"/>
      <c r="CK69" s="751"/>
      <c r="CL69" s="752"/>
      <c r="CM69" s="750"/>
      <c r="CN69" s="751"/>
      <c r="CO69" s="751"/>
      <c r="CP69" s="751"/>
      <c r="CQ69" s="752"/>
      <c r="CR69" s="750"/>
      <c r="CS69" s="751"/>
      <c r="CT69" s="751"/>
      <c r="CU69" s="751"/>
      <c r="CV69" s="752"/>
      <c r="CW69" s="750"/>
      <c r="CX69" s="751"/>
      <c r="CY69" s="751"/>
      <c r="CZ69" s="751"/>
      <c r="DA69" s="752"/>
      <c r="DB69" s="750"/>
      <c r="DC69" s="751"/>
      <c r="DD69" s="751"/>
      <c r="DE69" s="751"/>
      <c r="DF69" s="752"/>
      <c r="DG69" s="750"/>
      <c r="DH69" s="751"/>
      <c r="DI69" s="751"/>
      <c r="DJ69" s="751"/>
      <c r="DK69" s="752"/>
      <c r="DL69" s="750"/>
      <c r="DM69" s="751"/>
      <c r="DN69" s="751"/>
      <c r="DO69" s="751"/>
      <c r="DP69" s="752"/>
      <c r="DQ69" s="750"/>
      <c r="DR69" s="751"/>
      <c r="DS69" s="751"/>
      <c r="DT69" s="751"/>
      <c r="DU69" s="752"/>
      <c r="DV69" s="753"/>
      <c r="DW69" s="754"/>
      <c r="DX69" s="754"/>
      <c r="DY69" s="754"/>
      <c r="DZ69" s="755"/>
      <c r="EA69" s="48"/>
    </row>
    <row r="70" spans="1:131" ht="26.25" customHeight="1" x14ac:dyDescent="0.2">
      <c r="A70" s="52">
        <v>3</v>
      </c>
      <c r="B70" s="695" t="s">
        <v>532</v>
      </c>
      <c r="C70" s="696"/>
      <c r="D70" s="696"/>
      <c r="E70" s="696"/>
      <c r="F70" s="696"/>
      <c r="G70" s="696"/>
      <c r="H70" s="696"/>
      <c r="I70" s="696"/>
      <c r="J70" s="696"/>
      <c r="K70" s="696"/>
      <c r="L70" s="696"/>
      <c r="M70" s="696"/>
      <c r="N70" s="696"/>
      <c r="O70" s="696"/>
      <c r="P70" s="697"/>
      <c r="Q70" s="698">
        <v>9704</v>
      </c>
      <c r="R70" s="699"/>
      <c r="S70" s="699"/>
      <c r="T70" s="699"/>
      <c r="U70" s="699"/>
      <c r="V70" s="699">
        <v>9171</v>
      </c>
      <c r="W70" s="699"/>
      <c r="X70" s="699"/>
      <c r="Y70" s="699"/>
      <c r="Z70" s="699"/>
      <c r="AA70" s="699">
        <v>533</v>
      </c>
      <c r="AB70" s="699"/>
      <c r="AC70" s="699"/>
      <c r="AD70" s="699"/>
      <c r="AE70" s="699"/>
      <c r="AF70" s="699">
        <v>3447</v>
      </c>
      <c r="AG70" s="699"/>
      <c r="AH70" s="699"/>
      <c r="AI70" s="699"/>
      <c r="AJ70" s="699"/>
      <c r="AK70" s="699" t="s">
        <v>530</v>
      </c>
      <c r="AL70" s="699"/>
      <c r="AM70" s="699"/>
      <c r="AN70" s="699"/>
      <c r="AO70" s="699"/>
      <c r="AP70" s="699">
        <v>6796</v>
      </c>
      <c r="AQ70" s="699"/>
      <c r="AR70" s="699"/>
      <c r="AS70" s="699"/>
      <c r="AT70" s="699"/>
      <c r="AU70" s="699">
        <v>279</v>
      </c>
      <c r="AV70" s="699"/>
      <c r="AW70" s="699"/>
      <c r="AX70" s="699"/>
      <c r="AY70" s="699"/>
      <c r="AZ70" s="705"/>
      <c r="BA70" s="705"/>
      <c r="BB70" s="705"/>
      <c r="BC70" s="705"/>
      <c r="BD70" s="706"/>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9"/>
      <c r="CH70" s="750"/>
      <c r="CI70" s="751"/>
      <c r="CJ70" s="751"/>
      <c r="CK70" s="751"/>
      <c r="CL70" s="752"/>
      <c r="CM70" s="750"/>
      <c r="CN70" s="751"/>
      <c r="CO70" s="751"/>
      <c r="CP70" s="751"/>
      <c r="CQ70" s="752"/>
      <c r="CR70" s="750"/>
      <c r="CS70" s="751"/>
      <c r="CT70" s="751"/>
      <c r="CU70" s="751"/>
      <c r="CV70" s="752"/>
      <c r="CW70" s="750"/>
      <c r="CX70" s="751"/>
      <c r="CY70" s="751"/>
      <c r="CZ70" s="751"/>
      <c r="DA70" s="752"/>
      <c r="DB70" s="750"/>
      <c r="DC70" s="751"/>
      <c r="DD70" s="751"/>
      <c r="DE70" s="751"/>
      <c r="DF70" s="752"/>
      <c r="DG70" s="750"/>
      <c r="DH70" s="751"/>
      <c r="DI70" s="751"/>
      <c r="DJ70" s="751"/>
      <c r="DK70" s="752"/>
      <c r="DL70" s="750"/>
      <c r="DM70" s="751"/>
      <c r="DN70" s="751"/>
      <c r="DO70" s="751"/>
      <c r="DP70" s="752"/>
      <c r="DQ70" s="750"/>
      <c r="DR70" s="751"/>
      <c r="DS70" s="751"/>
      <c r="DT70" s="751"/>
      <c r="DU70" s="752"/>
      <c r="DV70" s="753"/>
      <c r="DW70" s="754"/>
      <c r="DX70" s="754"/>
      <c r="DY70" s="754"/>
      <c r="DZ70" s="755"/>
      <c r="EA70" s="48"/>
    </row>
    <row r="71" spans="1:131" ht="26.25" customHeight="1" x14ac:dyDescent="0.2">
      <c r="A71" s="52">
        <v>4</v>
      </c>
      <c r="B71" s="695" t="s">
        <v>524</v>
      </c>
      <c r="C71" s="696"/>
      <c r="D71" s="696"/>
      <c r="E71" s="696"/>
      <c r="F71" s="696"/>
      <c r="G71" s="696"/>
      <c r="H71" s="696"/>
      <c r="I71" s="696"/>
      <c r="J71" s="696"/>
      <c r="K71" s="696"/>
      <c r="L71" s="696"/>
      <c r="M71" s="696"/>
      <c r="N71" s="696"/>
      <c r="O71" s="696"/>
      <c r="P71" s="697"/>
      <c r="Q71" s="698">
        <v>2878</v>
      </c>
      <c r="R71" s="699"/>
      <c r="S71" s="699"/>
      <c r="T71" s="699"/>
      <c r="U71" s="699"/>
      <c r="V71" s="699">
        <v>2827</v>
      </c>
      <c r="W71" s="699"/>
      <c r="X71" s="699"/>
      <c r="Y71" s="699"/>
      <c r="Z71" s="699"/>
      <c r="AA71" s="699">
        <v>51</v>
      </c>
      <c r="AB71" s="699"/>
      <c r="AC71" s="699"/>
      <c r="AD71" s="699"/>
      <c r="AE71" s="699"/>
      <c r="AF71" s="699">
        <v>44</v>
      </c>
      <c r="AG71" s="699"/>
      <c r="AH71" s="699"/>
      <c r="AI71" s="699"/>
      <c r="AJ71" s="699"/>
      <c r="AK71" s="699">
        <v>45</v>
      </c>
      <c r="AL71" s="699"/>
      <c r="AM71" s="699"/>
      <c r="AN71" s="699"/>
      <c r="AO71" s="699"/>
      <c r="AP71" s="699">
        <v>5066</v>
      </c>
      <c r="AQ71" s="699"/>
      <c r="AR71" s="699"/>
      <c r="AS71" s="699"/>
      <c r="AT71" s="699"/>
      <c r="AU71" s="699">
        <v>738</v>
      </c>
      <c r="AV71" s="699"/>
      <c r="AW71" s="699"/>
      <c r="AX71" s="699"/>
      <c r="AY71" s="699"/>
      <c r="AZ71" s="705"/>
      <c r="BA71" s="705"/>
      <c r="BB71" s="705"/>
      <c r="BC71" s="705"/>
      <c r="BD71" s="706"/>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9"/>
      <c r="CH71" s="750"/>
      <c r="CI71" s="751"/>
      <c r="CJ71" s="751"/>
      <c r="CK71" s="751"/>
      <c r="CL71" s="752"/>
      <c r="CM71" s="750"/>
      <c r="CN71" s="751"/>
      <c r="CO71" s="751"/>
      <c r="CP71" s="751"/>
      <c r="CQ71" s="752"/>
      <c r="CR71" s="750"/>
      <c r="CS71" s="751"/>
      <c r="CT71" s="751"/>
      <c r="CU71" s="751"/>
      <c r="CV71" s="752"/>
      <c r="CW71" s="750"/>
      <c r="CX71" s="751"/>
      <c r="CY71" s="751"/>
      <c r="CZ71" s="751"/>
      <c r="DA71" s="752"/>
      <c r="DB71" s="750"/>
      <c r="DC71" s="751"/>
      <c r="DD71" s="751"/>
      <c r="DE71" s="751"/>
      <c r="DF71" s="752"/>
      <c r="DG71" s="750"/>
      <c r="DH71" s="751"/>
      <c r="DI71" s="751"/>
      <c r="DJ71" s="751"/>
      <c r="DK71" s="752"/>
      <c r="DL71" s="750"/>
      <c r="DM71" s="751"/>
      <c r="DN71" s="751"/>
      <c r="DO71" s="751"/>
      <c r="DP71" s="752"/>
      <c r="DQ71" s="750"/>
      <c r="DR71" s="751"/>
      <c r="DS71" s="751"/>
      <c r="DT71" s="751"/>
      <c r="DU71" s="752"/>
      <c r="DV71" s="753"/>
      <c r="DW71" s="754"/>
      <c r="DX71" s="754"/>
      <c r="DY71" s="754"/>
      <c r="DZ71" s="755"/>
      <c r="EA71" s="48"/>
    </row>
    <row r="72" spans="1:131" ht="26.25" customHeight="1" x14ac:dyDescent="0.2">
      <c r="A72" s="52">
        <v>5</v>
      </c>
      <c r="B72" s="695" t="s">
        <v>525</v>
      </c>
      <c r="C72" s="696"/>
      <c r="D72" s="696"/>
      <c r="E72" s="696"/>
      <c r="F72" s="696"/>
      <c r="G72" s="696"/>
      <c r="H72" s="696"/>
      <c r="I72" s="696"/>
      <c r="J72" s="696"/>
      <c r="K72" s="696"/>
      <c r="L72" s="696"/>
      <c r="M72" s="696"/>
      <c r="N72" s="696"/>
      <c r="O72" s="696"/>
      <c r="P72" s="697"/>
      <c r="Q72" s="698">
        <v>159</v>
      </c>
      <c r="R72" s="699"/>
      <c r="S72" s="699"/>
      <c r="T72" s="699"/>
      <c r="U72" s="699"/>
      <c r="V72" s="699">
        <v>134</v>
      </c>
      <c r="W72" s="699"/>
      <c r="X72" s="699"/>
      <c r="Y72" s="699"/>
      <c r="Z72" s="699"/>
      <c r="AA72" s="699">
        <v>24</v>
      </c>
      <c r="AB72" s="699"/>
      <c r="AC72" s="699"/>
      <c r="AD72" s="699"/>
      <c r="AE72" s="699"/>
      <c r="AF72" s="699">
        <v>24</v>
      </c>
      <c r="AG72" s="699"/>
      <c r="AH72" s="699"/>
      <c r="AI72" s="699"/>
      <c r="AJ72" s="699"/>
      <c r="AK72" s="699">
        <v>9</v>
      </c>
      <c r="AL72" s="699"/>
      <c r="AM72" s="699"/>
      <c r="AN72" s="699"/>
      <c r="AO72" s="699"/>
      <c r="AP72" s="699" t="s">
        <v>530</v>
      </c>
      <c r="AQ72" s="699"/>
      <c r="AR72" s="699"/>
      <c r="AS72" s="699"/>
      <c r="AT72" s="699"/>
      <c r="AU72" s="699" t="s">
        <v>530</v>
      </c>
      <c r="AV72" s="699"/>
      <c r="AW72" s="699"/>
      <c r="AX72" s="699"/>
      <c r="AY72" s="699"/>
      <c r="AZ72" s="705"/>
      <c r="BA72" s="705"/>
      <c r="BB72" s="705"/>
      <c r="BC72" s="705"/>
      <c r="BD72" s="706"/>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9"/>
      <c r="CH72" s="750"/>
      <c r="CI72" s="751"/>
      <c r="CJ72" s="751"/>
      <c r="CK72" s="751"/>
      <c r="CL72" s="752"/>
      <c r="CM72" s="750"/>
      <c r="CN72" s="751"/>
      <c r="CO72" s="751"/>
      <c r="CP72" s="751"/>
      <c r="CQ72" s="752"/>
      <c r="CR72" s="750"/>
      <c r="CS72" s="751"/>
      <c r="CT72" s="751"/>
      <c r="CU72" s="751"/>
      <c r="CV72" s="752"/>
      <c r="CW72" s="750"/>
      <c r="CX72" s="751"/>
      <c r="CY72" s="751"/>
      <c r="CZ72" s="751"/>
      <c r="DA72" s="752"/>
      <c r="DB72" s="750"/>
      <c r="DC72" s="751"/>
      <c r="DD72" s="751"/>
      <c r="DE72" s="751"/>
      <c r="DF72" s="752"/>
      <c r="DG72" s="750"/>
      <c r="DH72" s="751"/>
      <c r="DI72" s="751"/>
      <c r="DJ72" s="751"/>
      <c r="DK72" s="752"/>
      <c r="DL72" s="750"/>
      <c r="DM72" s="751"/>
      <c r="DN72" s="751"/>
      <c r="DO72" s="751"/>
      <c r="DP72" s="752"/>
      <c r="DQ72" s="750"/>
      <c r="DR72" s="751"/>
      <c r="DS72" s="751"/>
      <c r="DT72" s="751"/>
      <c r="DU72" s="752"/>
      <c r="DV72" s="753"/>
      <c r="DW72" s="754"/>
      <c r="DX72" s="754"/>
      <c r="DY72" s="754"/>
      <c r="DZ72" s="755"/>
      <c r="EA72" s="48"/>
    </row>
    <row r="73" spans="1:131" ht="26.25" customHeight="1" x14ac:dyDescent="0.2">
      <c r="A73" s="52">
        <v>6</v>
      </c>
      <c r="B73" s="695" t="s">
        <v>526</v>
      </c>
      <c r="C73" s="696"/>
      <c r="D73" s="696"/>
      <c r="E73" s="696"/>
      <c r="F73" s="696"/>
      <c r="G73" s="696"/>
      <c r="H73" s="696"/>
      <c r="I73" s="696"/>
      <c r="J73" s="696"/>
      <c r="K73" s="696"/>
      <c r="L73" s="696"/>
      <c r="M73" s="696"/>
      <c r="N73" s="696"/>
      <c r="O73" s="696"/>
      <c r="P73" s="697"/>
      <c r="Q73" s="698">
        <v>4298</v>
      </c>
      <c r="R73" s="699"/>
      <c r="S73" s="699"/>
      <c r="T73" s="699"/>
      <c r="U73" s="699"/>
      <c r="V73" s="699">
        <v>3690</v>
      </c>
      <c r="W73" s="699"/>
      <c r="X73" s="699"/>
      <c r="Y73" s="699"/>
      <c r="Z73" s="699"/>
      <c r="AA73" s="699">
        <v>608</v>
      </c>
      <c r="AB73" s="699"/>
      <c r="AC73" s="699"/>
      <c r="AD73" s="699"/>
      <c r="AE73" s="699"/>
      <c r="AF73" s="699">
        <v>607</v>
      </c>
      <c r="AG73" s="699"/>
      <c r="AH73" s="699"/>
      <c r="AI73" s="699"/>
      <c r="AJ73" s="699"/>
      <c r="AK73" s="699">
        <v>6</v>
      </c>
      <c r="AL73" s="699"/>
      <c r="AM73" s="699"/>
      <c r="AN73" s="699"/>
      <c r="AO73" s="699"/>
      <c r="AP73" s="699" t="s">
        <v>530</v>
      </c>
      <c r="AQ73" s="699"/>
      <c r="AR73" s="699"/>
      <c r="AS73" s="699"/>
      <c r="AT73" s="699"/>
      <c r="AU73" s="699" t="s">
        <v>530</v>
      </c>
      <c r="AV73" s="699"/>
      <c r="AW73" s="699"/>
      <c r="AX73" s="699"/>
      <c r="AY73" s="699"/>
      <c r="AZ73" s="705"/>
      <c r="BA73" s="705"/>
      <c r="BB73" s="705"/>
      <c r="BC73" s="705"/>
      <c r="BD73" s="706"/>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9"/>
      <c r="CH73" s="750"/>
      <c r="CI73" s="751"/>
      <c r="CJ73" s="751"/>
      <c r="CK73" s="751"/>
      <c r="CL73" s="752"/>
      <c r="CM73" s="750"/>
      <c r="CN73" s="751"/>
      <c r="CO73" s="751"/>
      <c r="CP73" s="751"/>
      <c r="CQ73" s="752"/>
      <c r="CR73" s="750"/>
      <c r="CS73" s="751"/>
      <c r="CT73" s="751"/>
      <c r="CU73" s="751"/>
      <c r="CV73" s="752"/>
      <c r="CW73" s="750"/>
      <c r="CX73" s="751"/>
      <c r="CY73" s="751"/>
      <c r="CZ73" s="751"/>
      <c r="DA73" s="752"/>
      <c r="DB73" s="750"/>
      <c r="DC73" s="751"/>
      <c r="DD73" s="751"/>
      <c r="DE73" s="751"/>
      <c r="DF73" s="752"/>
      <c r="DG73" s="750"/>
      <c r="DH73" s="751"/>
      <c r="DI73" s="751"/>
      <c r="DJ73" s="751"/>
      <c r="DK73" s="752"/>
      <c r="DL73" s="750"/>
      <c r="DM73" s="751"/>
      <c r="DN73" s="751"/>
      <c r="DO73" s="751"/>
      <c r="DP73" s="752"/>
      <c r="DQ73" s="750"/>
      <c r="DR73" s="751"/>
      <c r="DS73" s="751"/>
      <c r="DT73" s="751"/>
      <c r="DU73" s="752"/>
      <c r="DV73" s="753"/>
      <c r="DW73" s="754"/>
      <c r="DX73" s="754"/>
      <c r="DY73" s="754"/>
      <c r="DZ73" s="755"/>
      <c r="EA73" s="48"/>
    </row>
    <row r="74" spans="1:131" ht="26.25" customHeight="1" x14ac:dyDescent="0.2">
      <c r="A74" s="52">
        <v>7</v>
      </c>
      <c r="B74" s="695" t="s">
        <v>527</v>
      </c>
      <c r="C74" s="696"/>
      <c r="D74" s="696"/>
      <c r="E74" s="696"/>
      <c r="F74" s="696"/>
      <c r="G74" s="696"/>
      <c r="H74" s="696"/>
      <c r="I74" s="696"/>
      <c r="J74" s="696"/>
      <c r="K74" s="696"/>
      <c r="L74" s="696"/>
      <c r="M74" s="696"/>
      <c r="N74" s="696"/>
      <c r="O74" s="696"/>
      <c r="P74" s="697"/>
      <c r="Q74" s="698">
        <v>91</v>
      </c>
      <c r="R74" s="699"/>
      <c r="S74" s="699"/>
      <c r="T74" s="699"/>
      <c r="U74" s="699"/>
      <c r="V74" s="699">
        <v>85</v>
      </c>
      <c r="W74" s="699"/>
      <c r="X74" s="699"/>
      <c r="Y74" s="699"/>
      <c r="Z74" s="699"/>
      <c r="AA74" s="699">
        <v>5</v>
      </c>
      <c r="AB74" s="699"/>
      <c r="AC74" s="699"/>
      <c r="AD74" s="699"/>
      <c r="AE74" s="699"/>
      <c r="AF74" s="699">
        <v>5</v>
      </c>
      <c r="AG74" s="699"/>
      <c r="AH74" s="699"/>
      <c r="AI74" s="699"/>
      <c r="AJ74" s="699"/>
      <c r="AK74" s="699">
        <v>5</v>
      </c>
      <c r="AL74" s="699"/>
      <c r="AM74" s="699"/>
      <c r="AN74" s="699"/>
      <c r="AO74" s="699"/>
      <c r="AP74" s="699" t="s">
        <v>530</v>
      </c>
      <c r="AQ74" s="699"/>
      <c r="AR74" s="699"/>
      <c r="AS74" s="699"/>
      <c r="AT74" s="699"/>
      <c r="AU74" s="699" t="s">
        <v>530</v>
      </c>
      <c r="AV74" s="699"/>
      <c r="AW74" s="699"/>
      <c r="AX74" s="699"/>
      <c r="AY74" s="699"/>
      <c r="AZ74" s="705"/>
      <c r="BA74" s="705"/>
      <c r="BB74" s="705"/>
      <c r="BC74" s="705"/>
      <c r="BD74" s="706"/>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9"/>
      <c r="CH74" s="750"/>
      <c r="CI74" s="751"/>
      <c r="CJ74" s="751"/>
      <c r="CK74" s="751"/>
      <c r="CL74" s="752"/>
      <c r="CM74" s="750"/>
      <c r="CN74" s="751"/>
      <c r="CO74" s="751"/>
      <c r="CP74" s="751"/>
      <c r="CQ74" s="752"/>
      <c r="CR74" s="750"/>
      <c r="CS74" s="751"/>
      <c r="CT74" s="751"/>
      <c r="CU74" s="751"/>
      <c r="CV74" s="752"/>
      <c r="CW74" s="750"/>
      <c r="CX74" s="751"/>
      <c r="CY74" s="751"/>
      <c r="CZ74" s="751"/>
      <c r="DA74" s="752"/>
      <c r="DB74" s="750"/>
      <c r="DC74" s="751"/>
      <c r="DD74" s="751"/>
      <c r="DE74" s="751"/>
      <c r="DF74" s="752"/>
      <c r="DG74" s="750"/>
      <c r="DH74" s="751"/>
      <c r="DI74" s="751"/>
      <c r="DJ74" s="751"/>
      <c r="DK74" s="752"/>
      <c r="DL74" s="750"/>
      <c r="DM74" s="751"/>
      <c r="DN74" s="751"/>
      <c r="DO74" s="751"/>
      <c r="DP74" s="752"/>
      <c r="DQ74" s="750"/>
      <c r="DR74" s="751"/>
      <c r="DS74" s="751"/>
      <c r="DT74" s="751"/>
      <c r="DU74" s="752"/>
      <c r="DV74" s="753"/>
      <c r="DW74" s="754"/>
      <c r="DX74" s="754"/>
      <c r="DY74" s="754"/>
      <c r="DZ74" s="755"/>
      <c r="EA74" s="48"/>
    </row>
    <row r="75" spans="1:131" ht="26.25" customHeight="1" x14ac:dyDescent="0.2">
      <c r="A75" s="52">
        <v>8</v>
      </c>
      <c r="B75" s="695" t="s">
        <v>528</v>
      </c>
      <c r="C75" s="696"/>
      <c r="D75" s="696"/>
      <c r="E75" s="696"/>
      <c r="F75" s="696"/>
      <c r="G75" s="696"/>
      <c r="H75" s="696"/>
      <c r="I75" s="696"/>
      <c r="J75" s="696"/>
      <c r="K75" s="696"/>
      <c r="L75" s="696"/>
      <c r="M75" s="696"/>
      <c r="N75" s="696"/>
      <c r="O75" s="696"/>
      <c r="P75" s="697"/>
      <c r="Q75" s="707">
        <v>258426</v>
      </c>
      <c r="R75" s="702"/>
      <c r="S75" s="702"/>
      <c r="T75" s="702"/>
      <c r="U75" s="704"/>
      <c r="V75" s="700">
        <v>253681</v>
      </c>
      <c r="W75" s="702"/>
      <c r="X75" s="702"/>
      <c r="Y75" s="702"/>
      <c r="Z75" s="704"/>
      <c r="AA75" s="700">
        <v>4745</v>
      </c>
      <c r="AB75" s="702"/>
      <c r="AC75" s="702"/>
      <c r="AD75" s="702"/>
      <c r="AE75" s="704"/>
      <c r="AF75" s="700">
        <v>4745</v>
      </c>
      <c r="AG75" s="702"/>
      <c r="AH75" s="702"/>
      <c r="AI75" s="702"/>
      <c r="AJ75" s="704"/>
      <c r="AK75" s="700">
        <v>1906</v>
      </c>
      <c r="AL75" s="702"/>
      <c r="AM75" s="702"/>
      <c r="AN75" s="702"/>
      <c r="AO75" s="704"/>
      <c r="AP75" s="700" t="s">
        <v>530</v>
      </c>
      <c r="AQ75" s="702"/>
      <c r="AR75" s="702"/>
      <c r="AS75" s="702"/>
      <c r="AT75" s="704"/>
      <c r="AU75" s="700" t="s">
        <v>530</v>
      </c>
      <c r="AV75" s="702"/>
      <c r="AW75" s="702"/>
      <c r="AX75" s="702"/>
      <c r="AY75" s="704"/>
      <c r="AZ75" s="705"/>
      <c r="BA75" s="705"/>
      <c r="BB75" s="705"/>
      <c r="BC75" s="705"/>
      <c r="BD75" s="706"/>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9"/>
      <c r="CH75" s="750"/>
      <c r="CI75" s="751"/>
      <c r="CJ75" s="751"/>
      <c r="CK75" s="751"/>
      <c r="CL75" s="752"/>
      <c r="CM75" s="750"/>
      <c r="CN75" s="751"/>
      <c r="CO75" s="751"/>
      <c r="CP75" s="751"/>
      <c r="CQ75" s="752"/>
      <c r="CR75" s="750"/>
      <c r="CS75" s="751"/>
      <c r="CT75" s="751"/>
      <c r="CU75" s="751"/>
      <c r="CV75" s="752"/>
      <c r="CW75" s="750"/>
      <c r="CX75" s="751"/>
      <c r="CY75" s="751"/>
      <c r="CZ75" s="751"/>
      <c r="DA75" s="752"/>
      <c r="DB75" s="750"/>
      <c r="DC75" s="751"/>
      <c r="DD75" s="751"/>
      <c r="DE75" s="751"/>
      <c r="DF75" s="752"/>
      <c r="DG75" s="750"/>
      <c r="DH75" s="751"/>
      <c r="DI75" s="751"/>
      <c r="DJ75" s="751"/>
      <c r="DK75" s="752"/>
      <c r="DL75" s="750"/>
      <c r="DM75" s="751"/>
      <c r="DN75" s="751"/>
      <c r="DO75" s="751"/>
      <c r="DP75" s="752"/>
      <c r="DQ75" s="750"/>
      <c r="DR75" s="751"/>
      <c r="DS75" s="751"/>
      <c r="DT75" s="751"/>
      <c r="DU75" s="752"/>
      <c r="DV75" s="753"/>
      <c r="DW75" s="754"/>
      <c r="DX75" s="754"/>
      <c r="DY75" s="754"/>
      <c r="DZ75" s="755"/>
      <c r="EA75" s="48"/>
    </row>
    <row r="76" spans="1:131" ht="26.25" customHeight="1" x14ac:dyDescent="0.2">
      <c r="A76" s="52">
        <v>9</v>
      </c>
      <c r="B76" s="695" t="s">
        <v>529</v>
      </c>
      <c r="C76" s="696"/>
      <c r="D76" s="696"/>
      <c r="E76" s="696"/>
      <c r="F76" s="696"/>
      <c r="G76" s="696"/>
      <c r="H76" s="696"/>
      <c r="I76" s="696"/>
      <c r="J76" s="696"/>
      <c r="K76" s="696"/>
      <c r="L76" s="696"/>
      <c r="M76" s="696"/>
      <c r="N76" s="696"/>
      <c r="O76" s="696"/>
      <c r="P76" s="697"/>
      <c r="Q76" s="707">
        <v>9909</v>
      </c>
      <c r="R76" s="702"/>
      <c r="S76" s="702"/>
      <c r="T76" s="702"/>
      <c r="U76" s="704"/>
      <c r="V76" s="700">
        <v>8882</v>
      </c>
      <c r="W76" s="702"/>
      <c r="X76" s="702"/>
      <c r="Y76" s="702"/>
      <c r="Z76" s="704"/>
      <c r="AA76" s="700">
        <v>1026</v>
      </c>
      <c r="AB76" s="702"/>
      <c r="AC76" s="702"/>
      <c r="AD76" s="702"/>
      <c r="AE76" s="704"/>
      <c r="AF76" s="700">
        <v>5892</v>
      </c>
      <c r="AG76" s="702"/>
      <c r="AH76" s="702"/>
      <c r="AI76" s="702"/>
      <c r="AJ76" s="704"/>
      <c r="AK76" s="700" t="s">
        <v>530</v>
      </c>
      <c r="AL76" s="702"/>
      <c r="AM76" s="702"/>
      <c r="AN76" s="702"/>
      <c r="AO76" s="704"/>
      <c r="AP76" s="700">
        <v>26903</v>
      </c>
      <c r="AQ76" s="702"/>
      <c r="AR76" s="702"/>
      <c r="AS76" s="702"/>
      <c r="AT76" s="704"/>
      <c r="AU76" s="700" t="s">
        <v>530</v>
      </c>
      <c r="AV76" s="702"/>
      <c r="AW76" s="702"/>
      <c r="AX76" s="702"/>
      <c r="AY76" s="704"/>
      <c r="AZ76" s="705"/>
      <c r="BA76" s="705"/>
      <c r="BB76" s="705"/>
      <c r="BC76" s="705"/>
      <c r="BD76" s="706"/>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9"/>
      <c r="CH76" s="750"/>
      <c r="CI76" s="751"/>
      <c r="CJ76" s="751"/>
      <c r="CK76" s="751"/>
      <c r="CL76" s="752"/>
      <c r="CM76" s="750"/>
      <c r="CN76" s="751"/>
      <c r="CO76" s="751"/>
      <c r="CP76" s="751"/>
      <c r="CQ76" s="752"/>
      <c r="CR76" s="750"/>
      <c r="CS76" s="751"/>
      <c r="CT76" s="751"/>
      <c r="CU76" s="751"/>
      <c r="CV76" s="752"/>
      <c r="CW76" s="750"/>
      <c r="CX76" s="751"/>
      <c r="CY76" s="751"/>
      <c r="CZ76" s="751"/>
      <c r="DA76" s="752"/>
      <c r="DB76" s="750"/>
      <c r="DC76" s="751"/>
      <c r="DD76" s="751"/>
      <c r="DE76" s="751"/>
      <c r="DF76" s="752"/>
      <c r="DG76" s="750"/>
      <c r="DH76" s="751"/>
      <c r="DI76" s="751"/>
      <c r="DJ76" s="751"/>
      <c r="DK76" s="752"/>
      <c r="DL76" s="750"/>
      <c r="DM76" s="751"/>
      <c r="DN76" s="751"/>
      <c r="DO76" s="751"/>
      <c r="DP76" s="752"/>
      <c r="DQ76" s="750"/>
      <c r="DR76" s="751"/>
      <c r="DS76" s="751"/>
      <c r="DT76" s="751"/>
      <c r="DU76" s="752"/>
      <c r="DV76" s="753"/>
      <c r="DW76" s="754"/>
      <c r="DX76" s="754"/>
      <c r="DY76" s="754"/>
      <c r="DZ76" s="755"/>
      <c r="EA76" s="48"/>
    </row>
    <row r="77" spans="1:131" ht="26.25" customHeight="1" x14ac:dyDescent="0.2">
      <c r="A77" s="52">
        <v>10</v>
      </c>
      <c r="B77" s="695"/>
      <c r="C77" s="696"/>
      <c r="D77" s="696"/>
      <c r="E77" s="696"/>
      <c r="F77" s="696"/>
      <c r="G77" s="696"/>
      <c r="H77" s="696"/>
      <c r="I77" s="696"/>
      <c r="J77" s="696"/>
      <c r="K77" s="696"/>
      <c r="L77" s="696"/>
      <c r="M77" s="696"/>
      <c r="N77" s="696"/>
      <c r="O77" s="696"/>
      <c r="P77" s="697"/>
      <c r="Q77" s="707"/>
      <c r="R77" s="702"/>
      <c r="S77" s="702"/>
      <c r="T77" s="702"/>
      <c r="U77" s="704"/>
      <c r="V77" s="700"/>
      <c r="W77" s="702"/>
      <c r="X77" s="702"/>
      <c r="Y77" s="702"/>
      <c r="Z77" s="704"/>
      <c r="AA77" s="700"/>
      <c r="AB77" s="702"/>
      <c r="AC77" s="702"/>
      <c r="AD77" s="702"/>
      <c r="AE77" s="704"/>
      <c r="AF77" s="700"/>
      <c r="AG77" s="702"/>
      <c r="AH77" s="702"/>
      <c r="AI77" s="702"/>
      <c r="AJ77" s="704"/>
      <c r="AK77" s="700"/>
      <c r="AL77" s="702"/>
      <c r="AM77" s="702"/>
      <c r="AN77" s="702"/>
      <c r="AO77" s="704"/>
      <c r="AP77" s="700"/>
      <c r="AQ77" s="702"/>
      <c r="AR77" s="702"/>
      <c r="AS77" s="702"/>
      <c r="AT77" s="704"/>
      <c r="AU77" s="700"/>
      <c r="AV77" s="702"/>
      <c r="AW77" s="702"/>
      <c r="AX77" s="702"/>
      <c r="AY77" s="704"/>
      <c r="AZ77" s="705"/>
      <c r="BA77" s="705"/>
      <c r="BB77" s="705"/>
      <c r="BC77" s="705"/>
      <c r="BD77" s="706"/>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9"/>
      <c r="CH77" s="750"/>
      <c r="CI77" s="751"/>
      <c r="CJ77" s="751"/>
      <c r="CK77" s="751"/>
      <c r="CL77" s="752"/>
      <c r="CM77" s="750"/>
      <c r="CN77" s="751"/>
      <c r="CO77" s="751"/>
      <c r="CP77" s="751"/>
      <c r="CQ77" s="752"/>
      <c r="CR77" s="750"/>
      <c r="CS77" s="751"/>
      <c r="CT77" s="751"/>
      <c r="CU77" s="751"/>
      <c r="CV77" s="752"/>
      <c r="CW77" s="750"/>
      <c r="CX77" s="751"/>
      <c r="CY77" s="751"/>
      <c r="CZ77" s="751"/>
      <c r="DA77" s="752"/>
      <c r="DB77" s="750"/>
      <c r="DC77" s="751"/>
      <c r="DD77" s="751"/>
      <c r="DE77" s="751"/>
      <c r="DF77" s="752"/>
      <c r="DG77" s="750"/>
      <c r="DH77" s="751"/>
      <c r="DI77" s="751"/>
      <c r="DJ77" s="751"/>
      <c r="DK77" s="752"/>
      <c r="DL77" s="750"/>
      <c r="DM77" s="751"/>
      <c r="DN77" s="751"/>
      <c r="DO77" s="751"/>
      <c r="DP77" s="752"/>
      <c r="DQ77" s="750"/>
      <c r="DR77" s="751"/>
      <c r="DS77" s="751"/>
      <c r="DT77" s="751"/>
      <c r="DU77" s="752"/>
      <c r="DV77" s="753"/>
      <c r="DW77" s="754"/>
      <c r="DX77" s="754"/>
      <c r="DY77" s="754"/>
      <c r="DZ77" s="755"/>
      <c r="EA77" s="48"/>
    </row>
    <row r="78" spans="1:131" ht="26.25" customHeight="1" x14ac:dyDescent="0.2">
      <c r="A78" s="52">
        <v>11</v>
      </c>
      <c r="B78" s="695"/>
      <c r="C78" s="696"/>
      <c r="D78" s="696"/>
      <c r="E78" s="696"/>
      <c r="F78" s="696"/>
      <c r="G78" s="696"/>
      <c r="H78" s="696"/>
      <c r="I78" s="696"/>
      <c r="J78" s="696"/>
      <c r="K78" s="696"/>
      <c r="L78" s="696"/>
      <c r="M78" s="696"/>
      <c r="N78" s="696"/>
      <c r="O78" s="696"/>
      <c r="P78" s="697"/>
      <c r="Q78" s="698"/>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705"/>
      <c r="BA78" s="705"/>
      <c r="BB78" s="705"/>
      <c r="BC78" s="705"/>
      <c r="BD78" s="706"/>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9"/>
      <c r="CH78" s="750"/>
      <c r="CI78" s="751"/>
      <c r="CJ78" s="751"/>
      <c r="CK78" s="751"/>
      <c r="CL78" s="752"/>
      <c r="CM78" s="750"/>
      <c r="CN78" s="751"/>
      <c r="CO78" s="751"/>
      <c r="CP78" s="751"/>
      <c r="CQ78" s="752"/>
      <c r="CR78" s="750"/>
      <c r="CS78" s="751"/>
      <c r="CT78" s="751"/>
      <c r="CU78" s="751"/>
      <c r="CV78" s="752"/>
      <c r="CW78" s="750"/>
      <c r="CX78" s="751"/>
      <c r="CY78" s="751"/>
      <c r="CZ78" s="751"/>
      <c r="DA78" s="752"/>
      <c r="DB78" s="750"/>
      <c r="DC78" s="751"/>
      <c r="DD78" s="751"/>
      <c r="DE78" s="751"/>
      <c r="DF78" s="752"/>
      <c r="DG78" s="750"/>
      <c r="DH78" s="751"/>
      <c r="DI78" s="751"/>
      <c r="DJ78" s="751"/>
      <c r="DK78" s="752"/>
      <c r="DL78" s="750"/>
      <c r="DM78" s="751"/>
      <c r="DN78" s="751"/>
      <c r="DO78" s="751"/>
      <c r="DP78" s="752"/>
      <c r="DQ78" s="750"/>
      <c r="DR78" s="751"/>
      <c r="DS78" s="751"/>
      <c r="DT78" s="751"/>
      <c r="DU78" s="752"/>
      <c r="DV78" s="753"/>
      <c r="DW78" s="754"/>
      <c r="DX78" s="754"/>
      <c r="DY78" s="754"/>
      <c r="DZ78" s="755"/>
      <c r="EA78" s="48"/>
    </row>
    <row r="79" spans="1:131" ht="26.25" customHeight="1" x14ac:dyDescent="0.2">
      <c r="A79" s="52">
        <v>12</v>
      </c>
      <c r="B79" s="695"/>
      <c r="C79" s="696"/>
      <c r="D79" s="696"/>
      <c r="E79" s="696"/>
      <c r="F79" s="696"/>
      <c r="G79" s="696"/>
      <c r="H79" s="696"/>
      <c r="I79" s="696"/>
      <c r="J79" s="696"/>
      <c r="K79" s="696"/>
      <c r="L79" s="696"/>
      <c r="M79" s="696"/>
      <c r="N79" s="696"/>
      <c r="O79" s="696"/>
      <c r="P79" s="697"/>
      <c r="Q79" s="698"/>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699"/>
      <c r="AZ79" s="705"/>
      <c r="BA79" s="705"/>
      <c r="BB79" s="705"/>
      <c r="BC79" s="705"/>
      <c r="BD79" s="706"/>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9"/>
      <c r="CH79" s="750"/>
      <c r="CI79" s="751"/>
      <c r="CJ79" s="751"/>
      <c r="CK79" s="751"/>
      <c r="CL79" s="752"/>
      <c r="CM79" s="750"/>
      <c r="CN79" s="751"/>
      <c r="CO79" s="751"/>
      <c r="CP79" s="751"/>
      <c r="CQ79" s="752"/>
      <c r="CR79" s="750"/>
      <c r="CS79" s="751"/>
      <c r="CT79" s="751"/>
      <c r="CU79" s="751"/>
      <c r="CV79" s="752"/>
      <c r="CW79" s="750"/>
      <c r="CX79" s="751"/>
      <c r="CY79" s="751"/>
      <c r="CZ79" s="751"/>
      <c r="DA79" s="752"/>
      <c r="DB79" s="750"/>
      <c r="DC79" s="751"/>
      <c r="DD79" s="751"/>
      <c r="DE79" s="751"/>
      <c r="DF79" s="752"/>
      <c r="DG79" s="750"/>
      <c r="DH79" s="751"/>
      <c r="DI79" s="751"/>
      <c r="DJ79" s="751"/>
      <c r="DK79" s="752"/>
      <c r="DL79" s="750"/>
      <c r="DM79" s="751"/>
      <c r="DN79" s="751"/>
      <c r="DO79" s="751"/>
      <c r="DP79" s="752"/>
      <c r="DQ79" s="750"/>
      <c r="DR79" s="751"/>
      <c r="DS79" s="751"/>
      <c r="DT79" s="751"/>
      <c r="DU79" s="752"/>
      <c r="DV79" s="753"/>
      <c r="DW79" s="754"/>
      <c r="DX79" s="754"/>
      <c r="DY79" s="754"/>
      <c r="DZ79" s="755"/>
      <c r="EA79" s="48"/>
    </row>
    <row r="80" spans="1:131" ht="26.25" customHeight="1" x14ac:dyDescent="0.2">
      <c r="A80" s="52">
        <v>13</v>
      </c>
      <c r="B80" s="695"/>
      <c r="C80" s="696"/>
      <c r="D80" s="696"/>
      <c r="E80" s="696"/>
      <c r="F80" s="696"/>
      <c r="G80" s="696"/>
      <c r="H80" s="696"/>
      <c r="I80" s="696"/>
      <c r="J80" s="696"/>
      <c r="K80" s="696"/>
      <c r="L80" s="696"/>
      <c r="M80" s="696"/>
      <c r="N80" s="696"/>
      <c r="O80" s="696"/>
      <c r="P80" s="697"/>
      <c r="Q80" s="698"/>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699"/>
      <c r="AZ80" s="705"/>
      <c r="BA80" s="705"/>
      <c r="BB80" s="705"/>
      <c r="BC80" s="705"/>
      <c r="BD80" s="706"/>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9"/>
      <c r="CH80" s="750"/>
      <c r="CI80" s="751"/>
      <c r="CJ80" s="751"/>
      <c r="CK80" s="751"/>
      <c r="CL80" s="752"/>
      <c r="CM80" s="750"/>
      <c r="CN80" s="751"/>
      <c r="CO80" s="751"/>
      <c r="CP80" s="751"/>
      <c r="CQ80" s="752"/>
      <c r="CR80" s="750"/>
      <c r="CS80" s="751"/>
      <c r="CT80" s="751"/>
      <c r="CU80" s="751"/>
      <c r="CV80" s="752"/>
      <c r="CW80" s="750"/>
      <c r="CX80" s="751"/>
      <c r="CY80" s="751"/>
      <c r="CZ80" s="751"/>
      <c r="DA80" s="752"/>
      <c r="DB80" s="750"/>
      <c r="DC80" s="751"/>
      <c r="DD80" s="751"/>
      <c r="DE80" s="751"/>
      <c r="DF80" s="752"/>
      <c r="DG80" s="750"/>
      <c r="DH80" s="751"/>
      <c r="DI80" s="751"/>
      <c r="DJ80" s="751"/>
      <c r="DK80" s="752"/>
      <c r="DL80" s="750"/>
      <c r="DM80" s="751"/>
      <c r="DN80" s="751"/>
      <c r="DO80" s="751"/>
      <c r="DP80" s="752"/>
      <c r="DQ80" s="750"/>
      <c r="DR80" s="751"/>
      <c r="DS80" s="751"/>
      <c r="DT80" s="751"/>
      <c r="DU80" s="752"/>
      <c r="DV80" s="753"/>
      <c r="DW80" s="754"/>
      <c r="DX80" s="754"/>
      <c r="DY80" s="754"/>
      <c r="DZ80" s="755"/>
      <c r="EA80" s="48"/>
    </row>
    <row r="81" spans="1:131" ht="26.25" customHeight="1" x14ac:dyDescent="0.2">
      <c r="A81" s="52">
        <v>14</v>
      </c>
      <c r="B81" s="695"/>
      <c r="C81" s="696"/>
      <c r="D81" s="696"/>
      <c r="E81" s="696"/>
      <c r="F81" s="696"/>
      <c r="G81" s="696"/>
      <c r="H81" s="696"/>
      <c r="I81" s="696"/>
      <c r="J81" s="696"/>
      <c r="K81" s="696"/>
      <c r="L81" s="696"/>
      <c r="M81" s="696"/>
      <c r="N81" s="696"/>
      <c r="O81" s="696"/>
      <c r="P81" s="697"/>
      <c r="Q81" s="698"/>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699"/>
      <c r="AZ81" s="705"/>
      <c r="BA81" s="705"/>
      <c r="BB81" s="705"/>
      <c r="BC81" s="705"/>
      <c r="BD81" s="706"/>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9"/>
      <c r="CH81" s="750"/>
      <c r="CI81" s="751"/>
      <c r="CJ81" s="751"/>
      <c r="CK81" s="751"/>
      <c r="CL81" s="752"/>
      <c r="CM81" s="750"/>
      <c r="CN81" s="751"/>
      <c r="CO81" s="751"/>
      <c r="CP81" s="751"/>
      <c r="CQ81" s="752"/>
      <c r="CR81" s="750"/>
      <c r="CS81" s="751"/>
      <c r="CT81" s="751"/>
      <c r="CU81" s="751"/>
      <c r="CV81" s="752"/>
      <c r="CW81" s="750"/>
      <c r="CX81" s="751"/>
      <c r="CY81" s="751"/>
      <c r="CZ81" s="751"/>
      <c r="DA81" s="752"/>
      <c r="DB81" s="750"/>
      <c r="DC81" s="751"/>
      <c r="DD81" s="751"/>
      <c r="DE81" s="751"/>
      <c r="DF81" s="752"/>
      <c r="DG81" s="750"/>
      <c r="DH81" s="751"/>
      <c r="DI81" s="751"/>
      <c r="DJ81" s="751"/>
      <c r="DK81" s="752"/>
      <c r="DL81" s="750"/>
      <c r="DM81" s="751"/>
      <c r="DN81" s="751"/>
      <c r="DO81" s="751"/>
      <c r="DP81" s="752"/>
      <c r="DQ81" s="750"/>
      <c r="DR81" s="751"/>
      <c r="DS81" s="751"/>
      <c r="DT81" s="751"/>
      <c r="DU81" s="752"/>
      <c r="DV81" s="753"/>
      <c r="DW81" s="754"/>
      <c r="DX81" s="754"/>
      <c r="DY81" s="754"/>
      <c r="DZ81" s="755"/>
      <c r="EA81" s="48"/>
    </row>
    <row r="82" spans="1:131" ht="26.25" customHeight="1" x14ac:dyDescent="0.2">
      <c r="A82" s="52">
        <v>15</v>
      </c>
      <c r="B82" s="695"/>
      <c r="C82" s="696"/>
      <c r="D82" s="696"/>
      <c r="E82" s="696"/>
      <c r="F82" s="696"/>
      <c r="G82" s="696"/>
      <c r="H82" s="696"/>
      <c r="I82" s="696"/>
      <c r="J82" s="696"/>
      <c r="K82" s="696"/>
      <c r="L82" s="696"/>
      <c r="M82" s="696"/>
      <c r="N82" s="696"/>
      <c r="O82" s="696"/>
      <c r="P82" s="697"/>
      <c r="Q82" s="698"/>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699"/>
      <c r="AZ82" s="705"/>
      <c r="BA82" s="705"/>
      <c r="BB82" s="705"/>
      <c r="BC82" s="705"/>
      <c r="BD82" s="706"/>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9"/>
      <c r="CH82" s="750"/>
      <c r="CI82" s="751"/>
      <c r="CJ82" s="751"/>
      <c r="CK82" s="751"/>
      <c r="CL82" s="752"/>
      <c r="CM82" s="750"/>
      <c r="CN82" s="751"/>
      <c r="CO82" s="751"/>
      <c r="CP82" s="751"/>
      <c r="CQ82" s="752"/>
      <c r="CR82" s="750"/>
      <c r="CS82" s="751"/>
      <c r="CT82" s="751"/>
      <c r="CU82" s="751"/>
      <c r="CV82" s="752"/>
      <c r="CW82" s="750"/>
      <c r="CX82" s="751"/>
      <c r="CY82" s="751"/>
      <c r="CZ82" s="751"/>
      <c r="DA82" s="752"/>
      <c r="DB82" s="750"/>
      <c r="DC82" s="751"/>
      <c r="DD82" s="751"/>
      <c r="DE82" s="751"/>
      <c r="DF82" s="752"/>
      <c r="DG82" s="750"/>
      <c r="DH82" s="751"/>
      <c r="DI82" s="751"/>
      <c r="DJ82" s="751"/>
      <c r="DK82" s="752"/>
      <c r="DL82" s="750"/>
      <c r="DM82" s="751"/>
      <c r="DN82" s="751"/>
      <c r="DO82" s="751"/>
      <c r="DP82" s="752"/>
      <c r="DQ82" s="750"/>
      <c r="DR82" s="751"/>
      <c r="DS82" s="751"/>
      <c r="DT82" s="751"/>
      <c r="DU82" s="752"/>
      <c r="DV82" s="753"/>
      <c r="DW82" s="754"/>
      <c r="DX82" s="754"/>
      <c r="DY82" s="754"/>
      <c r="DZ82" s="755"/>
      <c r="EA82" s="48"/>
    </row>
    <row r="83" spans="1:131" ht="26.25" customHeight="1" x14ac:dyDescent="0.2">
      <c r="A83" s="52">
        <v>16</v>
      </c>
      <c r="B83" s="695"/>
      <c r="C83" s="696"/>
      <c r="D83" s="696"/>
      <c r="E83" s="696"/>
      <c r="F83" s="696"/>
      <c r="G83" s="696"/>
      <c r="H83" s="696"/>
      <c r="I83" s="696"/>
      <c r="J83" s="696"/>
      <c r="K83" s="696"/>
      <c r="L83" s="696"/>
      <c r="M83" s="696"/>
      <c r="N83" s="696"/>
      <c r="O83" s="696"/>
      <c r="P83" s="697"/>
      <c r="Q83" s="698"/>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705"/>
      <c r="BA83" s="705"/>
      <c r="BB83" s="705"/>
      <c r="BC83" s="705"/>
      <c r="BD83" s="706"/>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9"/>
      <c r="CH83" s="750"/>
      <c r="CI83" s="751"/>
      <c r="CJ83" s="751"/>
      <c r="CK83" s="751"/>
      <c r="CL83" s="752"/>
      <c r="CM83" s="750"/>
      <c r="CN83" s="751"/>
      <c r="CO83" s="751"/>
      <c r="CP83" s="751"/>
      <c r="CQ83" s="752"/>
      <c r="CR83" s="750"/>
      <c r="CS83" s="751"/>
      <c r="CT83" s="751"/>
      <c r="CU83" s="751"/>
      <c r="CV83" s="752"/>
      <c r="CW83" s="750"/>
      <c r="CX83" s="751"/>
      <c r="CY83" s="751"/>
      <c r="CZ83" s="751"/>
      <c r="DA83" s="752"/>
      <c r="DB83" s="750"/>
      <c r="DC83" s="751"/>
      <c r="DD83" s="751"/>
      <c r="DE83" s="751"/>
      <c r="DF83" s="752"/>
      <c r="DG83" s="750"/>
      <c r="DH83" s="751"/>
      <c r="DI83" s="751"/>
      <c r="DJ83" s="751"/>
      <c r="DK83" s="752"/>
      <c r="DL83" s="750"/>
      <c r="DM83" s="751"/>
      <c r="DN83" s="751"/>
      <c r="DO83" s="751"/>
      <c r="DP83" s="752"/>
      <c r="DQ83" s="750"/>
      <c r="DR83" s="751"/>
      <c r="DS83" s="751"/>
      <c r="DT83" s="751"/>
      <c r="DU83" s="752"/>
      <c r="DV83" s="753"/>
      <c r="DW83" s="754"/>
      <c r="DX83" s="754"/>
      <c r="DY83" s="754"/>
      <c r="DZ83" s="755"/>
      <c r="EA83" s="48"/>
    </row>
    <row r="84" spans="1:131" ht="26.25" customHeight="1" x14ac:dyDescent="0.2">
      <c r="A84" s="52">
        <v>17</v>
      </c>
      <c r="B84" s="695"/>
      <c r="C84" s="696"/>
      <c r="D84" s="696"/>
      <c r="E84" s="696"/>
      <c r="F84" s="696"/>
      <c r="G84" s="696"/>
      <c r="H84" s="696"/>
      <c r="I84" s="696"/>
      <c r="J84" s="696"/>
      <c r="K84" s="696"/>
      <c r="L84" s="696"/>
      <c r="M84" s="696"/>
      <c r="N84" s="696"/>
      <c r="O84" s="696"/>
      <c r="P84" s="697"/>
      <c r="Q84" s="698"/>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705"/>
      <c r="BA84" s="705"/>
      <c r="BB84" s="705"/>
      <c r="BC84" s="705"/>
      <c r="BD84" s="706"/>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9"/>
      <c r="CH84" s="750"/>
      <c r="CI84" s="751"/>
      <c r="CJ84" s="751"/>
      <c r="CK84" s="751"/>
      <c r="CL84" s="752"/>
      <c r="CM84" s="750"/>
      <c r="CN84" s="751"/>
      <c r="CO84" s="751"/>
      <c r="CP84" s="751"/>
      <c r="CQ84" s="752"/>
      <c r="CR84" s="750"/>
      <c r="CS84" s="751"/>
      <c r="CT84" s="751"/>
      <c r="CU84" s="751"/>
      <c r="CV84" s="752"/>
      <c r="CW84" s="750"/>
      <c r="CX84" s="751"/>
      <c r="CY84" s="751"/>
      <c r="CZ84" s="751"/>
      <c r="DA84" s="752"/>
      <c r="DB84" s="750"/>
      <c r="DC84" s="751"/>
      <c r="DD84" s="751"/>
      <c r="DE84" s="751"/>
      <c r="DF84" s="752"/>
      <c r="DG84" s="750"/>
      <c r="DH84" s="751"/>
      <c r="DI84" s="751"/>
      <c r="DJ84" s="751"/>
      <c r="DK84" s="752"/>
      <c r="DL84" s="750"/>
      <c r="DM84" s="751"/>
      <c r="DN84" s="751"/>
      <c r="DO84" s="751"/>
      <c r="DP84" s="752"/>
      <c r="DQ84" s="750"/>
      <c r="DR84" s="751"/>
      <c r="DS84" s="751"/>
      <c r="DT84" s="751"/>
      <c r="DU84" s="752"/>
      <c r="DV84" s="753"/>
      <c r="DW84" s="754"/>
      <c r="DX84" s="754"/>
      <c r="DY84" s="754"/>
      <c r="DZ84" s="755"/>
      <c r="EA84" s="48"/>
    </row>
    <row r="85" spans="1:131" ht="26.25" customHeight="1" x14ac:dyDescent="0.2">
      <c r="A85" s="52">
        <v>18</v>
      </c>
      <c r="B85" s="695"/>
      <c r="C85" s="696"/>
      <c r="D85" s="696"/>
      <c r="E85" s="696"/>
      <c r="F85" s="696"/>
      <c r="G85" s="696"/>
      <c r="H85" s="696"/>
      <c r="I85" s="696"/>
      <c r="J85" s="696"/>
      <c r="K85" s="696"/>
      <c r="L85" s="696"/>
      <c r="M85" s="696"/>
      <c r="N85" s="696"/>
      <c r="O85" s="696"/>
      <c r="P85" s="697"/>
      <c r="Q85" s="698"/>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705"/>
      <c r="BA85" s="705"/>
      <c r="BB85" s="705"/>
      <c r="BC85" s="705"/>
      <c r="BD85" s="706"/>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9"/>
      <c r="CH85" s="750"/>
      <c r="CI85" s="751"/>
      <c r="CJ85" s="751"/>
      <c r="CK85" s="751"/>
      <c r="CL85" s="752"/>
      <c r="CM85" s="750"/>
      <c r="CN85" s="751"/>
      <c r="CO85" s="751"/>
      <c r="CP85" s="751"/>
      <c r="CQ85" s="752"/>
      <c r="CR85" s="750"/>
      <c r="CS85" s="751"/>
      <c r="CT85" s="751"/>
      <c r="CU85" s="751"/>
      <c r="CV85" s="752"/>
      <c r="CW85" s="750"/>
      <c r="CX85" s="751"/>
      <c r="CY85" s="751"/>
      <c r="CZ85" s="751"/>
      <c r="DA85" s="752"/>
      <c r="DB85" s="750"/>
      <c r="DC85" s="751"/>
      <c r="DD85" s="751"/>
      <c r="DE85" s="751"/>
      <c r="DF85" s="752"/>
      <c r="DG85" s="750"/>
      <c r="DH85" s="751"/>
      <c r="DI85" s="751"/>
      <c r="DJ85" s="751"/>
      <c r="DK85" s="752"/>
      <c r="DL85" s="750"/>
      <c r="DM85" s="751"/>
      <c r="DN85" s="751"/>
      <c r="DO85" s="751"/>
      <c r="DP85" s="752"/>
      <c r="DQ85" s="750"/>
      <c r="DR85" s="751"/>
      <c r="DS85" s="751"/>
      <c r="DT85" s="751"/>
      <c r="DU85" s="752"/>
      <c r="DV85" s="753"/>
      <c r="DW85" s="754"/>
      <c r="DX85" s="754"/>
      <c r="DY85" s="754"/>
      <c r="DZ85" s="755"/>
      <c r="EA85" s="48"/>
    </row>
    <row r="86" spans="1:131" ht="26.25" customHeight="1" x14ac:dyDescent="0.2">
      <c r="A86" s="52">
        <v>19</v>
      </c>
      <c r="B86" s="695"/>
      <c r="C86" s="696"/>
      <c r="D86" s="696"/>
      <c r="E86" s="696"/>
      <c r="F86" s="696"/>
      <c r="G86" s="696"/>
      <c r="H86" s="696"/>
      <c r="I86" s="696"/>
      <c r="J86" s="696"/>
      <c r="K86" s="696"/>
      <c r="L86" s="696"/>
      <c r="M86" s="696"/>
      <c r="N86" s="696"/>
      <c r="O86" s="696"/>
      <c r="P86" s="697"/>
      <c r="Q86" s="698"/>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705"/>
      <c r="BA86" s="705"/>
      <c r="BB86" s="705"/>
      <c r="BC86" s="705"/>
      <c r="BD86" s="706"/>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9"/>
      <c r="CH86" s="750"/>
      <c r="CI86" s="751"/>
      <c r="CJ86" s="751"/>
      <c r="CK86" s="751"/>
      <c r="CL86" s="752"/>
      <c r="CM86" s="750"/>
      <c r="CN86" s="751"/>
      <c r="CO86" s="751"/>
      <c r="CP86" s="751"/>
      <c r="CQ86" s="752"/>
      <c r="CR86" s="750"/>
      <c r="CS86" s="751"/>
      <c r="CT86" s="751"/>
      <c r="CU86" s="751"/>
      <c r="CV86" s="752"/>
      <c r="CW86" s="750"/>
      <c r="CX86" s="751"/>
      <c r="CY86" s="751"/>
      <c r="CZ86" s="751"/>
      <c r="DA86" s="752"/>
      <c r="DB86" s="750"/>
      <c r="DC86" s="751"/>
      <c r="DD86" s="751"/>
      <c r="DE86" s="751"/>
      <c r="DF86" s="752"/>
      <c r="DG86" s="750"/>
      <c r="DH86" s="751"/>
      <c r="DI86" s="751"/>
      <c r="DJ86" s="751"/>
      <c r="DK86" s="752"/>
      <c r="DL86" s="750"/>
      <c r="DM86" s="751"/>
      <c r="DN86" s="751"/>
      <c r="DO86" s="751"/>
      <c r="DP86" s="752"/>
      <c r="DQ86" s="750"/>
      <c r="DR86" s="751"/>
      <c r="DS86" s="751"/>
      <c r="DT86" s="751"/>
      <c r="DU86" s="752"/>
      <c r="DV86" s="753"/>
      <c r="DW86" s="754"/>
      <c r="DX86" s="754"/>
      <c r="DY86" s="754"/>
      <c r="DZ86" s="755"/>
      <c r="EA86" s="48"/>
    </row>
    <row r="87" spans="1:131" ht="26.25" customHeight="1" x14ac:dyDescent="0.2">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9"/>
      <c r="CH87" s="750"/>
      <c r="CI87" s="751"/>
      <c r="CJ87" s="751"/>
      <c r="CK87" s="751"/>
      <c r="CL87" s="752"/>
      <c r="CM87" s="750"/>
      <c r="CN87" s="751"/>
      <c r="CO87" s="751"/>
      <c r="CP87" s="751"/>
      <c r="CQ87" s="752"/>
      <c r="CR87" s="750"/>
      <c r="CS87" s="751"/>
      <c r="CT87" s="751"/>
      <c r="CU87" s="751"/>
      <c r="CV87" s="752"/>
      <c r="CW87" s="750"/>
      <c r="CX87" s="751"/>
      <c r="CY87" s="751"/>
      <c r="CZ87" s="751"/>
      <c r="DA87" s="752"/>
      <c r="DB87" s="750"/>
      <c r="DC87" s="751"/>
      <c r="DD87" s="751"/>
      <c r="DE87" s="751"/>
      <c r="DF87" s="752"/>
      <c r="DG87" s="750"/>
      <c r="DH87" s="751"/>
      <c r="DI87" s="751"/>
      <c r="DJ87" s="751"/>
      <c r="DK87" s="752"/>
      <c r="DL87" s="750"/>
      <c r="DM87" s="751"/>
      <c r="DN87" s="751"/>
      <c r="DO87" s="751"/>
      <c r="DP87" s="752"/>
      <c r="DQ87" s="750"/>
      <c r="DR87" s="751"/>
      <c r="DS87" s="751"/>
      <c r="DT87" s="751"/>
      <c r="DU87" s="752"/>
      <c r="DV87" s="753"/>
      <c r="DW87" s="754"/>
      <c r="DX87" s="754"/>
      <c r="DY87" s="754"/>
      <c r="DZ87" s="755"/>
      <c r="EA87" s="48"/>
    </row>
    <row r="88" spans="1:131" ht="26.25" customHeight="1" x14ac:dyDescent="0.2">
      <c r="A88" s="53" t="s">
        <v>252</v>
      </c>
      <c r="B88" s="712" t="s">
        <v>184</v>
      </c>
      <c r="C88" s="713"/>
      <c r="D88" s="713"/>
      <c r="E88" s="713"/>
      <c r="F88" s="713"/>
      <c r="G88" s="713"/>
      <c r="H88" s="713"/>
      <c r="I88" s="713"/>
      <c r="J88" s="713"/>
      <c r="K88" s="713"/>
      <c r="L88" s="713"/>
      <c r="M88" s="713"/>
      <c r="N88" s="713"/>
      <c r="O88" s="713"/>
      <c r="P88" s="714"/>
      <c r="Q88" s="756"/>
      <c r="R88" s="721"/>
      <c r="S88" s="721"/>
      <c r="T88" s="721"/>
      <c r="U88" s="721"/>
      <c r="V88" s="721"/>
      <c r="W88" s="721"/>
      <c r="X88" s="721"/>
      <c r="Y88" s="721"/>
      <c r="Z88" s="721"/>
      <c r="AA88" s="721"/>
      <c r="AB88" s="721"/>
      <c r="AC88" s="721"/>
      <c r="AD88" s="721"/>
      <c r="AE88" s="721"/>
      <c r="AF88" s="716">
        <v>14928</v>
      </c>
      <c r="AG88" s="716"/>
      <c r="AH88" s="716"/>
      <c r="AI88" s="716"/>
      <c r="AJ88" s="716"/>
      <c r="AK88" s="721"/>
      <c r="AL88" s="721"/>
      <c r="AM88" s="721"/>
      <c r="AN88" s="721"/>
      <c r="AO88" s="721"/>
      <c r="AP88" s="716">
        <v>41310</v>
      </c>
      <c r="AQ88" s="716"/>
      <c r="AR88" s="716"/>
      <c r="AS88" s="716"/>
      <c r="AT88" s="716"/>
      <c r="AU88" s="716">
        <v>1342</v>
      </c>
      <c r="AV88" s="716"/>
      <c r="AW88" s="716"/>
      <c r="AX88" s="716"/>
      <c r="AY88" s="716"/>
      <c r="AZ88" s="722"/>
      <c r="BA88" s="722"/>
      <c r="BB88" s="722"/>
      <c r="BC88" s="722"/>
      <c r="BD88" s="723"/>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9"/>
      <c r="CH88" s="750"/>
      <c r="CI88" s="751"/>
      <c r="CJ88" s="751"/>
      <c r="CK88" s="751"/>
      <c r="CL88" s="752"/>
      <c r="CM88" s="750"/>
      <c r="CN88" s="751"/>
      <c r="CO88" s="751"/>
      <c r="CP88" s="751"/>
      <c r="CQ88" s="752"/>
      <c r="CR88" s="750"/>
      <c r="CS88" s="751"/>
      <c r="CT88" s="751"/>
      <c r="CU88" s="751"/>
      <c r="CV88" s="752"/>
      <c r="CW88" s="750"/>
      <c r="CX88" s="751"/>
      <c r="CY88" s="751"/>
      <c r="CZ88" s="751"/>
      <c r="DA88" s="752"/>
      <c r="DB88" s="750"/>
      <c r="DC88" s="751"/>
      <c r="DD88" s="751"/>
      <c r="DE88" s="751"/>
      <c r="DF88" s="752"/>
      <c r="DG88" s="750"/>
      <c r="DH88" s="751"/>
      <c r="DI88" s="751"/>
      <c r="DJ88" s="751"/>
      <c r="DK88" s="752"/>
      <c r="DL88" s="750"/>
      <c r="DM88" s="751"/>
      <c r="DN88" s="751"/>
      <c r="DO88" s="751"/>
      <c r="DP88" s="752"/>
      <c r="DQ88" s="750"/>
      <c r="DR88" s="751"/>
      <c r="DS88" s="751"/>
      <c r="DT88" s="751"/>
      <c r="DU88" s="752"/>
      <c r="DV88" s="753"/>
      <c r="DW88" s="754"/>
      <c r="DX88" s="754"/>
      <c r="DY88" s="754"/>
      <c r="DZ88" s="75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9"/>
      <c r="CH89" s="750"/>
      <c r="CI89" s="751"/>
      <c r="CJ89" s="751"/>
      <c r="CK89" s="751"/>
      <c r="CL89" s="752"/>
      <c r="CM89" s="750"/>
      <c r="CN89" s="751"/>
      <c r="CO89" s="751"/>
      <c r="CP89" s="751"/>
      <c r="CQ89" s="752"/>
      <c r="CR89" s="750"/>
      <c r="CS89" s="751"/>
      <c r="CT89" s="751"/>
      <c r="CU89" s="751"/>
      <c r="CV89" s="752"/>
      <c r="CW89" s="750"/>
      <c r="CX89" s="751"/>
      <c r="CY89" s="751"/>
      <c r="CZ89" s="751"/>
      <c r="DA89" s="752"/>
      <c r="DB89" s="750"/>
      <c r="DC89" s="751"/>
      <c r="DD89" s="751"/>
      <c r="DE89" s="751"/>
      <c r="DF89" s="752"/>
      <c r="DG89" s="750"/>
      <c r="DH89" s="751"/>
      <c r="DI89" s="751"/>
      <c r="DJ89" s="751"/>
      <c r="DK89" s="752"/>
      <c r="DL89" s="750"/>
      <c r="DM89" s="751"/>
      <c r="DN89" s="751"/>
      <c r="DO89" s="751"/>
      <c r="DP89" s="752"/>
      <c r="DQ89" s="750"/>
      <c r="DR89" s="751"/>
      <c r="DS89" s="751"/>
      <c r="DT89" s="751"/>
      <c r="DU89" s="752"/>
      <c r="DV89" s="753"/>
      <c r="DW89" s="754"/>
      <c r="DX89" s="754"/>
      <c r="DY89" s="754"/>
      <c r="DZ89" s="75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9"/>
      <c r="CH90" s="750"/>
      <c r="CI90" s="751"/>
      <c r="CJ90" s="751"/>
      <c r="CK90" s="751"/>
      <c r="CL90" s="752"/>
      <c r="CM90" s="750"/>
      <c r="CN90" s="751"/>
      <c r="CO90" s="751"/>
      <c r="CP90" s="751"/>
      <c r="CQ90" s="752"/>
      <c r="CR90" s="750"/>
      <c r="CS90" s="751"/>
      <c r="CT90" s="751"/>
      <c r="CU90" s="751"/>
      <c r="CV90" s="752"/>
      <c r="CW90" s="750"/>
      <c r="CX90" s="751"/>
      <c r="CY90" s="751"/>
      <c r="CZ90" s="751"/>
      <c r="DA90" s="752"/>
      <c r="DB90" s="750"/>
      <c r="DC90" s="751"/>
      <c r="DD90" s="751"/>
      <c r="DE90" s="751"/>
      <c r="DF90" s="752"/>
      <c r="DG90" s="750"/>
      <c r="DH90" s="751"/>
      <c r="DI90" s="751"/>
      <c r="DJ90" s="751"/>
      <c r="DK90" s="752"/>
      <c r="DL90" s="750"/>
      <c r="DM90" s="751"/>
      <c r="DN90" s="751"/>
      <c r="DO90" s="751"/>
      <c r="DP90" s="752"/>
      <c r="DQ90" s="750"/>
      <c r="DR90" s="751"/>
      <c r="DS90" s="751"/>
      <c r="DT90" s="751"/>
      <c r="DU90" s="752"/>
      <c r="DV90" s="753"/>
      <c r="DW90" s="754"/>
      <c r="DX90" s="754"/>
      <c r="DY90" s="754"/>
      <c r="DZ90" s="75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9"/>
      <c r="CH91" s="750"/>
      <c r="CI91" s="751"/>
      <c r="CJ91" s="751"/>
      <c r="CK91" s="751"/>
      <c r="CL91" s="752"/>
      <c r="CM91" s="750"/>
      <c r="CN91" s="751"/>
      <c r="CO91" s="751"/>
      <c r="CP91" s="751"/>
      <c r="CQ91" s="752"/>
      <c r="CR91" s="750"/>
      <c r="CS91" s="751"/>
      <c r="CT91" s="751"/>
      <c r="CU91" s="751"/>
      <c r="CV91" s="752"/>
      <c r="CW91" s="750"/>
      <c r="CX91" s="751"/>
      <c r="CY91" s="751"/>
      <c r="CZ91" s="751"/>
      <c r="DA91" s="752"/>
      <c r="DB91" s="750"/>
      <c r="DC91" s="751"/>
      <c r="DD91" s="751"/>
      <c r="DE91" s="751"/>
      <c r="DF91" s="752"/>
      <c r="DG91" s="750"/>
      <c r="DH91" s="751"/>
      <c r="DI91" s="751"/>
      <c r="DJ91" s="751"/>
      <c r="DK91" s="752"/>
      <c r="DL91" s="750"/>
      <c r="DM91" s="751"/>
      <c r="DN91" s="751"/>
      <c r="DO91" s="751"/>
      <c r="DP91" s="752"/>
      <c r="DQ91" s="750"/>
      <c r="DR91" s="751"/>
      <c r="DS91" s="751"/>
      <c r="DT91" s="751"/>
      <c r="DU91" s="752"/>
      <c r="DV91" s="753"/>
      <c r="DW91" s="754"/>
      <c r="DX91" s="754"/>
      <c r="DY91" s="754"/>
      <c r="DZ91" s="75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9"/>
      <c r="CH92" s="750"/>
      <c r="CI92" s="751"/>
      <c r="CJ92" s="751"/>
      <c r="CK92" s="751"/>
      <c r="CL92" s="752"/>
      <c r="CM92" s="750"/>
      <c r="CN92" s="751"/>
      <c r="CO92" s="751"/>
      <c r="CP92" s="751"/>
      <c r="CQ92" s="752"/>
      <c r="CR92" s="750"/>
      <c r="CS92" s="751"/>
      <c r="CT92" s="751"/>
      <c r="CU92" s="751"/>
      <c r="CV92" s="752"/>
      <c r="CW92" s="750"/>
      <c r="CX92" s="751"/>
      <c r="CY92" s="751"/>
      <c r="CZ92" s="751"/>
      <c r="DA92" s="752"/>
      <c r="DB92" s="750"/>
      <c r="DC92" s="751"/>
      <c r="DD92" s="751"/>
      <c r="DE92" s="751"/>
      <c r="DF92" s="752"/>
      <c r="DG92" s="750"/>
      <c r="DH92" s="751"/>
      <c r="DI92" s="751"/>
      <c r="DJ92" s="751"/>
      <c r="DK92" s="752"/>
      <c r="DL92" s="750"/>
      <c r="DM92" s="751"/>
      <c r="DN92" s="751"/>
      <c r="DO92" s="751"/>
      <c r="DP92" s="752"/>
      <c r="DQ92" s="750"/>
      <c r="DR92" s="751"/>
      <c r="DS92" s="751"/>
      <c r="DT92" s="751"/>
      <c r="DU92" s="752"/>
      <c r="DV92" s="753"/>
      <c r="DW92" s="754"/>
      <c r="DX92" s="754"/>
      <c r="DY92" s="754"/>
      <c r="DZ92" s="75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9"/>
      <c r="CH93" s="750"/>
      <c r="CI93" s="751"/>
      <c r="CJ93" s="751"/>
      <c r="CK93" s="751"/>
      <c r="CL93" s="752"/>
      <c r="CM93" s="750"/>
      <c r="CN93" s="751"/>
      <c r="CO93" s="751"/>
      <c r="CP93" s="751"/>
      <c r="CQ93" s="752"/>
      <c r="CR93" s="750"/>
      <c r="CS93" s="751"/>
      <c r="CT93" s="751"/>
      <c r="CU93" s="751"/>
      <c r="CV93" s="752"/>
      <c r="CW93" s="750"/>
      <c r="CX93" s="751"/>
      <c r="CY93" s="751"/>
      <c r="CZ93" s="751"/>
      <c r="DA93" s="752"/>
      <c r="DB93" s="750"/>
      <c r="DC93" s="751"/>
      <c r="DD93" s="751"/>
      <c r="DE93" s="751"/>
      <c r="DF93" s="752"/>
      <c r="DG93" s="750"/>
      <c r="DH93" s="751"/>
      <c r="DI93" s="751"/>
      <c r="DJ93" s="751"/>
      <c r="DK93" s="752"/>
      <c r="DL93" s="750"/>
      <c r="DM93" s="751"/>
      <c r="DN93" s="751"/>
      <c r="DO93" s="751"/>
      <c r="DP93" s="752"/>
      <c r="DQ93" s="750"/>
      <c r="DR93" s="751"/>
      <c r="DS93" s="751"/>
      <c r="DT93" s="751"/>
      <c r="DU93" s="752"/>
      <c r="DV93" s="753"/>
      <c r="DW93" s="754"/>
      <c r="DX93" s="754"/>
      <c r="DY93" s="754"/>
      <c r="DZ93" s="75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9"/>
      <c r="CH94" s="750"/>
      <c r="CI94" s="751"/>
      <c r="CJ94" s="751"/>
      <c r="CK94" s="751"/>
      <c r="CL94" s="752"/>
      <c r="CM94" s="750"/>
      <c r="CN94" s="751"/>
      <c r="CO94" s="751"/>
      <c r="CP94" s="751"/>
      <c r="CQ94" s="752"/>
      <c r="CR94" s="750"/>
      <c r="CS94" s="751"/>
      <c r="CT94" s="751"/>
      <c r="CU94" s="751"/>
      <c r="CV94" s="752"/>
      <c r="CW94" s="750"/>
      <c r="CX94" s="751"/>
      <c r="CY94" s="751"/>
      <c r="CZ94" s="751"/>
      <c r="DA94" s="752"/>
      <c r="DB94" s="750"/>
      <c r="DC94" s="751"/>
      <c r="DD94" s="751"/>
      <c r="DE94" s="751"/>
      <c r="DF94" s="752"/>
      <c r="DG94" s="750"/>
      <c r="DH94" s="751"/>
      <c r="DI94" s="751"/>
      <c r="DJ94" s="751"/>
      <c r="DK94" s="752"/>
      <c r="DL94" s="750"/>
      <c r="DM94" s="751"/>
      <c r="DN94" s="751"/>
      <c r="DO94" s="751"/>
      <c r="DP94" s="752"/>
      <c r="DQ94" s="750"/>
      <c r="DR94" s="751"/>
      <c r="DS94" s="751"/>
      <c r="DT94" s="751"/>
      <c r="DU94" s="752"/>
      <c r="DV94" s="753"/>
      <c r="DW94" s="754"/>
      <c r="DX94" s="754"/>
      <c r="DY94" s="754"/>
      <c r="DZ94" s="75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9"/>
      <c r="CH95" s="750"/>
      <c r="CI95" s="751"/>
      <c r="CJ95" s="751"/>
      <c r="CK95" s="751"/>
      <c r="CL95" s="752"/>
      <c r="CM95" s="750"/>
      <c r="CN95" s="751"/>
      <c r="CO95" s="751"/>
      <c r="CP95" s="751"/>
      <c r="CQ95" s="752"/>
      <c r="CR95" s="750"/>
      <c r="CS95" s="751"/>
      <c r="CT95" s="751"/>
      <c r="CU95" s="751"/>
      <c r="CV95" s="752"/>
      <c r="CW95" s="750"/>
      <c r="CX95" s="751"/>
      <c r="CY95" s="751"/>
      <c r="CZ95" s="751"/>
      <c r="DA95" s="752"/>
      <c r="DB95" s="750"/>
      <c r="DC95" s="751"/>
      <c r="DD95" s="751"/>
      <c r="DE95" s="751"/>
      <c r="DF95" s="752"/>
      <c r="DG95" s="750"/>
      <c r="DH95" s="751"/>
      <c r="DI95" s="751"/>
      <c r="DJ95" s="751"/>
      <c r="DK95" s="752"/>
      <c r="DL95" s="750"/>
      <c r="DM95" s="751"/>
      <c r="DN95" s="751"/>
      <c r="DO95" s="751"/>
      <c r="DP95" s="752"/>
      <c r="DQ95" s="750"/>
      <c r="DR95" s="751"/>
      <c r="DS95" s="751"/>
      <c r="DT95" s="751"/>
      <c r="DU95" s="752"/>
      <c r="DV95" s="753"/>
      <c r="DW95" s="754"/>
      <c r="DX95" s="754"/>
      <c r="DY95" s="754"/>
      <c r="DZ95" s="75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9"/>
      <c r="CH96" s="750"/>
      <c r="CI96" s="751"/>
      <c r="CJ96" s="751"/>
      <c r="CK96" s="751"/>
      <c r="CL96" s="752"/>
      <c r="CM96" s="750"/>
      <c r="CN96" s="751"/>
      <c r="CO96" s="751"/>
      <c r="CP96" s="751"/>
      <c r="CQ96" s="752"/>
      <c r="CR96" s="750"/>
      <c r="CS96" s="751"/>
      <c r="CT96" s="751"/>
      <c r="CU96" s="751"/>
      <c r="CV96" s="752"/>
      <c r="CW96" s="750"/>
      <c r="CX96" s="751"/>
      <c r="CY96" s="751"/>
      <c r="CZ96" s="751"/>
      <c r="DA96" s="752"/>
      <c r="DB96" s="750"/>
      <c r="DC96" s="751"/>
      <c r="DD96" s="751"/>
      <c r="DE96" s="751"/>
      <c r="DF96" s="752"/>
      <c r="DG96" s="750"/>
      <c r="DH96" s="751"/>
      <c r="DI96" s="751"/>
      <c r="DJ96" s="751"/>
      <c r="DK96" s="752"/>
      <c r="DL96" s="750"/>
      <c r="DM96" s="751"/>
      <c r="DN96" s="751"/>
      <c r="DO96" s="751"/>
      <c r="DP96" s="752"/>
      <c r="DQ96" s="750"/>
      <c r="DR96" s="751"/>
      <c r="DS96" s="751"/>
      <c r="DT96" s="751"/>
      <c r="DU96" s="752"/>
      <c r="DV96" s="753"/>
      <c r="DW96" s="754"/>
      <c r="DX96" s="754"/>
      <c r="DY96" s="754"/>
      <c r="DZ96" s="75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9"/>
      <c r="CH97" s="750"/>
      <c r="CI97" s="751"/>
      <c r="CJ97" s="751"/>
      <c r="CK97" s="751"/>
      <c r="CL97" s="752"/>
      <c r="CM97" s="750"/>
      <c r="CN97" s="751"/>
      <c r="CO97" s="751"/>
      <c r="CP97" s="751"/>
      <c r="CQ97" s="752"/>
      <c r="CR97" s="750"/>
      <c r="CS97" s="751"/>
      <c r="CT97" s="751"/>
      <c r="CU97" s="751"/>
      <c r="CV97" s="752"/>
      <c r="CW97" s="750"/>
      <c r="CX97" s="751"/>
      <c r="CY97" s="751"/>
      <c r="CZ97" s="751"/>
      <c r="DA97" s="752"/>
      <c r="DB97" s="750"/>
      <c r="DC97" s="751"/>
      <c r="DD97" s="751"/>
      <c r="DE97" s="751"/>
      <c r="DF97" s="752"/>
      <c r="DG97" s="750"/>
      <c r="DH97" s="751"/>
      <c r="DI97" s="751"/>
      <c r="DJ97" s="751"/>
      <c r="DK97" s="752"/>
      <c r="DL97" s="750"/>
      <c r="DM97" s="751"/>
      <c r="DN97" s="751"/>
      <c r="DO97" s="751"/>
      <c r="DP97" s="752"/>
      <c r="DQ97" s="750"/>
      <c r="DR97" s="751"/>
      <c r="DS97" s="751"/>
      <c r="DT97" s="751"/>
      <c r="DU97" s="752"/>
      <c r="DV97" s="753"/>
      <c r="DW97" s="754"/>
      <c r="DX97" s="754"/>
      <c r="DY97" s="754"/>
      <c r="DZ97" s="75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9"/>
      <c r="CH98" s="750"/>
      <c r="CI98" s="751"/>
      <c r="CJ98" s="751"/>
      <c r="CK98" s="751"/>
      <c r="CL98" s="752"/>
      <c r="CM98" s="750"/>
      <c r="CN98" s="751"/>
      <c r="CO98" s="751"/>
      <c r="CP98" s="751"/>
      <c r="CQ98" s="752"/>
      <c r="CR98" s="750"/>
      <c r="CS98" s="751"/>
      <c r="CT98" s="751"/>
      <c r="CU98" s="751"/>
      <c r="CV98" s="752"/>
      <c r="CW98" s="750"/>
      <c r="CX98" s="751"/>
      <c r="CY98" s="751"/>
      <c r="CZ98" s="751"/>
      <c r="DA98" s="752"/>
      <c r="DB98" s="750"/>
      <c r="DC98" s="751"/>
      <c r="DD98" s="751"/>
      <c r="DE98" s="751"/>
      <c r="DF98" s="752"/>
      <c r="DG98" s="750"/>
      <c r="DH98" s="751"/>
      <c r="DI98" s="751"/>
      <c r="DJ98" s="751"/>
      <c r="DK98" s="752"/>
      <c r="DL98" s="750"/>
      <c r="DM98" s="751"/>
      <c r="DN98" s="751"/>
      <c r="DO98" s="751"/>
      <c r="DP98" s="752"/>
      <c r="DQ98" s="750"/>
      <c r="DR98" s="751"/>
      <c r="DS98" s="751"/>
      <c r="DT98" s="751"/>
      <c r="DU98" s="752"/>
      <c r="DV98" s="753"/>
      <c r="DW98" s="754"/>
      <c r="DX98" s="754"/>
      <c r="DY98" s="754"/>
      <c r="DZ98" s="75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9"/>
      <c r="CH99" s="750"/>
      <c r="CI99" s="751"/>
      <c r="CJ99" s="751"/>
      <c r="CK99" s="751"/>
      <c r="CL99" s="752"/>
      <c r="CM99" s="750"/>
      <c r="CN99" s="751"/>
      <c r="CO99" s="751"/>
      <c r="CP99" s="751"/>
      <c r="CQ99" s="752"/>
      <c r="CR99" s="750"/>
      <c r="CS99" s="751"/>
      <c r="CT99" s="751"/>
      <c r="CU99" s="751"/>
      <c r="CV99" s="752"/>
      <c r="CW99" s="750"/>
      <c r="CX99" s="751"/>
      <c r="CY99" s="751"/>
      <c r="CZ99" s="751"/>
      <c r="DA99" s="752"/>
      <c r="DB99" s="750"/>
      <c r="DC99" s="751"/>
      <c r="DD99" s="751"/>
      <c r="DE99" s="751"/>
      <c r="DF99" s="752"/>
      <c r="DG99" s="750"/>
      <c r="DH99" s="751"/>
      <c r="DI99" s="751"/>
      <c r="DJ99" s="751"/>
      <c r="DK99" s="752"/>
      <c r="DL99" s="750"/>
      <c r="DM99" s="751"/>
      <c r="DN99" s="751"/>
      <c r="DO99" s="751"/>
      <c r="DP99" s="752"/>
      <c r="DQ99" s="750"/>
      <c r="DR99" s="751"/>
      <c r="DS99" s="751"/>
      <c r="DT99" s="751"/>
      <c r="DU99" s="752"/>
      <c r="DV99" s="753"/>
      <c r="DW99" s="754"/>
      <c r="DX99" s="754"/>
      <c r="DY99" s="754"/>
      <c r="DZ99" s="75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9"/>
      <c r="CH100" s="750"/>
      <c r="CI100" s="751"/>
      <c r="CJ100" s="751"/>
      <c r="CK100" s="751"/>
      <c r="CL100" s="752"/>
      <c r="CM100" s="750"/>
      <c r="CN100" s="751"/>
      <c r="CO100" s="751"/>
      <c r="CP100" s="751"/>
      <c r="CQ100" s="752"/>
      <c r="CR100" s="750"/>
      <c r="CS100" s="751"/>
      <c r="CT100" s="751"/>
      <c r="CU100" s="751"/>
      <c r="CV100" s="752"/>
      <c r="CW100" s="750"/>
      <c r="CX100" s="751"/>
      <c r="CY100" s="751"/>
      <c r="CZ100" s="751"/>
      <c r="DA100" s="752"/>
      <c r="DB100" s="750"/>
      <c r="DC100" s="751"/>
      <c r="DD100" s="751"/>
      <c r="DE100" s="751"/>
      <c r="DF100" s="752"/>
      <c r="DG100" s="750"/>
      <c r="DH100" s="751"/>
      <c r="DI100" s="751"/>
      <c r="DJ100" s="751"/>
      <c r="DK100" s="752"/>
      <c r="DL100" s="750"/>
      <c r="DM100" s="751"/>
      <c r="DN100" s="751"/>
      <c r="DO100" s="751"/>
      <c r="DP100" s="752"/>
      <c r="DQ100" s="750"/>
      <c r="DR100" s="751"/>
      <c r="DS100" s="751"/>
      <c r="DT100" s="751"/>
      <c r="DU100" s="752"/>
      <c r="DV100" s="753"/>
      <c r="DW100" s="754"/>
      <c r="DX100" s="754"/>
      <c r="DY100" s="754"/>
      <c r="DZ100" s="75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9"/>
      <c r="CH101" s="750"/>
      <c r="CI101" s="751"/>
      <c r="CJ101" s="751"/>
      <c r="CK101" s="751"/>
      <c r="CL101" s="752"/>
      <c r="CM101" s="750"/>
      <c r="CN101" s="751"/>
      <c r="CO101" s="751"/>
      <c r="CP101" s="751"/>
      <c r="CQ101" s="752"/>
      <c r="CR101" s="750"/>
      <c r="CS101" s="751"/>
      <c r="CT101" s="751"/>
      <c r="CU101" s="751"/>
      <c r="CV101" s="752"/>
      <c r="CW101" s="750"/>
      <c r="CX101" s="751"/>
      <c r="CY101" s="751"/>
      <c r="CZ101" s="751"/>
      <c r="DA101" s="752"/>
      <c r="DB101" s="750"/>
      <c r="DC101" s="751"/>
      <c r="DD101" s="751"/>
      <c r="DE101" s="751"/>
      <c r="DF101" s="752"/>
      <c r="DG101" s="750"/>
      <c r="DH101" s="751"/>
      <c r="DI101" s="751"/>
      <c r="DJ101" s="751"/>
      <c r="DK101" s="752"/>
      <c r="DL101" s="750"/>
      <c r="DM101" s="751"/>
      <c r="DN101" s="751"/>
      <c r="DO101" s="751"/>
      <c r="DP101" s="752"/>
      <c r="DQ101" s="750"/>
      <c r="DR101" s="751"/>
      <c r="DS101" s="751"/>
      <c r="DT101" s="751"/>
      <c r="DU101" s="752"/>
      <c r="DV101" s="753"/>
      <c r="DW101" s="754"/>
      <c r="DX101" s="754"/>
      <c r="DY101" s="754"/>
      <c r="DZ101" s="75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712" t="s">
        <v>444</v>
      </c>
      <c r="BS102" s="713"/>
      <c r="BT102" s="713"/>
      <c r="BU102" s="713"/>
      <c r="BV102" s="713"/>
      <c r="BW102" s="713"/>
      <c r="BX102" s="713"/>
      <c r="BY102" s="713"/>
      <c r="BZ102" s="713"/>
      <c r="CA102" s="713"/>
      <c r="CB102" s="713"/>
      <c r="CC102" s="713"/>
      <c r="CD102" s="713"/>
      <c r="CE102" s="713"/>
      <c r="CF102" s="713"/>
      <c r="CG102" s="714"/>
      <c r="CH102" s="767"/>
      <c r="CI102" s="768"/>
      <c r="CJ102" s="768"/>
      <c r="CK102" s="768"/>
      <c r="CL102" s="769"/>
      <c r="CM102" s="767"/>
      <c r="CN102" s="768"/>
      <c r="CO102" s="768"/>
      <c r="CP102" s="768"/>
      <c r="CQ102" s="769"/>
      <c r="CR102" s="770">
        <v>13</v>
      </c>
      <c r="CS102" s="725"/>
      <c r="CT102" s="725"/>
      <c r="CU102" s="725"/>
      <c r="CV102" s="771"/>
      <c r="CW102" s="770" t="s">
        <v>530</v>
      </c>
      <c r="CX102" s="725"/>
      <c r="CY102" s="725"/>
      <c r="CZ102" s="725"/>
      <c r="DA102" s="771"/>
      <c r="DB102" s="770" t="s">
        <v>530</v>
      </c>
      <c r="DC102" s="725"/>
      <c r="DD102" s="725"/>
      <c r="DE102" s="725"/>
      <c r="DF102" s="771"/>
      <c r="DG102" s="770" t="s">
        <v>530</v>
      </c>
      <c r="DH102" s="725"/>
      <c r="DI102" s="725"/>
      <c r="DJ102" s="725"/>
      <c r="DK102" s="771"/>
      <c r="DL102" s="770">
        <v>70</v>
      </c>
      <c r="DM102" s="725"/>
      <c r="DN102" s="725"/>
      <c r="DO102" s="725"/>
      <c r="DP102" s="771"/>
      <c r="DQ102" s="770">
        <v>7</v>
      </c>
      <c r="DR102" s="725"/>
      <c r="DS102" s="725"/>
      <c r="DT102" s="725"/>
      <c r="DU102" s="771"/>
      <c r="DV102" s="712"/>
      <c r="DW102" s="713"/>
      <c r="DX102" s="713"/>
      <c r="DY102" s="713"/>
      <c r="DZ102" s="772"/>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3" t="s">
        <v>105</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4" t="s">
        <v>456</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457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5" t="s">
        <v>458</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201</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48" customFormat="1" ht="26.25" customHeight="1" x14ac:dyDescent="0.2">
      <c r="A109" s="778" t="s">
        <v>459</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428</v>
      </c>
      <c r="AB109" s="779"/>
      <c r="AC109" s="779"/>
      <c r="AD109" s="779"/>
      <c r="AE109" s="780"/>
      <c r="AF109" s="781" t="s">
        <v>460</v>
      </c>
      <c r="AG109" s="779"/>
      <c r="AH109" s="779"/>
      <c r="AI109" s="779"/>
      <c r="AJ109" s="780"/>
      <c r="AK109" s="781" t="s">
        <v>386</v>
      </c>
      <c r="AL109" s="779"/>
      <c r="AM109" s="779"/>
      <c r="AN109" s="779"/>
      <c r="AO109" s="780"/>
      <c r="AP109" s="781" t="s">
        <v>461</v>
      </c>
      <c r="AQ109" s="779"/>
      <c r="AR109" s="779"/>
      <c r="AS109" s="779"/>
      <c r="AT109" s="782"/>
      <c r="AU109" s="778" t="s">
        <v>459</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428</v>
      </c>
      <c r="BR109" s="779"/>
      <c r="BS109" s="779"/>
      <c r="BT109" s="779"/>
      <c r="BU109" s="780"/>
      <c r="BV109" s="781" t="s">
        <v>460</v>
      </c>
      <c r="BW109" s="779"/>
      <c r="BX109" s="779"/>
      <c r="BY109" s="779"/>
      <c r="BZ109" s="780"/>
      <c r="CA109" s="781" t="s">
        <v>386</v>
      </c>
      <c r="CB109" s="779"/>
      <c r="CC109" s="779"/>
      <c r="CD109" s="779"/>
      <c r="CE109" s="780"/>
      <c r="CF109" s="783" t="s">
        <v>461</v>
      </c>
      <c r="CG109" s="783"/>
      <c r="CH109" s="783"/>
      <c r="CI109" s="783"/>
      <c r="CJ109" s="783"/>
      <c r="CK109" s="781" t="s">
        <v>93</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428</v>
      </c>
      <c r="DH109" s="779"/>
      <c r="DI109" s="779"/>
      <c r="DJ109" s="779"/>
      <c r="DK109" s="780"/>
      <c r="DL109" s="781" t="s">
        <v>460</v>
      </c>
      <c r="DM109" s="779"/>
      <c r="DN109" s="779"/>
      <c r="DO109" s="779"/>
      <c r="DP109" s="780"/>
      <c r="DQ109" s="781" t="s">
        <v>386</v>
      </c>
      <c r="DR109" s="779"/>
      <c r="DS109" s="779"/>
      <c r="DT109" s="779"/>
      <c r="DU109" s="780"/>
      <c r="DV109" s="781" t="s">
        <v>461</v>
      </c>
      <c r="DW109" s="779"/>
      <c r="DX109" s="779"/>
      <c r="DY109" s="779"/>
      <c r="DZ109" s="782"/>
    </row>
    <row r="110" spans="1:131" s="48" customFormat="1" ht="26.25" customHeight="1" x14ac:dyDescent="0.2">
      <c r="A110" s="784" t="s">
        <v>329</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428336</v>
      </c>
      <c r="AB110" s="788"/>
      <c r="AC110" s="788"/>
      <c r="AD110" s="788"/>
      <c r="AE110" s="789"/>
      <c r="AF110" s="790">
        <v>433637</v>
      </c>
      <c r="AG110" s="788"/>
      <c r="AH110" s="788"/>
      <c r="AI110" s="788"/>
      <c r="AJ110" s="789"/>
      <c r="AK110" s="790">
        <v>427383</v>
      </c>
      <c r="AL110" s="788"/>
      <c r="AM110" s="788"/>
      <c r="AN110" s="788"/>
      <c r="AO110" s="789"/>
      <c r="AP110" s="791">
        <v>11.2</v>
      </c>
      <c r="AQ110" s="792"/>
      <c r="AR110" s="792"/>
      <c r="AS110" s="792"/>
      <c r="AT110" s="793"/>
      <c r="AU110" s="849" t="s">
        <v>124</v>
      </c>
      <c r="AV110" s="850"/>
      <c r="AW110" s="850"/>
      <c r="AX110" s="850"/>
      <c r="AY110" s="850"/>
      <c r="AZ110" s="794" t="s">
        <v>462</v>
      </c>
      <c r="BA110" s="785"/>
      <c r="BB110" s="785"/>
      <c r="BC110" s="785"/>
      <c r="BD110" s="785"/>
      <c r="BE110" s="785"/>
      <c r="BF110" s="785"/>
      <c r="BG110" s="785"/>
      <c r="BH110" s="785"/>
      <c r="BI110" s="785"/>
      <c r="BJ110" s="785"/>
      <c r="BK110" s="785"/>
      <c r="BL110" s="785"/>
      <c r="BM110" s="785"/>
      <c r="BN110" s="785"/>
      <c r="BO110" s="785"/>
      <c r="BP110" s="786"/>
      <c r="BQ110" s="795">
        <v>4359304</v>
      </c>
      <c r="BR110" s="796"/>
      <c r="BS110" s="796"/>
      <c r="BT110" s="796"/>
      <c r="BU110" s="796"/>
      <c r="BV110" s="796">
        <v>4292679</v>
      </c>
      <c r="BW110" s="796"/>
      <c r="BX110" s="796"/>
      <c r="BY110" s="796"/>
      <c r="BZ110" s="796"/>
      <c r="CA110" s="796">
        <v>4208330</v>
      </c>
      <c r="CB110" s="796"/>
      <c r="CC110" s="796"/>
      <c r="CD110" s="796"/>
      <c r="CE110" s="796"/>
      <c r="CF110" s="797">
        <v>110.7</v>
      </c>
      <c r="CG110" s="798"/>
      <c r="CH110" s="798"/>
      <c r="CI110" s="798"/>
      <c r="CJ110" s="798"/>
      <c r="CK110" s="855" t="s">
        <v>382</v>
      </c>
      <c r="CL110" s="856"/>
      <c r="CM110" s="794" t="s">
        <v>64</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95" t="s">
        <v>200</v>
      </c>
      <c r="DH110" s="796"/>
      <c r="DI110" s="796"/>
      <c r="DJ110" s="796"/>
      <c r="DK110" s="796"/>
      <c r="DL110" s="796" t="s">
        <v>200</v>
      </c>
      <c r="DM110" s="796"/>
      <c r="DN110" s="796"/>
      <c r="DO110" s="796"/>
      <c r="DP110" s="796"/>
      <c r="DQ110" s="796" t="s">
        <v>200</v>
      </c>
      <c r="DR110" s="796"/>
      <c r="DS110" s="796"/>
      <c r="DT110" s="796"/>
      <c r="DU110" s="796"/>
      <c r="DV110" s="799" t="s">
        <v>200</v>
      </c>
      <c r="DW110" s="799"/>
      <c r="DX110" s="799"/>
      <c r="DY110" s="799"/>
      <c r="DZ110" s="800"/>
    </row>
    <row r="111" spans="1:131" s="48" customFormat="1" ht="26.25" customHeight="1" x14ac:dyDescent="0.2">
      <c r="A111" s="801" t="s">
        <v>447</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802"/>
      <c r="AA111" s="803" t="s">
        <v>200</v>
      </c>
      <c r="AB111" s="804"/>
      <c r="AC111" s="804"/>
      <c r="AD111" s="804"/>
      <c r="AE111" s="805"/>
      <c r="AF111" s="806" t="s">
        <v>200</v>
      </c>
      <c r="AG111" s="804"/>
      <c r="AH111" s="804"/>
      <c r="AI111" s="804"/>
      <c r="AJ111" s="805"/>
      <c r="AK111" s="806" t="s">
        <v>200</v>
      </c>
      <c r="AL111" s="804"/>
      <c r="AM111" s="804"/>
      <c r="AN111" s="804"/>
      <c r="AO111" s="805"/>
      <c r="AP111" s="807" t="s">
        <v>200</v>
      </c>
      <c r="AQ111" s="808"/>
      <c r="AR111" s="808"/>
      <c r="AS111" s="808"/>
      <c r="AT111" s="809"/>
      <c r="AU111" s="851"/>
      <c r="AV111" s="852"/>
      <c r="AW111" s="852"/>
      <c r="AX111" s="852"/>
      <c r="AY111" s="852"/>
      <c r="AZ111" s="810" t="s">
        <v>463</v>
      </c>
      <c r="BA111" s="811"/>
      <c r="BB111" s="811"/>
      <c r="BC111" s="811"/>
      <c r="BD111" s="811"/>
      <c r="BE111" s="811"/>
      <c r="BF111" s="811"/>
      <c r="BG111" s="811"/>
      <c r="BH111" s="811"/>
      <c r="BI111" s="811"/>
      <c r="BJ111" s="811"/>
      <c r="BK111" s="811"/>
      <c r="BL111" s="811"/>
      <c r="BM111" s="811"/>
      <c r="BN111" s="811"/>
      <c r="BO111" s="811"/>
      <c r="BP111" s="812"/>
      <c r="BQ111" s="813">
        <v>984</v>
      </c>
      <c r="BR111" s="814"/>
      <c r="BS111" s="814"/>
      <c r="BT111" s="814"/>
      <c r="BU111" s="814"/>
      <c r="BV111" s="814">
        <v>1324</v>
      </c>
      <c r="BW111" s="814"/>
      <c r="BX111" s="814"/>
      <c r="BY111" s="814"/>
      <c r="BZ111" s="814"/>
      <c r="CA111" s="814">
        <v>1605</v>
      </c>
      <c r="CB111" s="814"/>
      <c r="CC111" s="814"/>
      <c r="CD111" s="814"/>
      <c r="CE111" s="814"/>
      <c r="CF111" s="815">
        <v>0</v>
      </c>
      <c r="CG111" s="816"/>
      <c r="CH111" s="816"/>
      <c r="CI111" s="816"/>
      <c r="CJ111" s="816"/>
      <c r="CK111" s="857"/>
      <c r="CL111" s="858"/>
      <c r="CM111" s="810" t="s">
        <v>140</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13" t="s">
        <v>200</v>
      </c>
      <c r="DH111" s="814"/>
      <c r="DI111" s="814"/>
      <c r="DJ111" s="814"/>
      <c r="DK111" s="814"/>
      <c r="DL111" s="814" t="s">
        <v>200</v>
      </c>
      <c r="DM111" s="814"/>
      <c r="DN111" s="814"/>
      <c r="DO111" s="814"/>
      <c r="DP111" s="814"/>
      <c r="DQ111" s="814" t="s">
        <v>200</v>
      </c>
      <c r="DR111" s="814"/>
      <c r="DS111" s="814"/>
      <c r="DT111" s="814"/>
      <c r="DU111" s="814"/>
      <c r="DV111" s="817" t="s">
        <v>200</v>
      </c>
      <c r="DW111" s="817"/>
      <c r="DX111" s="817"/>
      <c r="DY111" s="817"/>
      <c r="DZ111" s="818"/>
    </row>
    <row r="112" spans="1:131" s="48" customFormat="1" ht="26.25" customHeight="1" x14ac:dyDescent="0.2">
      <c r="A112" s="967" t="s">
        <v>153</v>
      </c>
      <c r="B112" s="968"/>
      <c r="C112" s="811" t="s">
        <v>465</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03" t="s">
        <v>200</v>
      </c>
      <c r="AB112" s="804"/>
      <c r="AC112" s="804"/>
      <c r="AD112" s="804"/>
      <c r="AE112" s="805"/>
      <c r="AF112" s="806" t="s">
        <v>200</v>
      </c>
      <c r="AG112" s="804"/>
      <c r="AH112" s="804"/>
      <c r="AI112" s="804"/>
      <c r="AJ112" s="805"/>
      <c r="AK112" s="806" t="s">
        <v>200</v>
      </c>
      <c r="AL112" s="804"/>
      <c r="AM112" s="804"/>
      <c r="AN112" s="804"/>
      <c r="AO112" s="805"/>
      <c r="AP112" s="807" t="s">
        <v>200</v>
      </c>
      <c r="AQ112" s="808"/>
      <c r="AR112" s="808"/>
      <c r="AS112" s="808"/>
      <c r="AT112" s="809"/>
      <c r="AU112" s="851"/>
      <c r="AV112" s="852"/>
      <c r="AW112" s="852"/>
      <c r="AX112" s="852"/>
      <c r="AY112" s="852"/>
      <c r="AZ112" s="810" t="s">
        <v>270</v>
      </c>
      <c r="BA112" s="811"/>
      <c r="BB112" s="811"/>
      <c r="BC112" s="811"/>
      <c r="BD112" s="811"/>
      <c r="BE112" s="811"/>
      <c r="BF112" s="811"/>
      <c r="BG112" s="811"/>
      <c r="BH112" s="811"/>
      <c r="BI112" s="811"/>
      <c r="BJ112" s="811"/>
      <c r="BK112" s="811"/>
      <c r="BL112" s="811"/>
      <c r="BM112" s="811"/>
      <c r="BN112" s="811"/>
      <c r="BO112" s="811"/>
      <c r="BP112" s="812"/>
      <c r="BQ112" s="813">
        <v>534492</v>
      </c>
      <c r="BR112" s="814"/>
      <c r="BS112" s="814"/>
      <c r="BT112" s="814"/>
      <c r="BU112" s="814"/>
      <c r="BV112" s="814">
        <v>455153</v>
      </c>
      <c r="BW112" s="814"/>
      <c r="BX112" s="814"/>
      <c r="BY112" s="814"/>
      <c r="BZ112" s="814"/>
      <c r="CA112" s="814">
        <v>369484</v>
      </c>
      <c r="CB112" s="814"/>
      <c r="CC112" s="814"/>
      <c r="CD112" s="814"/>
      <c r="CE112" s="814"/>
      <c r="CF112" s="815">
        <v>9.6999999999999993</v>
      </c>
      <c r="CG112" s="816"/>
      <c r="CH112" s="816"/>
      <c r="CI112" s="816"/>
      <c r="CJ112" s="816"/>
      <c r="CK112" s="857"/>
      <c r="CL112" s="858"/>
      <c r="CM112" s="810" t="s">
        <v>390</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13" t="s">
        <v>200</v>
      </c>
      <c r="DH112" s="814"/>
      <c r="DI112" s="814"/>
      <c r="DJ112" s="814"/>
      <c r="DK112" s="814"/>
      <c r="DL112" s="814" t="s">
        <v>200</v>
      </c>
      <c r="DM112" s="814"/>
      <c r="DN112" s="814"/>
      <c r="DO112" s="814"/>
      <c r="DP112" s="814"/>
      <c r="DQ112" s="814" t="s">
        <v>200</v>
      </c>
      <c r="DR112" s="814"/>
      <c r="DS112" s="814"/>
      <c r="DT112" s="814"/>
      <c r="DU112" s="814"/>
      <c r="DV112" s="817" t="s">
        <v>200</v>
      </c>
      <c r="DW112" s="817"/>
      <c r="DX112" s="817"/>
      <c r="DY112" s="817"/>
      <c r="DZ112" s="818"/>
    </row>
    <row r="113" spans="1:130" s="48" customFormat="1" ht="26.25" customHeight="1" x14ac:dyDescent="0.2">
      <c r="A113" s="969"/>
      <c r="B113" s="970"/>
      <c r="C113" s="811" t="s">
        <v>466</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803">
        <v>95416</v>
      </c>
      <c r="AB113" s="804"/>
      <c r="AC113" s="804"/>
      <c r="AD113" s="804"/>
      <c r="AE113" s="805"/>
      <c r="AF113" s="806">
        <v>97852</v>
      </c>
      <c r="AG113" s="804"/>
      <c r="AH113" s="804"/>
      <c r="AI113" s="804"/>
      <c r="AJ113" s="805"/>
      <c r="AK113" s="806">
        <v>98221</v>
      </c>
      <c r="AL113" s="804"/>
      <c r="AM113" s="804"/>
      <c r="AN113" s="804"/>
      <c r="AO113" s="805"/>
      <c r="AP113" s="807">
        <v>2.6</v>
      </c>
      <c r="AQ113" s="808"/>
      <c r="AR113" s="808"/>
      <c r="AS113" s="808"/>
      <c r="AT113" s="809"/>
      <c r="AU113" s="851"/>
      <c r="AV113" s="852"/>
      <c r="AW113" s="852"/>
      <c r="AX113" s="852"/>
      <c r="AY113" s="852"/>
      <c r="AZ113" s="810" t="s">
        <v>204</v>
      </c>
      <c r="BA113" s="811"/>
      <c r="BB113" s="811"/>
      <c r="BC113" s="811"/>
      <c r="BD113" s="811"/>
      <c r="BE113" s="811"/>
      <c r="BF113" s="811"/>
      <c r="BG113" s="811"/>
      <c r="BH113" s="811"/>
      <c r="BI113" s="811"/>
      <c r="BJ113" s="811"/>
      <c r="BK113" s="811"/>
      <c r="BL113" s="811"/>
      <c r="BM113" s="811"/>
      <c r="BN113" s="811"/>
      <c r="BO113" s="811"/>
      <c r="BP113" s="812"/>
      <c r="BQ113" s="813">
        <v>1300386</v>
      </c>
      <c r="BR113" s="814"/>
      <c r="BS113" s="814"/>
      <c r="BT113" s="814"/>
      <c r="BU113" s="814"/>
      <c r="BV113" s="814">
        <v>1237619</v>
      </c>
      <c r="BW113" s="814"/>
      <c r="BX113" s="814"/>
      <c r="BY113" s="814"/>
      <c r="BZ113" s="814"/>
      <c r="CA113" s="814">
        <v>1342032</v>
      </c>
      <c r="CB113" s="814"/>
      <c r="CC113" s="814"/>
      <c r="CD113" s="814"/>
      <c r="CE113" s="814"/>
      <c r="CF113" s="815">
        <v>35.299999999999997</v>
      </c>
      <c r="CG113" s="816"/>
      <c r="CH113" s="816"/>
      <c r="CI113" s="816"/>
      <c r="CJ113" s="816"/>
      <c r="CK113" s="857"/>
      <c r="CL113" s="858"/>
      <c r="CM113" s="810" t="s">
        <v>400</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3" t="s">
        <v>200</v>
      </c>
      <c r="DH113" s="804"/>
      <c r="DI113" s="804"/>
      <c r="DJ113" s="804"/>
      <c r="DK113" s="805"/>
      <c r="DL113" s="806" t="s">
        <v>200</v>
      </c>
      <c r="DM113" s="804"/>
      <c r="DN113" s="804"/>
      <c r="DO113" s="804"/>
      <c r="DP113" s="805"/>
      <c r="DQ113" s="806" t="s">
        <v>200</v>
      </c>
      <c r="DR113" s="804"/>
      <c r="DS113" s="804"/>
      <c r="DT113" s="804"/>
      <c r="DU113" s="805"/>
      <c r="DV113" s="807" t="s">
        <v>200</v>
      </c>
      <c r="DW113" s="808"/>
      <c r="DX113" s="808"/>
      <c r="DY113" s="808"/>
      <c r="DZ113" s="809"/>
    </row>
    <row r="114" spans="1:130" s="48" customFormat="1" ht="26.25" customHeight="1" x14ac:dyDescent="0.2">
      <c r="A114" s="969"/>
      <c r="B114" s="970"/>
      <c r="C114" s="811" t="s">
        <v>468</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03">
        <v>102762</v>
      </c>
      <c r="AB114" s="804"/>
      <c r="AC114" s="804"/>
      <c r="AD114" s="804"/>
      <c r="AE114" s="805"/>
      <c r="AF114" s="806">
        <v>106173</v>
      </c>
      <c r="AG114" s="804"/>
      <c r="AH114" s="804"/>
      <c r="AI114" s="804"/>
      <c r="AJ114" s="805"/>
      <c r="AK114" s="806">
        <v>106684</v>
      </c>
      <c r="AL114" s="804"/>
      <c r="AM114" s="804"/>
      <c r="AN114" s="804"/>
      <c r="AO114" s="805"/>
      <c r="AP114" s="807">
        <v>2.8</v>
      </c>
      <c r="AQ114" s="808"/>
      <c r="AR114" s="808"/>
      <c r="AS114" s="808"/>
      <c r="AT114" s="809"/>
      <c r="AU114" s="851"/>
      <c r="AV114" s="852"/>
      <c r="AW114" s="852"/>
      <c r="AX114" s="852"/>
      <c r="AY114" s="852"/>
      <c r="AZ114" s="810" t="s">
        <v>469</v>
      </c>
      <c r="BA114" s="811"/>
      <c r="BB114" s="811"/>
      <c r="BC114" s="811"/>
      <c r="BD114" s="811"/>
      <c r="BE114" s="811"/>
      <c r="BF114" s="811"/>
      <c r="BG114" s="811"/>
      <c r="BH114" s="811"/>
      <c r="BI114" s="811"/>
      <c r="BJ114" s="811"/>
      <c r="BK114" s="811"/>
      <c r="BL114" s="811"/>
      <c r="BM114" s="811"/>
      <c r="BN114" s="811"/>
      <c r="BO114" s="811"/>
      <c r="BP114" s="812"/>
      <c r="BQ114" s="813">
        <v>1117362</v>
      </c>
      <c r="BR114" s="814"/>
      <c r="BS114" s="814"/>
      <c r="BT114" s="814"/>
      <c r="BU114" s="814"/>
      <c r="BV114" s="814">
        <v>1103598</v>
      </c>
      <c r="BW114" s="814"/>
      <c r="BX114" s="814"/>
      <c r="BY114" s="814"/>
      <c r="BZ114" s="814"/>
      <c r="CA114" s="814">
        <v>1093196</v>
      </c>
      <c r="CB114" s="814"/>
      <c r="CC114" s="814"/>
      <c r="CD114" s="814"/>
      <c r="CE114" s="814"/>
      <c r="CF114" s="815">
        <v>28.8</v>
      </c>
      <c r="CG114" s="816"/>
      <c r="CH114" s="816"/>
      <c r="CI114" s="816"/>
      <c r="CJ114" s="816"/>
      <c r="CK114" s="857"/>
      <c r="CL114" s="858"/>
      <c r="CM114" s="810" t="s">
        <v>470</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3" t="s">
        <v>200</v>
      </c>
      <c r="DH114" s="804"/>
      <c r="DI114" s="804"/>
      <c r="DJ114" s="804"/>
      <c r="DK114" s="805"/>
      <c r="DL114" s="806" t="s">
        <v>200</v>
      </c>
      <c r="DM114" s="804"/>
      <c r="DN114" s="804"/>
      <c r="DO114" s="804"/>
      <c r="DP114" s="805"/>
      <c r="DQ114" s="806" t="s">
        <v>200</v>
      </c>
      <c r="DR114" s="804"/>
      <c r="DS114" s="804"/>
      <c r="DT114" s="804"/>
      <c r="DU114" s="805"/>
      <c r="DV114" s="807" t="s">
        <v>200</v>
      </c>
      <c r="DW114" s="808"/>
      <c r="DX114" s="808"/>
      <c r="DY114" s="808"/>
      <c r="DZ114" s="809"/>
    </row>
    <row r="115" spans="1:130" s="48" customFormat="1" ht="26.25" customHeight="1" x14ac:dyDescent="0.2">
      <c r="A115" s="969"/>
      <c r="B115" s="970"/>
      <c r="C115" s="811" t="s">
        <v>371</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803">
        <v>246</v>
      </c>
      <c r="AB115" s="804"/>
      <c r="AC115" s="804"/>
      <c r="AD115" s="804"/>
      <c r="AE115" s="805"/>
      <c r="AF115" s="806">
        <v>247</v>
      </c>
      <c r="AG115" s="804"/>
      <c r="AH115" s="804"/>
      <c r="AI115" s="804"/>
      <c r="AJ115" s="805"/>
      <c r="AK115" s="806">
        <v>301</v>
      </c>
      <c r="AL115" s="804"/>
      <c r="AM115" s="804"/>
      <c r="AN115" s="804"/>
      <c r="AO115" s="805"/>
      <c r="AP115" s="807">
        <v>0</v>
      </c>
      <c r="AQ115" s="808"/>
      <c r="AR115" s="808"/>
      <c r="AS115" s="808"/>
      <c r="AT115" s="809"/>
      <c r="AU115" s="851"/>
      <c r="AV115" s="852"/>
      <c r="AW115" s="852"/>
      <c r="AX115" s="852"/>
      <c r="AY115" s="852"/>
      <c r="AZ115" s="810" t="s">
        <v>346</v>
      </c>
      <c r="BA115" s="811"/>
      <c r="BB115" s="811"/>
      <c r="BC115" s="811"/>
      <c r="BD115" s="811"/>
      <c r="BE115" s="811"/>
      <c r="BF115" s="811"/>
      <c r="BG115" s="811"/>
      <c r="BH115" s="811"/>
      <c r="BI115" s="811"/>
      <c r="BJ115" s="811"/>
      <c r="BK115" s="811"/>
      <c r="BL115" s="811"/>
      <c r="BM115" s="811"/>
      <c r="BN115" s="811"/>
      <c r="BO115" s="811"/>
      <c r="BP115" s="812"/>
      <c r="BQ115" s="813">
        <v>7419</v>
      </c>
      <c r="BR115" s="814"/>
      <c r="BS115" s="814"/>
      <c r="BT115" s="814"/>
      <c r="BU115" s="814"/>
      <c r="BV115" s="814">
        <v>7192</v>
      </c>
      <c r="BW115" s="814"/>
      <c r="BX115" s="814"/>
      <c r="BY115" s="814"/>
      <c r="BZ115" s="814"/>
      <c r="CA115" s="814">
        <v>6962</v>
      </c>
      <c r="CB115" s="814"/>
      <c r="CC115" s="814"/>
      <c r="CD115" s="814"/>
      <c r="CE115" s="814"/>
      <c r="CF115" s="815">
        <v>0.2</v>
      </c>
      <c r="CG115" s="816"/>
      <c r="CH115" s="816"/>
      <c r="CI115" s="816"/>
      <c r="CJ115" s="816"/>
      <c r="CK115" s="857"/>
      <c r="CL115" s="858"/>
      <c r="CM115" s="810" t="s">
        <v>31</v>
      </c>
      <c r="CN115" s="811"/>
      <c r="CO115" s="811"/>
      <c r="CP115" s="811"/>
      <c r="CQ115" s="811"/>
      <c r="CR115" s="811"/>
      <c r="CS115" s="811"/>
      <c r="CT115" s="811"/>
      <c r="CU115" s="811"/>
      <c r="CV115" s="811"/>
      <c r="CW115" s="811"/>
      <c r="CX115" s="811"/>
      <c r="CY115" s="811"/>
      <c r="CZ115" s="811"/>
      <c r="DA115" s="811"/>
      <c r="DB115" s="811"/>
      <c r="DC115" s="811"/>
      <c r="DD115" s="811"/>
      <c r="DE115" s="811"/>
      <c r="DF115" s="812"/>
      <c r="DG115" s="803" t="s">
        <v>200</v>
      </c>
      <c r="DH115" s="804"/>
      <c r="DI115" s="804"/>
      <c r="DJ115" s="804"/>
      <c r="DK115" s="805"/>
      <c r="DL115" s="806" t="s">
        <v>200</v>
      </c>
      <c r="DM115" s="804"/>
      <c r="DN115" s="804"/>
      <c r="DO115" s="804"/>
      <c r="DP115" s="805"/>
      <c r="DQ115" s="806" t="s">
        <v>200</v>
      </c>
      <c r="DR115" s="804"/>
      <c r="DS115" s="804"/>
      <c r="DT115" s="804"/>
      <c r="DU115" s="805"/>
      <c r="DV115" s="807" t="s">
        <v>200</v>
      </c>
      <c r="DW115" s="808"/>
      <c r="DX115" s="808"/>
      <c r="DY115" s="808"/>
      <c r="DZ115" s="809"/>
    </row>
    <row r="116" spans="1:130" s="48" customFormat="1" ht="26.25" customHeight="1" x14ac:dyDescent="0.2">
      <c r="A116" s="971"/>
      <c r="B116" s="972"/>
      <c r="C116" s="834" t="s">
        <v>1</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803" t="s">
        <v>200</v>
      </c>
      <c r="AB116" s="804"/>
      <c r="AC116" s="804"/>
      <c r="AD116" s="804"/>
      <c r="AE116" s="805"/>
      <c r="AF116" s="806" t="s">
        <v>200</v>
      </c>
      <c r="AG116" s="804"/>
      <c r="AH116" s="804"/>
      <c r="AI116" s="804"/>
      <c r="AJ116" s="805"/>
      <c r="AK116" s="806" t="s">
        <v>200</v>
      </c>
      <c r="AL116" s="804"/>
      <c r="AM116" s="804"/>
      <c r="AN116" s="804"/>
      <c r="AO116" s="805"/>
      <c r="AP116" s="807" t="s">
        <v>200</v>
      </c>
      <c r="AQ116" s="808"/>
      <c r="AR116" s="808"/>
      <c r="AS116" s="808"/>
      <c r="AT116" s="809"/>
      <c r="AU116" s="851"/>
      <c r="AV116" s="852"/>
      <c r="AW116" s="852"/>
      <c r="AX116" s="852"/>
      <c r="AY116" s="852"/>
      <c r="AZ116" s="819" t="s">
        <v>221</v>
      </c>
      <c r="BA116" s="820"/>
      <c r="BB116" s="820"/>
      <c r="BC116" s="820"/>
      <c r="BD116" s="820"/>
      <c r="BE116" s="820"/>
      <c r="BF116" s="820"/>
      <c r="BG116" s="820"/>
      <c r="BH116" s="820"/>
      <c r="BI116" s="820"/>
      <c r="BJ116" s="820"/>
      <c r="BK116" s="820"/>
      <c r="BL116" s="820"/>
      <c r="BM116" s="820"/>
      <c r="BN116" s="820"/>
      <c r="BO116" s="820"/>
      <c r="BP116" s="821"/>
      <c r="BQ116" s="813" t="s">
        <v>200</v>
      </c>
      <c r="BR116" s="814"/>
      <c r="BS116" s="814"/>
      <c r="BT116" s="814"/>
      <c r="BU116" s="814"/>
      <c r="BV116" s="814" t="s">
        <v>200</v>
      </c>
      <c r="BW116" s="814"/>
      <c r="BX116" s="814"/>
      <c r="BY116" s="814"/>
      <c r="BZ116" s="814"/>
      <c r="CA116" s="814" t="s">
        <v>200</v>
      </c>
      <c r="CB116" s="814"/>
      <c r="CC116" s="814"/>
      <c r="CD116" s="814"/>
      <c r="CE116" s="814"/>
      <c r="CF116" s="815" t="s">
        <v>200</v>
      </c>
      <c r="CG116" s="816"/>
      <c r="CH116" s="816"/>
      <c r="CI116" s="816"/>
      <c r="CJ116" s="816"/>
      <c r="CK116" s="857"/>
      <c r="CL116" s="858"/>
      <c r="CM116" s="810" t="s">
        <v>11</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3" t="s">
        <v>200</v>
      </c>
      <c r="DH116" s="804"/>
      <c r="DI116" s="804"/>
      <c r="DJ116" s="804"/>
      <c r="DK116" s="805"/>
      <c r="DL116" s="806" t="s">
        <v>200</v>
      </c>
      <c r="DM116" s="804"/>
      <c r="DN116" s="804"/>
      <c r="DO116" s="804"/>
      <c r="DP116" s="805"/>
      <c r="DQ116" s="806" t="s">
        <v>200</v>
      </c>
      <c r="DR116" s="804"/>
      <c r="DS116" s="804"/>
      <c r="DT116" s="804"/>
      <c r="DU116" s="805"/>
      <c r="DV116" s="807" t="s">
        <v>200</v>
      </c>
      <c r="DW116" s="808"/>
      <c r="DX116" s="808"/>
      <c r="DY116" s="808"/>
      <c r="DZ116" s="809"/>
    </row>
    <row r="117" spans="1:130" s="48" customFormat="1" ht="26.25" customHeight="1" x14ac:dyDescent="0.2">
      <c r="A117" s="778" t="s">
        <v>275</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22" t="s">
        <v>324</v>
      </c>
      <c r="Z117" s="780"/>
      <c r="AA117" s="823">
        <v>626760</v>
      </c>
      <c r="AB117" s="824"/>
      <c r="AC117" s="824"/>
      <c r="AD117" s="824"/>
      <c r="AE117" s="825"/>
      <c r="AF117" s="826">
        <v>637909</v>
      </c>
      <c r="AG117" s="824"/>
      <c r="AH117" s="824"/>
      <c r="AI117" s="824"/>
      <c r="AJ117" s="825"/>
      <c r="AK117" s="826">
        <v>632589</v>
      </c>
      <c r="AL117" s="824"/>
      <c r="AM117" s="824"/>
      <c r="AN117" s="824"/>
      <c r="AO117" s="825"/>
      <c r="AP117" s="827"/>
      <c r="AQ117" s="828"/>
      <c r="AR117" s="828"/>
      <c r="AS117" s="828"/>
      <c r="AT117" s="829"/>
      <c r="AU117" s="851"/>
      <c r="AV117" s="852"/>
      <c r="AW117" s="852"/>
      <c r="AX117" s="852"/>
      <c r="AY117" s="852"/>
      <c r="AZ117" s="830" t="s">
        <v>471</v>
      </c>
      <c r="BA117" s="831"/>
      <c r="BB117" s="831"/>
      <c r="BC117" s="831"/>
      <c r="BD117" s="831"/>
      <c r="BE117" s="831"/>
      <c r="BF117" s="831"/>
      <c r="BG117" s="831"/>
      <c r="BH117" s="831"/>
      <c r="BI117" s="831"/>
      <c r="BJ117" s="831"/>
      <c r="BK117" s="831"/>
      <c r="BL117" s="831"/>
      <c r="BM117" s="831"/>
      <c r="BN117" s="831"/>
      <c r="BO117" s="831"/>
      <c r="BP117" s="832"/>
      <c r="BQ117" s="813" t="s">
        <v>200</v>
      </c>
      <c r="BR117" s="814"/>
      <c r="BS117" s="814"/>
      <c r="BT117" s="814"/>
      <c r="BU117" s="814"/>
      <c r="BV117" s="814" t="s">
        <v>200</v>
      </c>
      <c r="BW117" s="814"/>
      <c r="BX117" s="814"/>
      <c r="BY117" s="814"/>
      <c r="BZ117" s="814"/>
      <c r="CA117" s="814" t="s">
        <v>200</v>
      </c>
      <c r="CB117" s="814"/>
      <c r="CC117" s="814"/>
      <c r="CD117" s="814"/>
      <c r="CE117" s="814"/>
      <c r="CF117" s="815" t="s">
        <v>200</v>
      </c>
      <c r="CG117" s="816"/>
      <c r="CH117" s="816"/>
      <c r="CI117" s="816"/>
      <c r="CJ117" s="816"/>
      <c r="CK117" s="857"/>
      <c r="CL117" s="858"/>
      <c r="CM117" s="810" t="s">
        <v>339</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3" t="s">
        <v>200</v>
      </c>
      <c r="DH117" s="804"/>
      <c r="DI117" s="804"/>
      <c r="DJ117" s="804"/>
      <c r="DK117" s="805"/>
      <c r="DL117" s="806" t="s">
        <v>200</v>
      </c>
      <c r="DM117" s="804"/>
      <c r="DN117" s="804"/>
      <c r="DO117" s="804"/>
      <c r="DP117" s="805"/>
      <c r="DQ117" s="806" t="s">
        <v>200</v>
      </c>
      <c r="DR117" s="804"/>
      <c r="DS117" s="804"/>
      <c r="DT117" s="804"/>
      <c r="DU117" s="805"/>
      <c r="DV117" s="807" t="s">
        <v>200</v>
      </c>
      <c r="DW117" s="808"/>
      <c r="DX117" s="808"/>
      <c r="DY117" s="808"/>
      <c r="DZ117" s="809"/>
    </row>
    <row r="118" spans="1:130" s="48" customFormat="1" ht="26.25" customHeight="1" x14ac:dyDescent="0.2">
      <c r="A118" s="778" t="s">
        <v>93</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428</v>
      </c>
      <c r="AB118" s="779"/>
      <c r="AC118" s="779"/>
      <c r="AD118" s="779"/>
      <c r="AE118" s="780"/>
      <c r="AF118" s="781" t="s">
        <v>460</v>
      </c>
      <c r="AG118" s="779"/>
      <c r="AH118" s="779"/>
      <c r="AI118" s="779"/>
      <c r="AJ118" s="780"/>
      <c r="AK118" s="781" t="s">
        <v>386</v>
      </c>
      <c r="AL118" s="779"/>
      <c r="AM118" s="779"/>
      <c r="AN118" s="779"/>
      <c r="AO118" s="780"/>
      <c r="AP118" s="781" t="s">
        <v>461</v>
      </c>
      <c r="AQ118" s="779"/>
      <c r="AR118" s="779"/>
      <c r="AS118" s="779"/>
      <c r="AT118" s="782"/>
      <c r="AU118" s="851"/>
      <c r="AV118" s="852"/>
      <c r="AW118" s="852"/>
      <c r="AX118" s="852"/>
      <c r="AY118" s="852"/>
      <c r="AZ118" s="833" t="s">
        <v>472</v>
      </c>
      <c r="BA118" s="834"/>
      <c r="BB118" s="834"/>
      <c r="BC118" s="834"/>
      <c r="BD118" s="834"/>
      <c r="BE118" s="834"/>
      <c r="BF118" s="834"/>
      <c r="BG118" s="834"/>
      <c r="BH118" s="834"/>
      <c r="BI118" s="834"/>
      <c r="BJ118" s="834"/>
      <c r="BK118" s="834"/>
      <c r="BL118" s="834"/>
      <c r="BM118" s="834"/>
      <c r="BN118" s="834"/>
      <c r="BO118" s="834"/>
      <c r="BP118" s="835"/>
      <c r="BQ118" s="836" t="s">
        <v>200</v>
      </c>
      <c r="BR118" s="837"/>
      <c r="BS118" s="837"/>
      <c r="BT118" s="837"/>
      <c r="BU118" s="837"/>
      <c r="BV118" s="837" t="s">
        <v>200</v>
      </c>
      <c r="BW118" s="837"/>
      <c r="BX118" s="837"/>
      <c r="BY118" s="837"/>
      <c r="BZ118" s="837"/>
      <c r="CA118" s="837" t="s">
        <v>200</v>
      </c>
      <c r="CB118" s="837"/>
      <c r="CC118" s="837"/>
      <c r="CD118" s="837"/>
      <c r="CE118" s="837"/>
      <c r="CF118" s="815" t="s">
        <v>200</v>
      </c>
      <c r="CG118" s="816"/>
      <c r="CH118" s="816"/>
      <c r="CI118" s="816"/>
      <c r="CJ118" s="816"/>
      <c r="CK118" s="857"/>
      <c r="CL118" s="858"/>
      <c r="CM118" s="810" t="s">
        <v>473</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3" t="s">
        <v>200</v>
      </c>
      <c r="DH118" s="804"/>
      <c r="DI118" s="804"/>
      <c r="DJ118" s="804"/>
      <c r="DK118" s="805"/>
      <c r="DL118" s="806" t="s">
        <v>200</v>
      </c>
      <c r="DM118" s="804"/>
      <c r="DN118" s="804"/>
      <c r="DO118" s="804"/>
      <c r="DP118" s="805"/>
      <c r="DQ118" s="806" t="s">
        <v>200</v>
      </c>
      <c r="DR118" s="804"/>
      <c r="DS118" s="804"/>
      <c r="DT118" s="804"/>
      <c r="DU118" s="805"/>
      <c r="DV118" s="807" t="s">
        <v>200</v>
      </c>
      <c r="DW118" s="808"/>
      <c r="DX118" s="808"/>
      <c r="DY118" s="808"/>
      <c r="DZ118" s="809"/>
    </row>
    <row r="119" spans="1:130" s="48" customFormat="1" ht="26.25" customHeight="1" x14ac:dyDescent="0.2">
      <c r="A119" s="977" t="s">
        <v>382</v>
      </c>
      <c r="B119" s="856"/>
      <c r="C119" s="794" t="s">
        <v>64</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87" t="s">
        <v>200</v>
      </c>
      <c r="AB119" s="788"/>
      <c r="AC119" s="788"/>
      <c r="AD119" s="788"/>
      <c r="AE119" s="789"/>
      <c r="AF119" s="790" t="s">
        <v>200</v>
      </c>
      <c r="AG119" s="788"/>
      <c r="AH119" s="788"/>
      <c r="AI119" s="788"/>
      <c r="AJ119" s="789"/>
      <c r="AK119" s="790" t="s">
        <v>200</v>
      </c>
      <c r="AL119" s="788"/>
      <c r="AM119" s="788"/>
      <c r="AN119" s="788"/>
      <c r="AO119" s="789"/>
      <c r="AP119" s="791" t="s">
        <v>200</v>
      </c>
      <c r="AQ119" s="792"/>
      <c r="AR119" s="792"/>
      <c r="AS119" s="792"/>
      <c r="AT119" s="793"/>
      <c r="AU119" s="853"/>
      <c r="AV119" s="854"/>
      <c r="AW119" s="854"/>
      <c r="AX119" s="854"/>
      <c r="AY119" s="854"/>
      <c r="AZ119" s="69" t="s">
        <v>275</v>
      </c>
      <c r="BA119" s="69"/>
      <c r="BB119" s="69"/>
      <c r="BC119" s="69"/>
      <c r="BD119" s="69"/>
      <c r="BE119" s="69"/>
      <c r="BF119" s="69"/>
      <c r="BG119" s="69"/>
      <c r="BH119" s="69"/>
      <c r="BI119" s="69"/>
      <c r="BJ119" s="69"/>
      <c r="BK119" s="69"/>
      <c r="BL119" s="69"/>
      <c r="BM119" s="69"/>
      <c r="BN119" s="69"/>
      <c r="BO119" s="822" t="s">
        <v>167</v>
      </c>
      <c r="BP119" s="838"/>
      <c r="BQ119" s="836">
        <v>7319947</v>
      </c>
      <c r="BR119" s="837"/>
      <c r="BS119" s="837"/>
      <c r="BT119" s="837"/>
      <c r="BU119" s="837"/>
      <c r="BV119" s="837">
        <v>7097565</v>
      </c>
      <c r="BW119" s="837"/>
      <c r="BX119" s="837"/>
      <c r="BY119" s="837"/>
      <c r="BZ119" s="837"/>
      <c r="CA119" s="837">
        <v>7021609</v>
      </c>
      <c r="CB119" s="837"/>
      <c r="CC119" s="837"/>
      <c r="CD119" s="837"/>
      <c r="CE119" s="837"/>
      <c r="CF119" s="839"/>
      <c r="CG119" s="840"/>
      <c r="CH119" s="840"/>
      <c r="CI119" s="840"/>
      <c r="CJ119" s="841"/>
      <c r="CK119" s="859"/>
      <c r="CL119" s="860"/>
      <c r="CM119" s="833" t="s">
        <v>474</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42">
        <v>984</v>
      </c>
      <c r="DH119" s="843"/>
      <c r="DI119" s="843"/>
      <c r="DJ119" s="843"/>
      <c r="DK119" s="844"/>
      <c r="DL119" s="845">
        <v>1324</v>
      </c>
      <c r="DM119" s="843"/>
      <c r="DN119" s="843"/>
      <c r="DO119" s="843"/>
      <c r="DP119" s="844"/>
      <c r="DQ119" s="845">
        <v>1605</v>
      </c>
      <c r="DR119" s="843"/>
      <c r="DS119" s="843"/>
      <c r="DT119" s="843"/>
      <c r="DU119" s="844"/>
      <c r="DV119" s="846">
        <v>0</v>
      </c>
      <c r="DW119" s="847"/>
      <c r="DX119" s="847"/>
      <c r="DY119" s="847"/>
      <c r="DZ119" s="848"/>
    </row>
    <row r="120" spans="1:130" s="48" customFormat="1" ht="26.25" customHeight="1" x14ac:dyDescent="0.2">
      <c r="A120" s="978"/>
      <c r="B120" s="858"/>
      <c r="C120" s="810" t="s">
        <v>140</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803" t="s">
        <v>200</v>
      </c>
      <c r="AB120" s="804"/>
      <c r="AC120" s="804"/>
      <c r="AD120" s="804"/>
      <c r="AE120" s="805"/>
      <c r="AF120" s="806" t="s">
        <v>200</v>
      </c>
      <c r="AG120" s="804"/>
      <c r="AH120" s="804"/>
      <c r="AI120" s="804"/>
      <c r="AJ120" s="805"/>
      <c r="AK120" s="806" t="s">
        <v>200</v>
      </c>
      <c r="AL120" s="804"/>
      <c r="AM120" s="804"/>
      <c r="AN120" s="804"/>
      <c r="AO120" s="805"/>
      <c r="AP120" s="807" t="s">
        <v>200</v>
      </c>
      <c r="AQ120" s="808"/>
      <c r="AR120" s="808"/>
      <c r="AS120" s="808"/>
      <c r="AT120" s="809"/>
      <c r="AU120" s="861" t="s">
        <v>464</v>
      </c>
      <c r="AV120" s="862"/>
      <c r="AW120" s="862"/>
      <c r="AX120" s="862"/>
      <c r="AY120" s="863"/>
      <c r="AZ120" s="794" t="s">
        <v>214</v>
      </c>
      <c r="BA120" s="785"/>
      <c r="BB120" s="785"/>
      <c r="BC120" s="785"/>
      <c r="BD120" s="785"/>
      <c r="BE120" s="785"/>
      <c r="BF120" s="785"/>
      <c r="BG120" s="785"/>
      <c r="BH120" s="785"/>
      <c r="BI120" s="785"/>
      <c r="BJ120" s="785"/>
      <c r="BK120" s="785"/>
      <c r="BL120" s="785"/>
      <c r="BM120" s="785"/>
      <c r="BN120" s="785"/>
      <c r="BO120" s="785"/>
      <c r="BP120" s="786"/>
      <c r="BQ120" s="795">
        <v>3121109</v>
      </c>
      <c r="BR120" s="796"/>
      <c r="BS120" s="796"/>
      <c r="BT120" s="796"/>
      <c r="BU120" s="796"/>
      <c r="BV120" s="796">
        <v>3619859</v>
      </c>
      <c r="BW120" s="796"/>
      <c r="BX120" s="796"/>
      <c r="BY120" s="796"/>
      <c r="BZ120" s="796"/>
      <c r="CA120" s="796">
        <v>4170994</v>
      </c>
      <c r="CB120" s="796"/>
      <c r="CC120" s="796"/>
      <c r="CD120" s="796"/>
      <c r="CE120" s="796"/>
      <c r="CF120" s="797">
        <v>109.7</v>
      </c>
      <c r="CG120" s="798"/>
      <c r="CH120" s="798"/>
      <c r="CI120" s="798"/>
      <c r="CJ120" s="798"/>
      <c r="CK120" s="875" t="s">
        <v>271</v>
      </c>
      <c r="CL120" s="876"/>
      <c r="CM120" s="876"/>
      <c r="CN120" s="876"/>
      <c r="CO120" s="877"/>
      <c r="CP120" s="869" t="s">
        <v>45</v>
      </c>
      <c r="CQ120" s="870"/>
      <c r="CR120" s="870"/>
      <c r="CS120" s="870"/>
      <c r="CT120" s="870"/>
      <c r="CU120" s="870"/>
      <c r="CV120" s="870"/>
      <c r="CW120" s="870"/>
      <c r="CX120" s="870"/>
      <c r="CY120" s="870"/>
      <c r="CZ120" s="870"/>
      <c r="DA120" s="870"/>
      <c r="DB120" s="870"/>
      <c r="DC120" s="870"/>
      <c r="DD120" s="870"/>
      <c r="DE120" s="870"/>
      <c r="DF120" s="871"/>
      <c r="DG120" s="795">
        <v>534492</v>
      </c>
      <c r="DH120" s="796"/>
      <c r="DI120" s="796"/>
      <c r="DJ120" s="796"/>
      <c r="DK120" s="796"/>
      <c r="DL120" s="796">
        <v>455153</v>
      </c>
      <c r="DM120" s="796"/>
      <c r="DN120" s="796"/>
      <c r="DO120" s="796"/>
      <c r="DP120" s="796"/>
      <c r="DQ120" s="796">
        <v>369484</v>
      </c>
      <c r="DR120" s="796"/>
      <c r="DS120" s="796"/>
      <c r="DT120" s="796"/>
      <c r="DU120" s="796"/>
      <c r="DV120" s="799">
        <v>9.6999999999999993</v>
      </c>
      <c r="DW120" s="799"/>
      <c r="DX120" s="799"/>
      <c r="DY120" s="799"/>
      <c r="DZ120" s="800"/>
    </row>
    <row r="121" spans="1:130" s="48" customFormat="1" ht="26.25" customHeight="1" x14ac:dyDescent="0.2">
      <c r="A121" s="978"/>
      <c r="B121" s="858"/>
      <c r="C121" s="830" t="s">
        <v>138</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3" t="s">
        <v>200</v>
      </c>
      <c r="AB121" s="804"/>
      <c r="AC121" s="804"/>
      <c r="AD121" s="804"/>
      <c r="AE121" s="805"/>
      <c r="AF121" s="806" t="s">
        <v>200</v>
      </c>
      <c r="AG121" s="804"/>
      <c r="AH121" s="804"/>
      <c r="AI121" s="804"/>
      <c r="AJ121" s="805"/>
      <c r="AK121" s="806" t="s">
        <v>200</v>
      </c>
      <c r="AL121" s="804"/>
      <c r="AM121" s="804"/>
      <c r="AN121" s="804"/>
      <c r="AO121" s="805"/>
      <c r="AP121" s="807" t="s">
        <v>200</v>
      </c>
      <c r="AQ121" s="808"/>
      <c r="AR121" s="808"/>
      <c r="AS121" s="808"/>
      <c r="AT121" s="809"/>
      <c r="AU121" s="864"/>
      <c r="AV121" s="865"/>
      <c r="AW121" s="865"/>
      <c r="AX121" s="865"/>
      <c r="AY121" s="866"/>
      <c r="AZ121" s="810" t="s">
        <v>475</v>
      </c>
      <c r="BA121" s="811"/>
      <c r="BB121" s="811"/>
      <c r="BC121" s="811"/>
      <c r="BD121" s="811"/>
      <c r="BE121" s="811"/>
      <c r="BF121" s="811"/>
      <c r="BG121" s="811"/>
      <c r="BH121" s="811"/>
      <c r="BI121" s="811"/>
      <c r="BJ121" s="811"/>
      <c r="BK121" s="811"/>
      <c r="BL121" s="811"/>
      <c r="BM121" s="811"/>
      <c r="BN121" s="811"/>
      <c r="BO121" s="811"/>
      <c r="BP121" s="812"/>
      <c r="BQ121" s="813" t="s">
        <v>200</v>
      </c>
      <c r="BR121" s="814"/>
      <c r="BS121" s="814"/>
      <c r="BT121" s="814"/>
      <c r="BU121" s="814"/>
      <c r="BV121" s="814" t="s">
        <v>200</v>
      </c>
      <c r="BW121" s="814"/>
      <c r="BX121" s="814"/>
      <c r="BY121" s="814"/>
      <c r="BZ121" s="814"/>
      <c r="CA121" s="814" t="s">
        <v>200</v>
      </c>
      <c r="CB121" s="814"/>
      <c r="CC121" s="814"/>
      <c r="CD121" s="814"/>
      <c r="CE121" s="814"/>
      <c r="CF121" s="815" t="s">
        <v>200</v>
      </c>
      <c r="CG121" s="816"/>
      <c r="CH121" s="816"/>
      <c r="CI121" s="816"/>
      <c r="CJ121" s="816"/>
      <c r="CK121" s="878"/>
      <c r="CL121" s="879"/>
      <c r="CM121" s="879"/>
      <c r="CN121" s="879"/>
      <c r="CO121" s="880"/>
      <c r="CP121" s="872" t="s">
        <v>28</v>
      </c>
      <c r="CQ121" s="873"/>
      <c r="CR121" s="873"/>
      <c r="CS121" s="873"/>
      <c r="CT121" s="873"/>
      <c r="CU121" s="873"/>
      <c r="CV121" s="873"/>
      <c r="CW121" s="873"/>
      <c r="CX121" s="873"/>
      <c r="CY121" s="873"/>
      <c r="CZ121" s="873"/>
      <c r="DA121" s="873"/>
      <c r="DB121" s="873"/>
      <c r="DC121" s="873"/>
      <c r="DD121" s="873"/>
      <c r="DE121" s="873"/>
      <c r="DF121" s="874"/>
      <c r="DG121" s="813" t="s">
        <v>200</v>
      </c>
      <c r="DH121" s="814"/>
      <c r="DI121" s="814"/>
      <c r="DJ121" s="814"/>
      <c r="DK121" s="814"/>
      <c r="DL121" s="814" t="s">
        <v>200</v>
      </c>
      <c r="DM121" s="814"/>
      <c r="DN121" s="814"/>
      <c r="DO121" s="814"/>
      <c r="DP121" s="814"/>
      <c r="DQ121" s="814" t="s">
        <v>200</v>
      </c>
      <c r="DR121" s="814"/>
      <c r="DS121" s="814"/>
      <c r="DT121" s="814"/>
      <c r="DU121" s="814"/>
      <c r="DV121" s="817" t="s">
        <v>200</v>
      </c>
      <c r="DW121" s="817"/>
      <c r="DX121" s="817"/>
      <c r="DY121" s="817"/>
      <c r="DZ121" s="818"/>
    </row>
    <row r="122" spans="1:130" s="48" customFormat="1" ht="26.25" customHeight="1" x14ac:dyDescent="0.2">
      <c r="A122" s="978"/>
      <c r="B122" s="858"/>
      <c r="C122" s="810" t="s">
        <v>470</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803" t="s">
        <v>200</v>
      </c>
      <c r="AB122" s="804"/>
      <c r="AC122" s="804"/>
      <c r="AD122" s="804"/>
      <c r="AE122" s="805"/>
      <c r="AF122" s="806" t="s">
        <v>200</v>
      </c>
      <c r="AG122" s="804"/>
      <c r="AH122" s="804"/>
      <c r="AI122" s="804"/>
      <c r="AJ122" s="805"/>
      <c r="AK122" s="806" t="s">
        <v>200</v>
      </c>
      <c r="AL122" s="804"/>
      <c r="AM122" s="804"/>
      <c r="AN122" s="804"/>
      <c r="AO122" s="805"/>
      <c r="AP122" s="807" t="s">
        <v>200</v>
      </c>
      <c r="AQ122" s="808"/>
      <c r="AR122" s="808"/>
      <c r="AS122" s="808"/>
      <c r="AT122" s="809"/>
      <c r="AU122" s="864"/>
      <c r="AV122" s="865"/>
      <c r="AW122" s="865"/>
      <c r="AX122" s="865"/>
      <c r="AY122" s="866"/>
      <c r="AZ122" s="833" t="s">
        <v>477</v>
      </c>
      <c r="BA122" s="834"/>
      <c r="BB122" s="834"/>
      <c r="BC122" s="834"/>
      <c r="BD122" s="834"/>
      <c r="BE122" s="834"/>
      <c r="BF122" s="834"/>
      <c r="BG122" s="834"/>
      <c r="BH122" s="834"/>
      <c r="BI122" s="834"/>
      <c r="BJ122" s="834"/>
      <c r="BK122" s="834"/>
      <c r="BL122" s="834"/>
      <c r="BM122" s="834"/>
      <c r="BN122" s="834"/>
      <c r="BO122" s="834"/>
      <c r="BP122" s="835"/>
      <c r="BQ122" s="836">
        <v>4475354</v>
      </c>
      <c r="BR122" s="837"/>
      <c r="BS122" s="837"/>
      <c r="BT122" s="837"/>
      <c r="BU122" s="837"/>
      <c r="BV122" s="837">
        <v>4362572</v>
      </c>
      <c r="BW122" s="837"/>
      <c r="BX122" s="837"/>
      <c r="BY122" s="837"/>
      <c r="BZ122" s="837"/>
      <c r="CA122" s="837">
        <v>4220685</v>
      </c>
      <c r="CB122" s="837"/>
      <c r="CC122" s="837"/>
      <c r="CD122" s="837"/>
      <c r="CE122" s="837"/>
      <c r="CF122" s="883">
        <v>111</v>
      </c>
      <c r="CG122" s="884"/>
      <c r="CH122" s="884"/>
      <c r="CI122" s="884"/>
      <c r="CJ122" s="884"/>
      <c r="CK122" s="878"/>
      <c r="CL122" s="879"/>
      <c r="CM122" s="879"/>
      <c r="CN122" s="879"/>
      <c r="CO122" s="880"/>
      <c r="CP122" s="872" t="s">
        <v>223</v>
      </c>
      <c r="CQ122" s="873"/>
      <c r="CR122" s="873"/>
      <c r="CS122" s="873"/>
      <c r="CT122" s="873"/>
      <c r="CU122" s="873"/>
      <c r="CV122" s="873"/>
      <c r="CW122" s="873"/>
      <c r="CX122" s="873"/>
      <c r="CY122" s="873"/>
      <c r="CZ122" s="873"/>
      <c r="DA122" s="873"/>
      <c r="DB122" s="873"/>
      <c r="DC122" s="873"/>
      <c r="DD122" s="873"/>
      <c r="DE122" s="873"/>
      <c r="DF122" s="874"/>
      <c r="DG122" s="813" t="s">
        <v>200</v>
      </c>
      <c r="DH122" s="814"/>
      <c r="DI122" s="814"/>
      <c r="DJ122" s="814"/>
      <c r="DK122" s="814"/>
      <c r="DL122" s="814" t="s">
        <v>200</v>
      </c>
      <c r="DM122" s="814"/>
      <c r="DN122" s="814"/>
      <c r="DO122" s="814"/>
      <c r="DP122" s="814"/>
      <c r="DQ122" s="814" t="s">
        <v>200</v>
      </c>
      <c r="DR122" s="814"/>
      <c r="DS122" s="814"/>
      <c r="DT122" s="814"/>
      <c r="DU122" s="814"/>
      <c r="DV122" s="817" t="s">
        <v>200</v>
      </c>
      <c r="DW122" s="817"/>
      <c r="DX122" s="817"/>
      <c r="DY122" s="817"/>
      <c r="DZ122" s="818"/>
    </row>
    <row r="123" spans="1:130" s="48" customFormat="1" ht="26.25" customHeight="1" x14ac:dyDescent="0.2">
      <c r="A123" s="978"/>
      <c r="B123" s="858"/>
      <c r="C123" s="810" t="s">
        <v>11</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803" t="s">
        <v>200</v>
      </c>
      <c r="AB123" s="804"/>
      <c r="AC123" s="804"/>
      <c r="AD123" s="804"/>
      <c r="AE123" s="805"/>
      <c r="AF123" s="806" t="s">
        <v>200</v>
      </c>
      <c r="AG123" s="804"/>
      <c r="AH123" s="804"/>
      <c r="AI123" s="804"/>
      <c r="AJ123" s="805"/>
      <c r="AK123" s="806" t="s">
        <v>200</v>
      </c>
      <c r="AL123" s="804"/>
      <c r="AM123" s="804"/>
      <c r="AN123" s="804"/>
      <c r="AO123" s="805"/>
      <c r="AP123" s="807" t="s">
        <v>200</v>
      </c>
      <c r="AQ123" s="808"/>
      <c r="AR123" s="808"/>
      <c r="AS123" s="808"/>
      <c r="AT123" s="809"/>
      <c r="AU123" s="867"/>
      <c r="AV123" s="868"/>
      <c r="AW123" s="868"/>
      <c r="AX123" s="868"/>
      <c r="AY123" s="868"/>
      <c r="AZ123" s="69" t="s">
        <v>275</v>
      </c>
      <c r="BA123" s="69"/>
      <c r="BB123" s="69"/>
      <c r="BC123" s="69"/>
      <c r="BD123" s="69"/>
      <c r="BE123" s="69"/>
      <c r="BF123" s="69"/>
      <c r="BG123" s="69"/>
      <c r="BH123" s="69"/>
      <c r="BI123" s="69"/>
      <c r="BJ123" s="69"/>
      <c r="BK123" s="69"/>
      <c r="BL123" s="69"/>
      <c r="BM123" s="69"/>
      <c r="BN123" s="69"/>
      <c r="BO123" s="822" t="s">
        <v>478</v>
      </c>
      <c r="BP123" s="838"/>
      <c r="BQ123" s="885">
        <v>7596463</v>
      </c>
      <c r="BR123" s="886"/>
      <c r="BS123" s="886"/>
      <c r="BT123" s="886"/>
      <c r="BU123" s="886"/>
      <c r="BV123" s="886">
        <v>7982431</v>
      </c>
      <c r="BW123" s="886"/>
      <c r="BX123" s="886"/>
      <c r="BY123" s="886"/>
      <c r="BZ123" s="886"/>
      <c r="CA123" s="886">
        <v>8391679</v>
      </c>
      <c r="CB123" s="886"/>
      <c r="CC123" s="886"/>
      <c r="CD123" s="886"/>
      <c r="CE123" s="886"/>
      <c r="CF123" s="839"/>
      <c r="CG123" s="840"/>
      <c r="CH123" s="840"/>
      <c r="CI123" s="840"/>
      <c r="CJ123" s="841"/>
      <c r="CK123" s="878"/>
      <c r="CL123" s="879"/>
      <c r="CM123" s="879"/>
      <c r="CN123" s="879"/>
      <c r="CO123" s="880"/>
      <c r="CP123" s="872" t="s">
        <v>453</v>
      </c>
      <c r="CQ123" s="873"/>
      <c r="CR123" s="873"/>
      <c r="CS123" s="873"/>
      <c r="CT123" s="873"/>
      <c r="CU123" s="873"/>
      <c r="CV123" s="873"/>
      <c r="CW123" s="873"/>
      <c r="CX123" s="873"/>
      <c r="CY123" s="873"/>
      <c r="CZ123" s="873"/>
      <c r="DA123" s="873"/>
      <c r="DB123" s="873"/>
      <c r="DC123" s="873"/>
      <c r="DD123" s="873"/>
      <c r="DE123" s="873"/>
      <c r="DF123" s="874"/>
      <c r="DG123" s="803" t="s">
        <v>200</v>
      </c>
      <c r="DH123" s="804"/>
      <c r="DI123" s="804"/>
      <c r="DJ123" s="804"/>
      <c r="DK123" s="805"/>
      <c r="DL123" s="806" t="s">
        <v>200</v>
      </c>
      <c r="DM123" s="804"/>
      <c r="DN123" s="804"/>
      <c r="DO123" s="804"/>
      <c r="DP123" s="805"/>
      <c r="DQ123" s="806" t="s">
        <v>200</v>
      </c>
      <c r="DR123" s="804"/>
      <c r="DS123" s="804"/>
      <c r="DT123" s="804"/>
      <c r="DU123" s="805"/>
      <c r="DV123" s="807" t="s">
        <v>200</v>
      </c>
      <c r="DW123" s="808"/>
      <c r="DX123" s="808"/>
      <c r="DY123" s="808"/>
      <c r="DZ123" s="809"/>
    </row>
    <row r="124" spans="1:130" s="48" customFormat="1" ht="26.25" customHeight="1" x14ac:dyDescent="0.2">
      <c r="A124" s="978"/>
      <c r="B124" s="858"/>
      <c r="C124" s="810" t="s">
        <v>339</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803" t="s">
        <v>200</v>
      </c>
      <c r="AB124" s="804"/>
      <c r="AC124" s="804"/>
      <c r="AD124" s="804"/>
      <c r="AE124" s="805"/>
      <c r="AF124" s="806" t="s">
        <v>200</v>
      </c>
      <c r="AG124" s="804"/>
      <c r="AH124" s="804"/>
      <c r="AI124" s="804"/>
      <c r="AJ124" s="805"/>
      <c r="AK124" s="806" t="s">
        <v>200</v>
      </c>
      <c r="AL124" s="804"/>
      <c r="AM124" s="804"/>
      <c r="AN124" s="804"/>
      <c r="AO124" s="805"/>
      <c r="AP124" s="807" t="s">
        <v>200</v>
      </c>
      <c r="AQ124" s="808"/>
      <c r="AR124" s="808"/>
      <c r="AS124" s="808"/>
      <c r="AT124" s="809"/>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200</v>
      </c>
      <c r="BR124" s="895"/>
      <c r="BS124" s="895"/>
      <c r="BT124" s="895"/>
      <c r="BU124" s="895"/>
      <c r="BV124" s="895" t="s">
        <v>200</v>
      </c>
      <c r="BW124" s="895"/>
      <c r="BX124" s="895"/>
      <c r="BY124" s="895"/>
      <c r="BZ124" s="895"/>
      <c r="CA124" s="895" t="s">
        <v>200</v>
      </c>
      <c r="CB124" s="895"/>
      <c r="CC124" s="895"/>
      <c r="CD124" s="895"/>
      <c r="CE124" s="895"/>
      <c r="CF124" s="896"/>
      <c r="CG124" s="897"/>
      <c r="CH124" s="897"/>
      <c r="CI124" s="897"/>
      <c r="CJ124" s="898"/>
      <c r="CK124" s="881"/>
      <c r="CL124" s="881"/>
      <c r="CM124" s="881"/>
      <c r="CN124" s="881"/>
      <c r="CO124" s="882"/>
      <c r="CP124" s="872" t="s">
        <v>480</v>
      </c>
      <c r="CQ124" s="873"/>
      <c r="CR124" s="873"/>
      <c r="CS124" s="873"/>
      <c r="CT124" s="873"/>
      <c r="CU124" s="873"/>
      <c r="CV124" s="873"/>
      <c r="CW124" s="873"/>
      <c r="CX124" s="873"/>
      <c r="CY124" s="873"/>
      <c r="CZ124" s="873"/>
      <c r="DA124" s="873"/>
      <c r="DB124" s="873"/>
      <c r="DC124" s="873"/>
      <c r="DD124" s="873"/>
      <c r="DE124" s="873"/>
      <c r="DF124" s="874"/>
      <c r="DG124" s="842" t="s">
        <v>200</v>
      </c>
      <c r="DH124" s="843"/>
      <c r="DI124" s="843"/>
      <c r="DJ124" s="843"/>
      <c r="DK124" s="844"/>
      <c r="DL124" s="845" t="s">
        <v>200</v>
      </c>
      <c r="DM124" s="843"/>
      <c r="DN124" s="843"/>
      <c r="DO124" s="843"/>
      <c r="DP124" s="844"/>
      <c r="DQ124" s="845" t="s">
        <v>200</v>
      </c>
      <c r="DR124" s="843"/>
      <c r="DS124" s="843"/>
      <c r="DT124" s="843"/>
      <c r="DU124" s="844"/>
      <c r="DV124" s="846" t="s">
        <v>200</v>
      </c>
      <c r="DW124" s="847"/>
      <c r="DX124" s="847"/>
      <c r="DY124" s="847"/>
      <c r="DZ124" s="848"/>
    </row>
    <row r="125" spans="1:130" s="48" customFormat="1" ht="26.25" customHeight="1" x14ac:dyDescent="0.2">
      <c r="A125" s="978"/>
      <c r="B125" s="858"/>
      <c r="C125" s="810" t="s">
        <v>473</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803" t="s">
        <v>200</v>
      </c>
      <c r="AB125" s="804"/>
      <c r="AC125" s="804"/>
      <c r="AD125" s="804"/>
      <c r="AE125" s="805"/>
      <c r="AF125" s="806" t="s">
        <v>200</v>
      </c>
      <c r="AG125" s="804"/>
      <c r="AH125" s="804"/>
      <c r="AI125" s="804"/>
      <c r="AJ125" s="805"/>
      <c r="AK125" s="806" t="s">
        <v>200</v>
      </c>
      <c r="AL125" s="804"/>
      <c r="AM125" s="804"/>
      <c r="AN125" s="804"/>
      <c r="AO125" s="805"/>
      <c r="AP125" s="807" t="s">
        <v>200</v>
      </c>
      <c r="AQ125" s="808"/>
      <c r="AR125" s="808"/>
      <c r="AS125" s="808"/>
      <c r="AT125" s="80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6" t="s">
        <v>483</v>
      </c>
      <c r="CL125" s="876"/>
      <c r="CM125" s="876"/>
      <c r="CN125" s="876"/>
      <c r="CO125" s="877"/>
      <c r="CP125" s="794" t="s">
        <v>143</v>
      </c>
      <c r="CQ125" s="785"/>
      <c r="CR125" s="785"/>
      <c r="CS125" s="785"/>
      <c r="CT125" s="785"/>
      <c r="CU125" s="785"/>
      <c r="CV125" s="785"/>
      <c r="CW125" s="785"/>
      <c r="CX125" s="785"/>
      <c r="CY125" s="785"/>
      <c r="CZ125" s="785"/>
      <c r="DA125" s="785"/>
      <c r="DB125" s="785"/>
      <c r="DC125" s="785"/>
      <c r="DD125" s="785"/>
      <c r="DE125" s="785"/>
      <c r="DF125" s="786"/>
      <c r="DG125" s="795" t="s">
        <v>200</v>
      </c>
      <c r="DH125" s="796"/>
      <c r="DI125" s="796"/>
      <c r="DJ125" s="796"/>
      <c r="DK125" s="796"/>
      <c r="DL125" s="796" t="s">
        <v>200</v>
      </c>
      <c r="DM125" s="796"/>
      <c r="DN125" s="796"/>
      <c r="DO125" s="796"/>
      <c r="DP125" s="796"/>
      <c r="DQ125" s="796" t="s">
        <v>200</v>
      </c>
      <c r="DR125" s="796"/>
      <c r="DS125" s="796"/>
      <c r="DT125" s="796"/>
      <c r="DU125" s="796"/>
      <c r="DV125" s="799" t="s">
        <v>200</v>
      </c>
      <c r="DW125" s="799"/>
      <c r="DX125" s="799"/>
      <c r="DY125" s="799"/>
      <c r="DZ125" s="800"/>
    </row>
    <row r="126" spans="1:130" s="48" customFormat="1" ht="26.25" customHeight="1" x14ac:dyDescent="0.2">
      <c r="A126" s="978"/>
      <c r="B126" s="858"/>
      <c r="C126" s="810" t="s">
        <v>474</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803" t="s">
        <v>200</v>
      </c>
      <c r="AB126" s="804"/>
      <c r="AC126" s="804"/>
      <c r="AD126" s="804"/>
      <c r="AE126" s="805"/>
      <c r="AF126" s="806" t="s">
        <v>200</v>
      </c>
      <c r="AG126" s="804"/>
      <c r="AH126" s="804"/>
      <c r="AI126" s="804"/>
      <c r="AJ126" s="805"/>
      <c r="AK126" s="806" t="s">
        <v>200</v>
      </c>
      <c r="AL126" s="804"/>
      <c r="AM126" s="804"/>
      <c r="AN126" s="804"/>
      <c r="AO126" s="805"/>
      <c r="AP126" s="807" t="s">
        <v>200</v>
      </c>
      <c r="AQ126" s="808"/>
      <c r="AR126" s="808"/>
      <c r="AS126" s="808"/>
      <c r="AT126" s="80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7"/>
      <c r="CL126" s="879"/>
      <c r="CM126" s="879"/>
      <c r="CN126" s="879"/>
      <c r="CO126" s="880"/>
      <c r="CP126" s="810" t="s">
        <v>415</v>
      </c>
      <c r="CQ126" s="811"/>
      <c r="CR126" s="811"/>
      <c r="CS126" s="811"/>
      <c r="CT126" s="811"/>
      <c r="CU126" s="811"/>
      <c r="CV126" s="811"/>
      <c r="CW126" s="811"/>
      <c r="CX126" s="811"/>
      <c r="CY126" s="811"/>
      <c r="CZ126" s="811"/>
      <c r="DA126" s="811"/>
      <c r="DB126" s="811"/>
      <c r="DC126" s="811"/>
      <c r="DD126" s="811"/>
      <c r="DE126" s="811"/>
      <c r="DF126" s="812"/>
      <c r="DG126" s="813" t="s">
        <v>200</v>
      </c>
      <c r="DH126" s="814"/>
      <c r="DI126" s="814"/>
      <c r="DJ126" s="814"/>
      <c r="DK126" s="814"/>
      <c r="DL126" s="814" t="s">
        <v>200</v>
      </c>
      <c r="DM126" s="814"/>
      <c r="DN126" s="814"/>
      <c r="DO126" s="814"/>
      <c r="DP126" s="814"/>
      <c r="DQ126" s="814" t="s">
        <v>200</v>
      </c>
      <c r="DR126" s="814"/>
      <c r="DS126" s="814"/>
      <c r="DT126" s="814"/>
      <c r="DU126" s="814"/>
      <c r="DV126" s="817" t="s">
        <v>200</v>
      </c>
      <c r="DW126" s="817"/>
      <c r="DX126" s="817"/>
      <c r="DY126" s="817"/>
      <c r="DZ126" s="818"/>
    </row>
    <row r="127" spans="1:130" s="48" customFormat="1" ht="26.25" customHeight="1" x14ac:dyDescent="0.2">
      <c r="A127" s="979"/>
      <c r="B127" s="860"/>
      <c r="C127" s="833" t="s">
        <v>82</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803">
        <v>246</v>
      </c>
      <c r="AB127" s="804"/>
      <c r="AC127" s="804"/>
      <c r="AD127" s="804"/>
      <c r="AE127" s="805"/>
      <c r="AF127" s="806">
        <v>247</v>
      </c>
      <c r="AG127" s="804"/>
      <c r="AH127" s="804"/>
      <c r="AI127" s="804"/>
      <c r="AJ127" s="805"/>
      <c r="AK127" s="806">
        <v>301</v>
      </c>
      <c r="AL127" s="804"/>
      <c r="AM127" s="804"/>
      <c r="AN127" s="804"/>
      <c r="AO127" s="805"/>
      <c r="AP127" s="807">
        <v>0</v>
      </c>
      <c r="AQ127" s="808"/>
      <c r="AR127" s="808"/>
      <c r="AS127" s="808"/>
      <c r="AT127" s="809"/>
      <c r="AU127" s="56"/>
      <c r="AV127" s="56"/>
      <c r="AW127" s="56"/>
      <c r="AX127" s="921" t="s">
        <v>484</v>
      </c>
      <c r="AY127" s="888"/>
      <c r="AZ127" s="888"/>
      <c r="BA127" s="888"/>
      <c r="BB127" s="888"/>
      <c r="BC127" s="888"/>
      <c r="BD127" s="888"/>
      <c r="BE127" s="889"/>
      <c r="BF127" s="887" t="s">
        <v>123</v>
      </c>
      <c r="BG127" s="888"/>
      <c r="BH127" s="888"/>
      <c r="BI127" s="888"/>
      <c r="BJ127" s="888"/>
      <c r="BK127" s="888"/>
      <c r="BL127" s="889"/>
      <c r="BM127" s="887" t="s">
        <v>416</v>
      </c>
      <c r="BN127" s="888"/>
      <c r="BO127" s="888"/>
      <c r="BP127" s="888"/>
      <c r="BQ127" s="888"/>
      <c r="BR127" s="888"/>
      <c r="BS127" s="889"/>
      <c r="BT127" s="887" t="s">
        <v>404</v>
      </c>
      <c r="BU127" s="888"/>
      <c r="BV127" s="888"/>
      <c r="BW127" s="888"/>
      <c r="BX127" s="888"/>
      <c r="BY127" s="888"/>
      <c r="BZ127" s="890"/>
      <c r="CA127" s="56"/>
      <c r="CB127" s="56"/>
      <c r="CC127" s="56"/>
      <c r="CD127" s="74"/>
      <c r="CE127" s="74"/>
      <c r="CF127" s="74"/>
      <c r="CG127" s="56"/>
      <c r="CH127" s="56"/>
      <c r="CI127" s="56"/>
      <c r="CJ127" s="75"/>
      <c r="CK127" s="917"/>
      <c r="CL127" s="879"/>
      <c r="CM127" s="879"/>
      <c r="CN127" s="879"/>
      <c r="CO127" s="880"/>
      <c r="CP127" s="810" t="s">
        <v>408</v>
      </c>
      <c r="CQ127" s="811"/>
      <c r="CR127" s="811"/>
      <c r="CS127" s="811"/>
      <c r="CT127" s="811"/>
      <c r="CU127" s="811"/>
      <c r="CV127" s="811"/>
      <c r="CW127" s="811"/>
      <c r="CX127" s="811"/>
      <c r="CY127" s="811"/>
      <c r="CZ127" s="811"/>
      <c r="DA127" s="811"/>
      <c r="DB127" s="811"/>
      <c r="DC127" s="811"/>
      <c r="DD127" s="811"/>
      <c r="DE127" s="811"/>
      <c r="DF127" s="812"/>
      <c r="DG127" s="813" t="s">
        <v>200</v>
      </c>
      <c r="DH127" s="814"/>
      <c r="DI127" s="814"/>
      <c r="DJ127" s="814"/>
      <c r="DK127" s="814"/>
      <c r="DL127" s="814" t="s">
        <v>200</v>
      </c>
      <c r="DM127" s="814"/>
      <c r="DN127" s="814"/>
      <c r="DO127" s="814"/>
      <c r="DP127" s="814"/>
      <c r="DQ127" s="814" t="s">
        <v>200</v>
      </c>
      <c r="DR127" s="814"/>
      <c r="DS127" s="814"/>
      <c r="DT127" s="814"/>
      <c r="DU127" s="814"/>
      <c r="DV127" s="817" t="s">
        <v>200</v>
      </c>
      <c r="DW127" s="817"/>
      <c r="DX127" s="817"/>
      <c r="DY127" s="817"/>
      <c r="DZ127" s="818"/>
    </row>
    <row r="128" spans="1:130" s="48" customFormat="1" ht="26.25" customHeight="1" x14ac:dyDescent="0.2">
      <c r="A128" s="941" t="s">
        <v>485</v>
      </c>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3" t="s">
        <v>8</v>
      </c>
      <c r="X128" s="943"/>
      <c r="Y128" s="943"/>
      <c r="Z128" s="944"/>
      <c r="AA128" s="787" t="s">
        <v>200</v>
      </c>
      <c r="AB128" s="788"/>
      <c r="AC128" s="788"/>
      <c r="AD128" s="788"/>
      <c r="AE128" s="789"/>
      <c r="AF128" s="790" t="s">
        <v>200</v>
      </c>
      <c r="AG128" s="788"/>
      <c r="AH128" s="788"/>
      <c r="AI128" s="788"/>
      <c r="AJ128" s="789"/>
      <c r="AK128" s="790" t="s">
        <v>200</v>
      </c>
      <c r="AL128" s="788"/>
      <c r="AM128" s="788"/>
      <c r="AN128" s="788"/>
      <c r="AO128" s="789"/>
      <c r="AP128" s="945"/>
      <c r="AQ128" s="946"/>
      <c r="AR128" s="946"/>
      <c r="AS128" s="946"/>
      <c r="AT128" s="947"/>
      <c r="AU128" s="56"/>
      <c r="AV128" s="56"/>
      <c r="AW128" s="56"/>
      <c r="AX128" s="784" t="s">
        <v>308</v>
      </c>
      <c r="AY128" s="785"/>
      <c r="AZ128" s="785"/>
      <c r="BA128" s="785"/>
      <c r="BB128" s="785"/>
      <c r="BC128" s="785"/>
      <c r="BD128" s="785"/>
      <c r="BE128" s="786"/>
      <c r="BF128" s="948" t="s">
        <v>200</v>
      </c>
      <c r="BG128" s="949"/>
      <c r="BH128" s="949"/>
      <c r="BI128" s="949"/>
      <c r="BJ128" s="949"/>
      <c r="BK128" s="949"/>
      <c r="BL128" s="950"/>
      <c r="BM128" s="948">
        <v>15</v>
      </c>
      <c r="BN128" s="949"/>
      <c r="BO128" s="949"/>
      <c r="BP128" s="949"/>
      <c r="BQ128" s="949"/>
      <c r="BR128" s="949"/>
      <c r="BS128" s="950"/>
      <c r="BT128" s="948">
        <v>20</v>
      </c>
      <c r="BU128" s="949"/>
      <c r="BV128" s="949"/>
      <c r="BW128" s="949"/>
      <c r="BX128" s="949"/>
      <c r="BY128" s="949"/>
      <c r="BZ128" s="951"/>
      <c r="CA128" s="74"/>
      <c r="CB128" s="74"/>
      <c r="CC128" s="74"/>
      <c r="CD128" s="74"/>
      <c r="CE128" s="74"/>
      <c r="CF128" s="74"/>
      <c r="CG128" s="56"/>
      <c r="CH128" s="56"/>
      <c r="CI128" s="56"/>
      <c r="CJ128" s="75"/>
      <c r="CK128" s="918"/>
      <c r="CL128" s="919"/>
      <c r="CM128" s="919"/>
      <c r="CN128" s="919"/>
      <c r="CO128" s="920"/>
      <c r="CP128" s="899" t="s">
        <v>396</v>
      </c>
      <c r="CQ128" s="658"/>
      <c r="CR128" s="658"/>
      <c r="CS128" s="658"/>
      <c r="CT128" s="658"/>
      <c r="CU128" s="658"/>
      <c r="CV128" s="658"/>
      <c r="CW128" s="658"/>
      <c r="CX128" s="658"/>
      <c r="CY128" s="658"/>
      <c r="CZ128" s="658"/>
      <c r="DA128" s="658"/>
      <c r="DB128" s="658"/>
      <c r="DC128" s="658"/>
      <c r="DD128" s="658"/>
      <c r="DE128" s="658"/>
      <c r="DF128" s="900"/>
      <c r="DG128" s="901">
        <v>7419</v>
      </c>
      <c r="DH128" s="902"/>
      <c r="DI128" s="902"/>
      <c r="DJ128" s="902"/>
      <c r="DK128" s="902"/>
      <c r="DL128" s="902">
        <v>7192</v>
      </c>
      <c r="DM128" s="902"/>
      <c r="DN128" s="902"/>
      <c r="DO128" s="902"/>
      <c r="DP128" s="902"/>
      <c r="DQ128" s="902">
        <v>6962</v>
      </c>
      <c r="DR128" s="902"/>
      <c r="DS128" s="902"/>
      <c r="DT128" s="902"/>
      <c r="DU128" s="902"/>
      <c r="DV128" s="903">
        <v>0.2</v>
      </c>
      <c r="DW128" s="903"/>
      <c r="DX128" s="903"/>
      <c r="DY128" s="903"/>
      <c r="DZ128" s="904"/>
    </row>
    <row r="129" spans="1:131" s="48" customFormat="1" ht="26.25" customHeight="1" x14ac:dyDescent="0.2">
      <c r="A129" s="801" t="s">
        <v>174</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905" t="s">
        <v>238</v>
      </c>
      <c r="X129" s="906"/>
      <c r="Y129" s="906"/>
      <c r="Z129" s="907"/>
      <c r="AA129" s="803">
        <v>4066064</v>
      </c>
      <c r="AB129" s="804"/>
      <c r="AC129" s="804"/>
      <c r="AD129" s="804"/>
      <c r="AE129" s="805"/>
      <c r="AF129" s="806">
        <v>4308989</v>
      </c>
      <c r="AG129" s="804"/>
      <c r="AH129" s="804"/>
      <c r="AI129" s="804"/>
      <c r="AJ129" s="805"/>
      <c r="AK129" s="806">
        <v>4193188</v>
      </c>
      <c r="AL129" s="804"/>
      <c r="AM129" s="804"/>
      <c r="AN129" s="804"/>
      <c r="AO129" s="805"/>
      <c r="AP129" s="908"/>
      <c r="AQ129" s="909"/>
      <c r="AR129" s="909"/>
      <c r="AS129" s="909"/>
      <c r="AT129" s="910"/>
      <c r="AU129" s="67"/>
      <c r="AV129" s="67"/>
      <c r="AW129" s="67"/>
      <c r="AX129" s="911" t="s">
        <v>115</v>
      </c>
      <c r="AY129" s="811"/>
      <c r="AZ129" s="811"/>
      <c r="BA129" s="811"/>
      <c r="BB129" s="811"/>
      <c r="BC129" s="811"/>
      <c r="BD129" s="811"/>
      <c r="BE129" s="812"/>
      <c r="BF129" s="912" t="s">
        <v>200</v>
      </c>
      <c r="BG129" s="913"/>
      <c r="BH129" s="913"/>
      <c r="BI129" s="913"/>
      <c r="BJ129" s="913"/>
      <c r="BK129" s="913"/>
      <c r="BL129" s="914"/>
      <c r="BM129" s="912">
        <v>20</v>
      </c>
      <c r="BN129" s="913"/>
      <c r="BO129" s="913"/>
      <c r="BP129" s="913"/>
      <c r="BQ129" s="913"/>
      <c r="BR129" s="913"/>
      <c r="BS129" s="914"/>
      <c r="BT129" s="912">
        <v>30</v>
      </c>
      <c r="BU129" s="913"/>
      <c r="BV129" s="913"/>
      <c r="BW129" s="913"/>
      <c r="BX129" s="913"/>
      <c r="BY129" s="913"/>
      <c r="BZ129" s="91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1" t="s">
        <v>486</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905" t="s">
        <v>487</v>
      </c>
      <c r="X130" s="906"/>
      <c r="Y130" s="906"/>
      <c r="Z130" s="907"/>
      <c r="AA130" s="803">
        <v>373055</v>
      </c>
      <c r="AB130" s="804"/>
      <c r="AC130" s="804"/>
      <c r="AD130" s="804"/>
      <c r="AE130" s="805"/>
      <c r="AF130" s="806">
        <v>380664</v>
      </c>
      <c r="AG130" s="804"/>
      <c r="AH130" s="804"/>
      <c r="AI130" s="804"/>
      <c r="AJ130" s="805"/>
      <c r="AK130" s="806">
        <v>391930</v>
      </c>
      <c r="AL130" s="804"/>
      <c r="AM130" s="804"/>
      <c r="AN130" s="804"/>
      <c r="AO130" s="805"/>
      <c r="AP130" s="908"/>
      <c r="AQ130" s="909"/>
      <c r="AR130" s="909"/>
      <c r="AS130" s="909"/>
      <c r="AT130" s="910"/>
      <c r="AU130" s="67"/>
      <c r="AV130" s="67"/>
      <c r="AW130" s="67"/>
      <c r="AX130" s="911" t="s">
        <v>430</v>
      </c>
      <c r="AY130" s="811"/>
      <c r="AZ130" s="811"/>
      <c r="BA130" s="811"/>
      <c r="BB130" s="811"/>
      <c r="BC130" s="811"/>
      <c r="BD130" s="811"/>
      <c r="BE130" s="812"/>
      <c r="BF130" s="922">
        <v>6.5</v>
      </c>
      <c r="BG130" s="923"/>
      <c r="BH130" s="923"/>
      <c r="BI130" s="923"/>
      <c r="BJ130" s="923"/>
      <c r="BK130" s="923"/>
      <c r="BL130" s="924"/>
      <c r="BM130" s="922">
        <v>25</v>
      </c>
      <c r="BN130" s="923"/>
      <c r="BO130" s="923"/>
      <c r="BP130" s="923"/>
      <c r="BQ130" s="923"/>
      <c r="BR130" s="923"/>
      <c r="BS130" s="924"/>
      <c r="BT130" s="922">
        <v>35</v>
      </c>
      <c r="BU130" s="923"/>
      <c r="BV130" s="923"/>
      <c r="BW130" s="923"/>
      <c r="BX130" s="923"/>
      <c r="BY130" s="923"/>
      <c r="BZ130" s="92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6"/>
      <c r="B131" s="927"/>
      <c r="C131" s="927"/>
      <c r="D131" s="927"/>
      <c r="E131" s="927"/>
      <c r="F131" s="927"/>
      <c r="G131" s="927"/>
      <c r="H131" s="927"/>
      <c r="I131" s="927"/>
      <c r="J131" s="927"/>
      <c r="K131" s="927"/>
      <c r="L131" s="927"/>
      <c r="M131" s="927"/>
      <c r="N131" s="927"/>
      <c r="O131" s="927"/>
      <c r="P131" s="927"/>
      <c r="Q131" s="927"/>
      <c r="R131" s="927"/>
      <c r="S131" s="927"/>
      <c r="T131" s="927"/>
      <c r="U131" s="927"/>
      <c r="V131" s="927"/>
      <c r="W131" s="928" t="s">
        <v>176</v>
      </c>
      <c r="X131" s="929"/>
      <c r="Y131" s="929"/>
      <c r="Z131" s="930"/>
      <c r="AA131" s="842">
        <v>3693009</v>
      </c>
      <c r="AB131" s="843"/>
      <c r="AC131" s="843"/>
      <c r="AD131" s="843"/>
      <c r="AE131" s="844"/>
      <c r="AF131" s="845">
        <v>3928325</v>
      </c>
      <c r="AG131" s="843"/>
      <c r="AH131" s="843"/>
      <c r="AI131" s="843"/>
      <c r="AJ131" s="844"/>
      <c r="AK131" s="845">
        <v>3801258</v>
      </c>
      <c r="AL131" s="843"/>
      <c r="AM131" s="843"/>
      <c r="AN131" s="843"/>
      <c r="AO131" s="844"/>
      <c r="AP131" s="931"/>
      <c r="AQ131" s="932"/>
      <c r="AR131" s="932"/>
      <c r="AS131" s="932"/>
      <c r="AT131" s="933"/>
      <c r="AU131" s="67"/>
      <c r="AV131" s="67"/>
      <c r="AW131" s="67"/>
      <c r="AX131" s="934" t="s">
        <v>63</v>
      </c>
      <c r="AY131" s="658"/>
      <c r="AZ131" s="658"/>
      <c r="BA131" s="658"/>
      <c r="BB131" s="658"/>
      <c r="BC131" s="658"/>
      <c r="BD131" s="658"/>
      <c r="BE131" s="900"/>
      <c r="BF131" s="935" t="s">
        <v>200</v>
      </c>
      <c r="BG131" s="936"/>
      <c r="BH131" s="936"/>
      <c r="BI131" s="936"/>
      <c r="BJ131" s="936"/>
      <c r="BK131" s="936"/>
      <c r="BL131" s="937"/>
      <c r="BM131" s="935">
        <v>350</v>
      </c>
      <c r="BN131" s="936"/>
      <c r="BO131" s="936"/>
      <c r="BP131" s="936"/>
      <c r="BQ131" s="936"/>
      <c r="BR131" s="936"/>
      <c r="BS131" s="937"/>
      <c r="BT131" s="938"/>
      <c r="BU131" s="939"/>
      <c r="BV131" s="939"/>
      <c r="BW131" s="939"/>
      <c r="BX131" s="939"/>
      <c r="BY131" s="939"/>
      <c r="BZ131" s="94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3" t="s">
        <v>118</v>
      </c>
      <c r="B132" s="974"/>
      <c r="C132" s="974"/>
      <c r="D132" s="974"/>
      <c r="E132" s="974"/>
      <c r="F132" s="974"/>
      <c r="G132" s="974"/>
      <c r="H132" s="974"/>
      <c r="I132" s="974"/>
      <c r="J132" s="974"/>
      <c r="K132" s="974"/>
      <c r="L132" s="974"/>
      <c r="M132" s="974"/>
      <c r="N132" s="974"/>
      <c r="O132" s="974"/>
      <c r="P132" s="974"/>
      <c r="Q132" s="974"/>
      <c r="R132" s="974"/>
      <c r="S132" s="974"/>
      <c r="T132" s="974"/>
      <c r="U132" s="974"/>
      <c r="V132" s="952" t="s">
        <v>488</v>
      </c>
      <c r="W132" s="952"/>
      <c r="X132" s="952"/>
      <c r="Y132" s="952"/>
      <c r="Z132" s="953"/>
      <c r="AA132" s="954">
        <v>6.869872237</v>
      </c>
      <c r="AB132" s="955"/>
      <c r="AC132" s="955"/>
      <c r="AD132" s="955"/>
      <c r="AE132" s="956"/>
      <c r="AF132" s="957">
        <v>6.5484653130000003</v>
      </c>
      <c r="AG132" s="955"/>
      <c r="AH132" s="955"/>
      <c r="AI132" s="955"/>
      <c r="AJ132" s="956"/>
      <c r="AK132" s="957">
        <v>6.3310356729999997</v>
      </c>
      <c r="AL132" s="955"/>
      <c r="AM132" s="955"/>
      <c r="AN132" s="955"/>
      <c r="AO132" s="956"/>
      <c r="AP132" s="839"/>
      <c r="AQ132" s="840"/>
      <c r="AR132" s="840"/>
      <c r="AS132" s="840"/>
      <c r="AT132" s="95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5"/>
      <c r="B133" s="976"/>
      <c r="C133" s="976"/>
      <c r="D133" s="976"/>
      <c r="E133" s="976"/>
      <c r="F133" s="976"/>
      <c r="G133" s="976"/>
      <c r="H133" s="976"/>
      <c r="I133" s="976"/>
      <c r="J133" s="976"/>
      <c r="K133" s="976"/>
      <c r="L133" s="976"/>
      <c r="M133" s="976"/>
      <c r="N133" s="976"/>
      <c r="O133" s="976"/>
      <c r="P133" s="976"/>
      <c r="Q133" s="976"/>
      <c r="R133" s="976"/>
      <c r="S133" s="976"/>
      <c r="T133" s="976"/>
      <c r="U133" s="976"/>
      <c r="V133" s="959" t="s">
        <v>60</v>
      </c>
      <c r="W133" s="959"/>
      <c r="X133" s="959"/>
      <c r="Y133" s="959"/>
      <c r="Z133" s="960"/>
      <c r="AA133" s="961">
        <v>5.5</v>
      </c>
      <c r="AB133" s="962"/>
      <c r="AC133" s="962"/>
      <c r="AD133" s="962"/>
      <c r="AE133" s="963"/>
      <c r="AF133" s="961">
        <v>6.2</v>
      </c>
      <c r="AG133" s="962"/>
      <c r="AH133" s="962"/>
      <c r="AI133" s="962"/>
      <c r="AJ133" s="963"/>
      <c r="AK133" s="961">
        <v>6.5</v>
      </c>
      <c r="AL133" s="962"/>
      <c r="AM133" s="962"/>
      <c r="AN133" s="962"/>
      <c r="AO133" s="963"/>
      <c r="AP133" s="896"/>
      <c r="AQ133" s="897"/>
      <c r="AR133" s="897"/>
      <c r="AS133" s="897"/>
      <c r="AT133" s="96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4ykuRh0LyGti3BBLTQu+gN3InqE40iPFOGeXe3Rs7PVeL6FcZvtJvNTNlMb3OgvodTodb00GHqgcyhloHZdfA==" saltValue="/QOXO1JOKDz8WIm6SFA2m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6632-95F9-48D8-ADB7-2BEA2219DF2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540</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vrgPErOqkj/m/Vf8aDeJp5tc8RnzaVWPZKcOeKRSfx+cxYIlvrgb8KLfz8ckAVlIVO+I2UadEPztJhN8zGx33g==" saltValue="etkM1PAiFdFzglrYKNub2g==" spinCount="100000" sheet="1" objects="1" scenarios="1"/>
  <dataConsolidate/>
  <phoneticPr fontId="4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cq6vQ/5PxpGkr4nxKhUxFcZ9l2BVkSIUTpzVRYPsxfTdhicmYzXwlN26U55ZnKrTcLYHQ2pfPN2CGLtUjBbpew==" saltValue="K1f6eaA6UEShjXiWkegUC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489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6" t="s">
        <v>85</v>
      </c>
      <c r="AP7" s="127"/>
      <c r="AQ7" s="138" t="s">
        <v>490</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7"/>
      <c r="AP8" s="128" t="s">
        <v>492</v>
      </c>
      <c r="AQ8" s="139" t="s">
        <v>493</v>
      </c>
      <c r="AR8" s="153" t="s">
        <v>494</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7" t="s">
        <v>495</v>
      </c>
      <c r="AL9" s="998"/>
      <c r="AM9" s="998"/>
      <c r="AN9" s="999"/>
      <c r="AO9" s="117">
        <v>1242428</v>
      </c>
      <c r="AP9" s="117">
        <v>89512</v>
      </c>
      <c r="AQ9" s="140">
        <v>104296</v>
      </c>
      <c r="AR9" s="154">
        <v>-14.2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7" t="s">
        <v>207</v>
      </c>
      <c r="AL10" s="998"/>
      <c r="AM10" s="998"/>
      <c r="AN10" s="999"/>
      <c r="AO10" s="118">
        <v>208964</v>
      </c>
      <c r="AP10" s="118">
        <v>15055</v>
      </c>
      <c r="AQ10" s="141">
        <v>16614</v>
      </c>
      <c r="AR10" s="155">
        <v>-9.4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7" t="s">
        <v>394</v>
      </c>
      <c r="AL11" s="998"/>
      <c r="AM11" s="998"/>
      <c r="AN11" s="999"/>
      <c r="AO11" s="118" t="s">
        <v>200</v>
      </c>
      <c r="AP11" s="118" t="s">
        <v>200</v>
      </c>
      <c r="AQ11" s="141">
        <v>799</v>
      </c>
      <c r="AR11" s="155" t="s">
        <v>200</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7" t="s">
        <v>237</v>
      </c>
      <c r="AL12" s="998"/>
      <c r="AM12" s="998"/>
      <c r="AN12" s="999"/>
      <c r="AO12" s="118" t="s">
        <v>200</v>
      </c>
      <c r="AP12" s="118" t="s">
        <v>200</v>
      </c>
      <c r="AQ12" s="141" t="s">
        <v>200</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7" t="s">
        <v>496</v>
      </c>
      <c r="AL13" s="998"/>
      <c r="AM13" s="998"/>
      <c r="AN13" s="999"/>
      <c r="AO13" s="118">
        <v>67054</v>
      </c>
      <c r="AP13" s="118">
        <v>4831</v>
      </c>
      <c r="AQ13" s="141">
        <v>4504</v>
      </c>
      <c r="AR13" s="155">
        <v>7.3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7" t="s">
        <v>497</v>
      </c>
      <c r="AL14" s="998"/>
      <c r="AM14" s="998"/>
      <c r="AN14" s="999"/>
      <c r="AO14" s="118">
        <v>15978</v>
      </c>
      <c r="AP14" s="118">
        <v>1151</v>
      </c>
      <c r="AQ14" s="141">
        <v>2125</v>
      </c>
      <c r="AR14" s="155">
        <v>-45.8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310</v>
      </c>
      <c r="AL15" s="992"/>
      <c r="AM15" s="992"/>
      <c r="AN15" s="993"/>
      <c r="AO15" s="118">
        <v>-88869</v>
      </c>
      <c r="AP15" s="118">
        <v>-6403</v>
      </c>
      <c r="AQ15" s="141">
        <v>-7352</v>
      </c>
      <c r="AR15" s="155">
        <v>-12.9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275</v>
      </c>
      <c r="AL16" s="992"/>
      <c r="AM16" s="992"/>
      <c r="AN16" s="993"/>
      <c r="AO16" s="118">
        <v>1445555</v>
      </c>
      <c r="AP16" s="118">
        <v>104147</v>
      </c>
      <c r="AQ16" s="141">
        <v>120986</v>
      </c>
      <c r="AR16" s="155">
        <v>-13.9</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171</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498</v>
      </c>
      <c r="AP20" s="129" t="s">
        <v>336</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4" t="s">
        <v>499</v>
      </c>
      <c r="AL21" s="995"/>
      <c r="AM21" s="995"/>
      <c r="AN21" s="996"/>
      <c r="AO21" s="120">
        <v>8.93</v>
      </c>
      <c r="AP21" s="130">
        <v>10.56</v>
      </c>
      <c r="AQ21" s="143">
        <v>-1.63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4" t="s">
        <v>500</v>
      </c>
      <c r="AL22" s="995"/>
      <c r="AM22" s="995"/>
      <c r="AN22" s="996"/>
      <c r="AO22" s="121">
        <v>95.1</v>
      </c>
      <c r="AP22" s="131">
        <v>96.8</v>
      </c>
      <c r="AQ22" s="144">
        <v>-1.7</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16" t="s">
        <v>501</v>
      </c>
      <c r="B26" s="1016"/>
      <c r="C26" s="1016"/>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6"/>
      <c r="AS26" s="1016"/>
      <c r="AT26" s="91"/>
    </row>
    <row r="27" spans="1:46" ht="13" x14ac:dyDescent="0.2">
      <c r="A27" s="85"/>
      <c r="AO27" s="90"/>
      <c r="AP27" s="90"/>
      <c r="AQ27" s="90"/>
      <c r="AR27" s="90"/>
      <c r="AS27" s="90"/>
      <c r="AT27" s="90"/>
    </row>
    <row r="28" spans="1:46" ht="16.5"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6" t="s">
        <v>85</v>
      </c>
      <c r="AP30" s="127"/>
      <c r="AQ30" s="138" t="s">
        <v>490</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7"/>
      <c r="AP31" s="128" t="s">
        <v>492</v>
      </c>
      <c r="AQ31" s="139" t="s">
        <v>493</v>
      </c>
      <c r="AR31" s="153" t="s">
        <v>494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10" t="s">
        <v>502</v>
      </c>
      <c r="AL32" s="1011"/>
      <c r="AM32" s="1011"/>
      <c r="AN32" s="1012"/>
      <c r="AO32" s="118">
        <v>427383</v>
      </c>
      <c r="AP32" s="118">
        <v>30791</v>
      </c>
      <c r="AQ32" s="145">
        <v>60627</v>
      </c>
      <c r="AR32" s="155">
        <v>-49.2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10" t="s">
        <v>503</v>
      </c>
      <c r="AL33" s="1011"/>
      <c r="AM33" s="1011"/>
      <c r="AN33" s="1012"/>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10" t="s">
        <v>504</v>
      </c>
      <c r="AL34" s="1011"/>
      <c r="AM34" s="1011"/>
      <c r="AN34" s="1012"/>
      <c r="AO34" s="118" t="s">
        <v>200</v>
      </c>
      <c r="AP34" s="118" t="s">
        <v>200</v>
      </c>
      <c r="AQ34" s="145" t="s">
        <v>200</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10" t="s">
        <v>505</v>
      </c>
      <c r="AL35" s="1011"/>
      <c r="AM35" s="1011"/>
      <c r="AN35" s="1012"/>
      <c r="AO35" s="118">
        <v>98221</v>
      </c>
      <c r="AP35" s="118">
        <v>7076</v>
      </c>
      <c r="AQ35" s="145">
        <v>21887</v>
      </c>
      <c r="AR35" s="155">
        <v>-67.7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10" t="s">
        <v>37</v>
      </c>
      <c r="AL36" s="1011"/>
      <c r="AM36" s="1011"/>
      <c r="AN36" s="1012"/>
      <c r="AO36" s="118">
        <v>106684</v>
      </c>
      <c r="AP36" s="118">
        <v>7686</v>
      </c>
      <c r="AQ36" s="145">
        <v>5351</v>
      </c>
      <c r="AR36" s="155">
        <v>43.6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10" t="s">
        <v>349</v>
      </c>
      <c r="AL37" s="1011"/>
      <c r="AM37" s="1011"/>
      <c r="AN37" s="1012"/>
      <c r="AO37" s="118">
        <v>301</v>
      </c>
      <c r="AP37" s="118">
        <v>22</v>
      </c>
      <c r="AQ37" s="145">
        <v>569</v>
      </c>
      <c r="AR37" s="155">
        <v>-96.1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3" t="s">
        <v>506</v>
      </c>
      <c r="AL38" s="1014"/>
      <c r="AM38" s="1014"/>
      <c r="AN38" s="1015"/>
      <c r="AO38" s="122" t="s">
        <v>200</v>
      </c>
      <c r="AP38" s="122" t="s">
        <v>200</v>
      </c>
      <c r="AQ38" s="146">
        <v>12</v>
      </c>
      <c r="AR38" s="144" t="s">
        <v>200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3" t="s">
        <v>58</v>
      </c>
      <c r="AL39" s="1014"/>
      <c r="AM39" s="1014"/>
      <c r="AN39" s="1015"/>
      <c r="AO39" s="118" t="s">
        <v>200</v>
      </c>
      <c r="AP39" s="118" t="s">
        <v>200</v>
      </c>
      <c r="AQ39" s="145">
        <v>-1532</v>
      </c>
      <c r="AR39" s="155" t="s">
        <v>200</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10" t="s">
        <v>507</v>
      </c>
      <c r="AL40" s="1011"/>
      <c r="AM40" s="1011"/>
      <c r="AN40" s="1012"/>
      <c r="AO40" s="118">
        <v>-391930</v>
      </c>
      <c r="AP40" s="118">
        <v>-28237</v>
      </c>
      <c r="AQ40" s="145">
        <v>-57744</v>
      </c>
      <c r="AR40" s="155">
        <v>-51.1</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0" t="s">
        <v>384</v>
      </c>
      <c r="AL41" s="1001"/>
      <c r="AM41" s="1001"/>
      <c r="AN41" s="1002"/>
      <c r="AO41" s="118">
        <v>240659</v>
      </c>
      <c r="AP41" s="118">
        <v>17339</v>
      </c>
      <c r="AQ41" s="145">
        <v>29170</v>
      </c>
      <c r="AR41" s="155">
        <v>-40.6</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508</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509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145</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8" t="s">
        <v>85</v>
      </c>
      <c r="AN49" s="1003" t="s">
        <v>440</v>
      </c>
      <c r="AO49" s="1004"/>
      <c r="AP49" s="1004"/>
      <c r="AQ49" s="1004"/>
      <c r="AR49" s="1005"/>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9"/>
      <c r="AN50" s="114" t="s">
        <v>481</v>
      </c>
      <c r="AO50" s="124" t="s">
        <v>482</v>
      </c>
      <c r="AP50" s="135" t="s">
        <v>510</v>
      </c>
      <c r="AQ50" s="148" t="s">
        <v>379</v>
      </c>
      <c r="AR50" s="158" t="s">
        <v>511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491</v>
      </c>
      <c r="AL51" s="103"/>
      <c r="AM51" s="108">
        <v>1510482</v>
      </c>
      <c r="AN51" s="115">
        <v>103027</v>
      </c>
      <c r="AO51" s="125">
        <v>112.8</v>
      </c>
      <c r="AP51" s="136">
        <v>98507</v>
      </c>
      <c r="AQ51" s="149">
        <v>-7.1</v>
      </c>
      <c r="AR51" s="159">
        <v>119.9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1364201</v>
      </c>
      <c r="AN52" s="116">
        <v>93050</v>
      </c>
      <c r="AO52" s="126">
        <v>144.19999999999999</v>
      </c>
      <c r="AP52" s="137">
        <v>47567</v>
      </c>
      <c r="AQ52" s="150">
        <v>-18.5</v>
      </c>
      <c r="AR52" s="160">
        <v>162.69999999999999</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512</v>
      </c>
      <c r="AL53" s="103"/>
      <c r="AM53" s="108">
        <v>320036</v>
      </c>
      <c r="AN53" s="115">
        <v>22074</v>
      </c>
      <c r="AO53" s="125">
        <v>-78.599999999999994</v>
      </c>
      <c r="AP53" s="136">
        <v>113347</v>
      </c>
      <c r="AQ53" s="149">
        <v>15.1</v>
      </c>
      <c r="AR53" s="159">
        <v>-93.7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211350</v>
      </c>
      <c r="AN54" s="116">
        <v>14578</v>
      </c>
      <c r="AO54" s="126">
        <v>-84.3</v>
      </c>
      <c r="AP54" s="137">
        <v>58728</v>
      </c>
      <c r="AQ54" s="150">
        <v>23.5</v>
      </c>
      <c r="AR54" s="160">
        <v>-107.8</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467</v>
      </c>
      <c r="AL55" s="103"/>
      <c r="AM55" s="108">
        <v>300489</v>
      </c>
      <c r="AN55" s="115">
        <v>20981</v>
      </c>
      <c r="AO55" s="125">
        <v>-5</v>
      </c>
      <c r="AP55" s="136">
        <v>120302</v>
      </c>
      <c r="AQ55" s="149">
        <v>6.1</v>
      </c>
      <c r="AR55" s="159">
        <v>-11.1</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193380</v>
      </c>
      <c r="AN56" s="116">
        <v>13502</v>
      </c>
      <c r="AO56" s="126">
        <v>-7.4</v>
      </c>
      <c r="AP56" s="137">
        <v>59328</v>
      </c>
      <c r="AQ56" s="150">
        <v>1</v>
      </c>
      <c r="AR56" s="160">
        <v>-8.4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318</v>
      </c>
      <c r="AL57" s="103"/>
      <c r="AM57" s="108">
        <v>318816</v>
      </c>
      <c r="AN57" s="115">
        <v>22669</v>
      </c>
      <c r="AO57" s="125">
        <v>8</v>
      </c>
      <c r="AP57" s="136">
        <v>85942</v>
      </c>
      <c r="AQ57" s="149">
        <v>-28.6</v>
      </c>
      <c r="AR57" s="159">
        <v>36.6</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225417</v>
      </c>
      <c r="AN58" s="116">
        <v>16028</v>
      </c>
      <c r="AO58" s="126">
        <v>18.7</v>
      </c>
      <c r="AP58" s="137">
        <v>48630</v>
      </c>
      <c r="AQ58" s="150">
        <v>-18</v>
      </c>
      <c r="AR58" s="160">
        <v>36.700000000000003</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650504</v>
      </c>
      <c r="AN59" s="115">
        <v>46866</v>
      </c>
      <c r="AO59" s="125">
        <v>106.7</v>
      </c>
      <c r="AP59" s="136">
        <v>95007</v>
      </c>
      <c r="AQ59" s="149">
        <v>10.5</v>
      </c>
      <c r="AR59" s="159">
        <v>96.2</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239138</v>
      </c>
      <c r="AN60" s="116">
        <v>17229</v>
      </c>
      <c r="AO60" s="126">
        <v>7.5</v>
      </c>
      <c r="AP60" s="137">
        <v>48509</v>
      </c>
      <c r="AQ60" s="150">
        <v>-0.2</v>
      </c>
      <c r="AR60" s="160">
        <v>7.7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513</v>
      </c>
      <c r="AL61" s="106"/>
      <c r="AM61" s="108">
        <v>620065</v>
      </c>
      <c r="AN61" s="115">
        <v>43123</v>
      </c>
      <c r="AO61" s="125">
        <v>28.8</v>
      </c>
      <c r="AP61" s="136">
        <v>102621</v>
      </c>
      <c r="AQ61" s="151">
        <v>-0.8</v>
      </c>
      <c r="AR61" s="159">
        <v>29.6</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446697</v>
      </c>
      <c r="AN62" s="116">
        <v>30877</v>
      </c>
      <c r="AO62" s="126">
        <v>15.7</v>
      </c>
      <c r="AP62" s="137">
        <v>52552</v>
      </c>
      <c r="AQ62" s="150">
        <v>-2.4</v>
      </c>
      <c r="AR62" s="160">
        <v>18.100000000000001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TS5Iw+X2mhORSROY4FlGwR/jcPpjyCirIY8UkRjcsoaxoP3ZD92vkDjjLTrUXkANMGeazyFHsW3J+9BXIUh1Yg==" saltValue="szYP4OAtouzW04h+0AYYN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nP7PHgmxvWcq8PKGcVeQN9Aug+hiJ0QlE15dcrGj5OHbQ2KlR47SGGlVq1CCkx7/REwOgEPwmSoK3vOarqwGew==" saltValue="GzYv1wOZst2rtoKRLidq9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2ACC5-2F3F-41F8-A309-BF41B831857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17" customWidth="1"/>
    <col min="126" max="142" width="0" style="316" hidden="1" customWidth="1"/>
    <col min="143" max="16384" width="9" style="316" hidden="1"/>
  </cols>
  <sheetData>
    <row r="1" spans="1:125"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row>
    <row r="2" spans="1:125" ht="13" x14ac:dyDescent="0.2">
      <c r="B2" s="316"/>
      <c r="T2" s="316"/>
    </row>
    <row r="3" spans="1:125"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316"/>
      <c r="G33" s="316"/>
      <c r="I33" s="316"/>
    </row>
    <row r="34" spans="2:125" ht="13" x14ac:dyDescent="0.2">
      <c r="C34" s="316"/>
      <c r="P34" s="316"/>
      <c r="R34" s="316"/>
      <c r="U34" s="316"/>
    </row>
    <row r="35" spans="2:125" ht="13" x14ac:dyDescent="0.2">
      <c r="D35" s="316"/>
      <c r="E35" s="316"/>
      <c r="T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row>
    <row r="36" spans="2:125" ht="13" x14ac:dyDescent="0.2">
      <c r="F36" s="316"/>
      <c r="H36" s="316"/>
      <c r="J36" s="316"/>
      <c r="K36" s="316"/>
      <c r="L36" s="316"/>
      <c r="M36" s="316"/>
      <c r="N36" s="316"/>
      <c r="O36" s="316"/>
      <c r="Q36" s="316"/>
      <c r="S36" s="316"/>
      <c r="V36" s="316"/>
    </row>
    <row r="37" spans="2:125" ht="13" x14ac:dyDescent="0.2"/>
    <row r="38" spans="2:125" ht="13" x14ac:dyDescent="0.2"/>
    <row r="39" spans="2:125" ht="13" x14ac:dyDescent="0.2"/>
    <row r="40" spans="2:125" ht="13" x14ac:dyDescent="0.2">
      <c r="U40" s="316"/>
    </row>
    <row r="41" spans="2:125" ht="13" x14ac:dyDescent="0.2">
      <c r="R41" s="316"/>
    </row>
    <row r="42" spans="2:125" ht="13" x14ac:dyDescent="0.2">
      <c r="T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row>
    <row r="43" spans="2:125" ht="13" x14ac:dyDescent="0.2">
      <c r="Q43" s="316"/>
      <c r="S43" s="316"/>
      <c r="V43" s="31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17" t="s">
        <v>540</v>
      </c>
    </row>
  </sheetData>
  <sheetProtection algorithmName="SHA-512" hashValue="dP5Pfno9NJefgi6zwR1mG0U165Xz4sCCSdpIxUtQEKeNwvQYrVLH2vzdS5fOI7R3QajlqLj1ToBncoGQrzbbLQ==" saltValue="xRzghj1hgmC2ev8KJJeyMg==" spinCount="100000" sheet="1" objects="1" scenarios="1"/>
  <dataConsolidate/>
  <phoneticPr fontId="4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515</v>
      </c>
      <c r="G46" s="177" t="s">
        <v>516</v>
      </c>
      <c r="H46" s="177" t="s">
        <v>517</v>
      </c>
      <c r="I46" s="177" t="s">
        <v>518</v>
      </c>
      <c r="J46" s="182" t="s">
        <v>519</v>
      </c>
    </row>
    <row r="47" spans="2:10" ht="57.75" customHeight="1" x14ac:dyDescent="0.2">
      <c r="B47" s="168"/>
      <c r="C47" s="1017" t="s">
        <v>3</v>
      </c>
      <c r="D47" s="1017"/>
      <c r="E47" s="1018"/>
      <c r="F47" s="174">
        <v>58.12</v>
      </c>
      <c r="G47" s="178">
        <v>60.54</v>
      </c>
      <c r="H47" s="178">
        <v>58.64</v>
      </c>
      <c r="I47" s="178">
        <v>65.88</v>
      </c>
      <c r="J47" s="183">
        <v>79.61</v>
      </c>
    </row>
    <row r="48" spans="2:10" ht="57.75" customHeight="1" x14ac:dyDescent="0.2">
      <c r="B48" s="169"/>
      <c r="C48" s="1019" t="s">
        <v>9</v>
      </c>
      <c r="D48" s="1019"/>
      <c r="E48" s="1020"/>
      <c r="F48" s="175">
        <v>15.34</v>
      </c>
      <c r="G48" s="179">
        <v>15.24</v>
      </c>
      <c r="H48" s="179">
        <v>17.420000000000002</v>
      </c>
      <c r="I48" s="179">
        <v>19.97</v>
      </c>
      <c r="J48" s="184">
        <v>15.54</v>
      </c>
    </row>
    <row r="49" spans="2:10" ht="57.75" customHeight="1" x14ac:dyDescent="0.2">
      <c r="B49" s="170"/>
      <c r="C49" s="1021" t="s">
        <v>15</v>
      </c>
      <c r="D49" s="1021"/>
      <c r="E49" s="1022"/>
      <c r="F49" s="176">
        <v>0.6</v>
      </c>
      <c r="G49" s="180">
        <v>2.37</v>
      </c>
      <c r="H49" s="180">
        <v>4.6100000000000003</v>
      </c>
      <c r="I49" s="180">
        <v>14.08</v>
      </c>
      <c r="J49" s="185">
        <v>6.93</v>
      </c>
    </row>
    <row r="50" spans="2:10" ht="13" x14ac:dyDescent="0.2"/>
  </sheetData>
  <sheetProtection algorithmName="SHA-512" hashValue="pdFFjggWt7ve3/v9SlpjRKHdZy+V7AsP13bk045G7LMSiWHrXcc/oP2rEBIBKL5b0B71ehEetQCfArAyk5FraQ==" saltValue="2LazXRRt1M3Jq6j+Hxxhe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515</v>
      </c>
      <c r="G33" s="201" t="s">
        <v>516</v>
      </c>
      <c r="H33" s="201" t="s">
        <v>517</v>
      </c>
      <c r="I33" s="201" t="s">
        <v>518</v>
      </c>
      <c r="J33" s="205" t="s">
        <v>519</v>
      </c>
      <c r="K33" s="186"/>
      <c r="L33" s="186"/>
      <c r="M33" s="186"/>
      <c r="N33" s="186"/>
      <c r="O33" s="186"/>
      <c r="P33" s="186"/>
    </row>
    <row r="34" spans="1:16" ht="39" customHeight="1" x14ac:dyDescent="0.2">
      <c r="A34" s="186"/>
      <c r="B34" s="188"/>
      <c r="C34" s="1023" t="s">
        <v>260</v>
      </c>
      <c r="D34" s="1023"/>
      <c r="E34" s="1024"/>
      <c r="F34" s="197">
        <v>15.34</v>
      </c>
      <c r="G34" s="202">
        <v>15.23</v>
      </c>
      <c r="H34" s="202">
        <v>17.41</v>
      </c>
      <c r="I34" s="202">
        <v>19.96</v>
      </c>
      <c r="J34" s="206">
        <v>15.53</v>
      </c>
      <c r="K34" s="186"/>
      <c r="L34" s="186"/>
      <c r="M34" s="186"/>
      <c r="N34" s="186"/>
      <c r="O34" s="186"/>
      <c r="P34" s="186"/>
    </row>
    <row r="35" spans="1:16" ht="39" customHeight="1" x14ac:dyDescent="0.2">
      <c r="A35" s="186"/>
      <c r="B35" s="189"/>
      <c r="C35" s="1025" t="s">
        <v>453</v>
      </c>
      <c r="D35" s="1025"/>
      <c r="E35" s="1026"/>
      <c r="F35" s="198">
        <v>1.43</v>
      </c>
      <c r="G35" s="203">
        <v>0.4</v>
      </c>
      <c r="H35" s="203">
        <v>0.93</v>
      </c>
      <c r="I35" s="203">
        <v>1.92</v>
      </c>
      <c r="J35" s="207">
        <v>1.83</v>
      </c>
      <c r="K35" s="186"/>
      <c r="L35" s="186"/>
      <c r="M35" s="186"/>
      <c r="N35" s="186"/>
      <c r="O35" s="186"/>
      <c r="P35" s="186"/>
    </row>
    <row r="36" spans="1:16" ht="39" customHeight="1" x14ac:dyDescent="0.2">
      <c r="A36" s="186"/>
      <c r="B36" s="189"/>
      <c r="C36" s="1025" t="s">
        <v>28</v>
      </c>
      <c r="D36" s="1025"/>
      <c r="E36" s="1026"/>
      <c r="F36" s="198">
        <v>1.17</v>
      </c>
      <c r="G36" s="203">
        <v>1.66</v>
      </c>
      <c r="H36" s="203">
        <v>1.1100000000000001</v>
      </c>
      <c r="I36" s="203">
        <v>0.94</v>
      </c>
      <c r="J36" s="207">
        <v>1.05</v>
      </c>
      <c r="K36" s="186"/>
      <c r="L36" s="186"/>
      <c r="M36" s="186"/>
      <c r="N36" s="186"/>
      <c r="O36" s="186"/>
      <c r="P36" s="186"/>
    </row>
    <row r="37" spans="1:16" ht="39" customHeight="1" x14ac:dyDescent="0.2">
      <c r="A37" s="186"/>
      <c r="B37" s="189"/>
      <c r="C37" s="1025" t="s">
        <v>45</v>
      </c>
      <c r="D37" s="1025"/>
      <c r="E37" s="1026"/>
      <c r="F37" s="198">
        <v>0.56999999999999995</v>
      </c>
      <c r="G37" s="203">
        <v>0.68</v>
      </c>
      <c r="H37" s="203">
        <v>0.56999999999999995</v>
      </c>
      <c r="I37" s="203">
        <v>0.46</v>
      </c>
      <c r="J37" s="207">
        <v>1</v>
      </c>
      <c r="K37" s="186"/>
      <c r="L37" s="186"/>
      <c r="M37" s="186"/>
      <c r="N37" s="186"/>
      <c r="O37" s="186"/>
      <c r="P37" s="186"/>
    </row>
    <row r="38" spans="1:16" ht="39" customHeight="1" x14ac:dyDescent="0.2">
      <c r="A38" s="186"/>
      <c r="B38" s="189"/>
      <c r="C38" s="1025" t="s">
        <v>223</v>
      </c>
      <c r="D38" s="1025"/>
      <c r="E38" s="1026"/>
      <c r="F38" s="198">
        <v>0.1</v>
      </c>
      <c r="G38" s="203">
        <v>0.03</v>
      </c>
      <c r="H38" s="203">
        <v>0.04</v>
      </c>
      <c r="I38" s="203">
        <v>0.05</v>
      </c>
      <c r="J38" s="207">
        <v>0.06</v>
      </c>
      <c r="K38" s="186"/>
      <c r="L38" s="186"/>
      <c r="M38" s="186"/>
      <c r="N38" s="186"/>
      <c r="O38" s="186"/>
      <c r="P38" s="186"/>
    </row>
    <row r="39" spans="1:16" ht="39" customHeight="1" x14ac:dyDescent="0.2">
      <c r="A39" s="186"/>
      <c r="B39" s="189"/>
      <c r="C39" s="1025"/>
      <c r="D39" s="1025"/>
      <c r="E39" s="1026"/>
      <c r="F39" s="198"/>
      <c r="G39" s="203"/>
      <c r="H39" s="203"/>
      <c r="I39" s="203"/>
      <c r="J39" s="207"/>
      <c r="K39" s="186"/>
      <c r="L39" s="186"/>
      <c r="M39" s="186"/>
      <c r="N39" s="186"/>
      <c r="O39" s="186"/>
      <c r="P39" s="186"/>
    </row>
    <row r="40" spans="1:16" ht="39" customHeight="1" x14ac:dyDescent="0.2">
      <c r="A40" s="186"/>
      <c r="B40" s="189"/>
      <c r="C40" s="1025"/>
      <c r="D40" s="1025"/>
      <c r="E40" s="1026"/>
      <c r="F40" s="198"/>
      <c r="G40" s="203"/>
      <c r="H40" s="203"/>
      <c r="I40" s="203"/>
      <c r="J40" s="207"/>
      <c r="K40" s="186"/>
      <c r="L40" s="186"/>
      <c r="M40" s="186"/>
      <c r="N40" s="186"/>
      <c r="O40" s="186"/>
      <c r="P40" s="186"/>
    </row>
    <row r="41" spans="1:16" ht="39" customHeight="1" x14ac:dyDescent="0.2">
      <c r="A41" s="186"/>
      <c r="B41" s="189"/>
      <c r="C41" s="1025"/>
      <c r="D41" s="1025"/>
      <c r="E41" s="1026"/>
      <c r="F41" s="198"/>
      <c r="G41" s="203"/>
      <c r="H41" s="203"/>
      <c r="I41" s="203"/>
      <c r="J41" s="207"/>
      <c r="K41" s="186"/>
      <c r="L41" s="186"/>
      <c r="M41" s="186"/>
      <c r="N41" s="186"/>
      <c r="O41" s="186"/>
      <c r="P41" s="186"/>
    </row>
    <row r="42" spans="1:16" ht="39" customHeight="1" x14ac:dyDescent="0.2">
      <c r="A42" s="186"/>
      <c r="B42" s="190"/>
      <c r="C42" s="1025" t="s">
        <v>520</v>
      </c>
      <c r="D42" s="1025"/>
      <c r="E42" s="1026"/>
      <c r="F42" s="198" t="s">
        <v>200</v>
      </c>
      <c r="G42" s="203" t="s">
        <v>200</v>
      </c>
      <c r="H42" s="203" t="s">
        <v>200</v>
      </c>
      <c r="I42" s="203" t="s">
        <v>200</v>
      </c>
      <c r="J42" s="207" t="s">
        <v>200</v>
      </c>
      <c r="K42" s="186"/>
      <c r="L42" s="186"/>
      <c r="M42" s="186"/>
      <c r="N42" s="186"/>
      <c r="O42" s="186"/>
      <c r="P42" s="186"/>
    </row>
    <row r="43" spans="1:16" ht="39" customHeight="1" x14ac:dyDescent="0.2">
      <c r="A43" s="186"/>
      <c r="B43" s="191"/>
      <c r="C43" s="1027" t="s">
        <v>476</v>
      </c>
      <c r="D43" s="1027"/>
      <c r="E43" s="1028"/>
      <c r="F43" s="199" t="s">
        <v>200</v>
      </c>
      <c r="G43" s="204" t="s">
        <v>200</v>
      </c>
      <c r="H43" s="204" t="s">
        <v>200</v>
      </c>
      <c r="I43" s="204" t="s">
        <v>200</v>
      </c>
      <c r="J43" s="208" t="s">
        <v>200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Vsb9vov2PMZ1iTyWtvhSUXYyNPfaz7Vi5RDCX0859Ayn4SHScgp4x5zQAgYLaoVggAEiOwsfiAez/xaENnpR8A==" saltValue="/Pzi6qyNPs452HzLYXfDR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26</v>
      </c>
      <c r="C44" s="215"/>
      <c r="D44" s="215"/>
      <c r="E44" s="223"/>
      <c r="F44" s="223"/>
      <c r="G44" s="223"/>
      <c r="H44" s="223"/>
      <c r="I44" s="223"/>
      <c r="J44" s="226" t="s">
        <v>16</v>
      </c>
      <c r="K44" s="228" t="s">
        <v>515</v>
      </c>
      <c r="L44" s="237" t="s">
        <v>516</v>
      </c>
      <c r="M44" s="237" t="s">
        <v>517</v>
      </c>
      <c r="N44" s="237" t="s">
        <v>518</v>
      </c>
      <c r="O44" s="246" t="s">
        <v>519</v>
      </c>
      <c r="P44" s="85"/>
      <c r="Q44" s="85"/>
      <c r="R44" s="85"/>
      <c r="S44" s="85"/>
      <c r="T44" s="85"/>
      <c r="U44" s="85"/>
    </row>
    <row r="45" spans="1:21" ht="30.75" customHeight="1" x14ac:dyDescent="0.2">
      <c r="A45" s="85"/>
      <c r="B45" s="1044" t="s">
        <v>27</v>
      </c>
      <c r="C45" s="1045"/>
      <c r="D45" s="218"/>
      <c r="E45" s="1058" t="s">
        <v>25</v>
      </c>
      <c r="F45" s="1058"/>
      <c r="G45" s="1058"/>
      <c r="H45" s="1058"/>
      <c r="I45" s="1058"/>
      <c r="J45" s="1059"/>
      <c r="K45" s="229">
        <v>355</v>
      </c>
      <c r="L45" s="238">
        <v>387</v>
      </c>
      <c r="M45" s="238">
        <v>428</v>
      </c>
      <c r="N45" s="238">
        <v>434</v>
      </c>
      <c r="O45" s="247">
        <v>427</v>
      </c>
      <c r="P45" s="85"/>
      <c r="Q45" s="85"/>
      <c r="R45" s="85"/>
      <c r="S45" s="85"/>
      <c r="T45" s="85"/>
      <c r="U45" s="85"/>
    </row>
    <row r="46" spans="1:21" ht="30.75" customHeight="1" x14ac:dyDescent="0.2">
      <c r="A46" s="85"/>
      <c r="B46" s="1046"/>
      <c r="C46" s="1047"/>
      <c r="D46" s="219"/>
      <c r="E46" s="1050" t="s">
        <v>29</v>
      </c>
      <c r="F46" s="1050"/>
      <c r="G46" s="1050"/>
      <c r="H46" s="1050"/>
      <c r="I46" s="1050"/>
      <c r="J46" s="1051"/>
      <c r="K46" s="230" t="s">
        <v>200</v>
      </c>
      <c r="L46" s="239" t="s">
        <v>200</v>
      </c>
      <c r="M46" s="239" t="s">
        <v>200</v>
      </c>
      <c r="N46" s="239" t="s">
        <v>200</v>
      </c>
      <c r="O46" s="248" t="s">
        <v>200</v>
      </c>
      <c r="P46" s="85"/>
      <c r="Q46" s="85"/>
      <c r="R46" s="85"/>
      <c r="S46" s="85"/>
      <c r="T46" s="85"/>
      <c r="U46" s="85"/>
    </row>
    <row r="47" spans="1:21" ht="30.75" customHeight="1" x14ac:dyDescent="0.2">
      <c r="A47" s="85"/>
      <c r="B47" s="1046"/>
      <c r="C47" s="1047"/>
      <c r="D47" s="219"/>
      <c r="E47" s="1050" t="s">
        <v>32</v>
      </c>
      <c r="F47" s="1050"/>
      <c r="G47" s="1050"/>
      <c r="H47" s="1050"/>
      <c r="I47" s="1050"/>
      <c r="J47" s="1051"/>
      <c r="K47" s="230" t="s">
        <v>200</v>
      </c>
      <c r="L47" s="239" t="s">
        <v>200</v>
      </c>
      <c r="M47" s="239" t="s">
        <v>200</v>
      </c>
      <c r="N47" s="239" t="s">
        <v>200</v>
      </c>
      <c r="O47" s="248" t="s">
        <v>200</v>
      </c>
      <c r="P47" s="85"/>
      <c r="Q47" s="85"/>
      <c r="R47" s="85"/>
      <c r="S47" s="85"/>
      <c r="T47" s="85"/>
      <c r="U47" s="85"/>
    </row>
    <row r="48" spans="1:21" ht="30.75" customHeight="1" x14ac:dyDescent="0.2">
      <c r="A48" s="85"/>
      <c r="B48" s="1046"/>
      <c r="C48" s="1047"/>
      <c r="D48" s="219"/>
      <c r="E48" s="1050" t="s">
        <v>38</v>
      </c>
      <c r="F48" s="1050"/>
      <c r="G48" s="1050"/>
      <c r="H48" s="1050"/>
      <c r="I48" s="1050"/>
      <c r="J48" s="1051"/>
      <c r="K48" s="230">
        <v>98</v>
      </c>
      <c r="L48" s="239">
        <v>98</v>
      </c>
      <c r="M48" s="239">
        <v>95</v>
      </c>
      <c r="N48" s="239">
        <v>98</v>
      </c>
      <c r="O48" s="248">
        <v>98</v>
      </c>
      <c r="P48" s="85"/>
      <c r="Q48" s="85"/>
      <c r="R48" s="85"/>
      <c r="S48" s="85"/>
      <c r="T48" s="85"/>
      <c r="U48" s="85"/>
    </row>
    <row r="49" spans="1:21" ht="30.75" customHeight="1" x14ac:dyDescent="0.2">
      <c r="A49" s="85"/>
      <c r="B49" s="1046"/>
      <c r="C49" s="1047"/>
      <c r="D49" s="219"/>
      <c r="E49" s="1050" t="s">
        <v>0</v>
      </c>
      <c r="F49" s="1050"/>
      <c r="G49" s="1050"/>
      <c r="H49" s="1050"/>
      <c r="I49" s="1050"/>
      <c r="J49" s="1051"/>
      <c r="K49" s="230">
        <v>57</v>
      </c>
      <c r="L49" s="239">
        <v>60</v>
      </c>
      <c r="M49" s="239">
        <v>103</v>
      </c>
      <c r="N49" s="239">
        <v>106</v>
      </c>
      <c r="O49" s="248">
        <v>107</v>
      </c>
      <c r="P49" s="85"/>
      <c r="Q49" s="85"/>
      <c r="R49" s="85"/>
      <c r="S49" s="85"/>
      <c r="T49" s="85"/>
      <c r="U49" s="85"/>
    </row>
    <row r="50" spans="1:21" ht="30.75" customHeight="1" x14ac:dyDescent="0.2">
      <c r="A50" s="85"/>
      <c r="B50" s="1046"/>
      <c r="C50" s="1047"/>
      <c r="D50" s="219"/>
      <c r="E50" s="1050" t="s">
        <v>40</v>
      </c>
      <c r="F50" s="1050"/>
      <c r="G50" s="1050"/>
      <c r="H50" s="1050"/>
      <c r="I50" s="1050"/>
      <c r="J50" s="1051"/>
      <c r="K50" s="230">
        <v>5</v>
      </c>
      <c r="L50" s="239">
        <v>0</v>
      </c>
      <c r="M50" s="239">
        <v>0</v>
      </c>
      <c r="N50" s="239">
        <v>0</v>
      </c>
      <c r="O50" s="248">
        <v>0</v>
      </c>
      <c r="P50" s="85"/>
      <c r="Q50" s="85"/>
      <c r="R50" s="85"/>
      <c r="S50" s="85"/>
      <c r="T50" s="85"/>
      <c r="U50" s="85"/>
    </row>
    <row r="51" spans="1:21" ht="30.75" customHeight="1" x14ac:dyDescent="0.2">
      <c r="A51" s="85"/>
      <c r="B51" s="1048"/>
      <c r="C51" s="1049"/>
      <c r="D51" s="220"/>
      <c r="E51" s="1050" t="s">
        <v>44</v>
      </c>
      <c r="F51" s="1050"/>
      <c r="G51" s="1050"/>
      <c r="H51" s="1050"/>
      <c r="I51" s="1050"/>
      <c r="J51" s="1051"/>
      <c r="K51" s="230" t="s">
        <v>200</v>
      </c>
      <c r="L51" s="239" t="s">
        <v>200</v>
      </c>
      <c r="M51" s="239" t="s">
        <v>200</v>
      </c>
      <c r="N51" s="239" t="s">
        <v>200</v>
      </c>
      <c r="O51" s="248" t="s">
        <v>200</v>
      </c>
      <c r="P51" s="85"/>
      <c r="Q51" s="85"/>
      <c r="R51" s="85"/>
      <c r="S51" s="85"/>
      <c r="T51" s="85"/>
      <c r="U51" s="85"/>
    </row>
    <row r="52" spans="1:21" ht="30.75" customHeight="1" x14ac:dyDescent="0.2">
      <c r="A52" s="85"/>
      <c r="B52" s="1052" t="s">
        <v>47</v>
      </c>
      <c r="C52" s="1053"/>
      <c r="D52" s="220"/>
      <c r="E52" s="1050" t="s">
        <v>48</v>
      </c>
      <c r="F52" s="1050"/>
      <c r="G52" s="1050"/>
      <c r="H52" s="1050"/>
      <c r="I52" s="1050"/>
      <c r="J52" s="1051"/>
      <c r="K52" s="230">
        <v>362</v>
      </c>
      <c r="L52" s="239">
        <v>356</v>
      </c>
      <c r="M52" s="239">
        <v>373</v>
      </c>
      <c r="N52" s="239">
        <v>380</v>
      </c>
      <c r="O52" s="248">
        <v>392</v>
      </c>
      <c r="P52" s="85"/>
      <c r="Q52" s="85"/>
      <c r="R52" s="85"/>
      <c r="S52" s="85"/>
      <c r="T52" s="85"/>
      <c r="U52" s="85"/>
    </row>
    <row r="53" spans="1:21" ht="30.75" customHeight="1" x14ac:dyDescent="0.2">
      <c r="A53" s="85"/>
      <c r="B53" s="1054" t="s">
        <v>49</v>
      </c>
      <c r="C53" s="1055"/>
      <c r="D53" s="221"/>
      <c r="E53" s="1056" t="s">
        <v>52</v>
      </c>
      <c r="F53" s="1056"/>
      <c r="G53" s="1056"/>
      <c r="H53" s="1056"/>
      <c r="I53" s="1056"/>
      <c r="J53" s="1057"/>
      <c r="K53" s="231">
        <v>153</v>
      </c>
      <c r="L53" s="240">
        <v>189</v>
      </c>
      <c r="M53" s="240">
        <v>253</v>
      </c>
      <c r="N53" s="240">
        <v>258</v>
      </c>
      <c r="O53" s="249">
        <v>240</v>
      </c>
      <c r="P53" s="85"/>
      <c r="Q53" s="85"/>
      <c r="R53" s="85"/>
      <c r="S53" s="85"/>
      <c r="T53" s="85"/>
      <c r="U53" s="85"/>
    </row>
    <row r="54" spans="1:21" ht="24" customHeight="1" x14ac:dyDescent="0.2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521</v>
      </c>
      <c r="P56" s="85"/>
      <c r="Q56" s="85"/>
      <c r="R56" s="85"/>
      <c r="S56" s="85"/>
      <c r="T56" s="85"/>
      <c r="U56" s="85"/>
    </row>
    <row r="57" spans="1:21" ht="31.5" customHeight="1" x14ac:dyDescent="0.25">
      <c r="A57" s="85"/>
      <c r="B57" s="212"/>
      <c r="C57" s="217"/>
      <c r="D57" s="217"/>
      <c r="E57" s="224"/>
      <c r="F57" s="224"/>
      <c r="G57" s="224"/>
      <c r="H57" s="224"/>
      <c r="I57" s="224"/>
      <c r="J57" s="227" t="s">
        <v>16</v>
      </c>
      <c r="K57" s="233" t="s">
        <v>515</v>
      </c>
      <c r="L57" s="241" t="s">
        <v>516</v>
      </c>
      <c r="M57" s="241" t="s">
        <v>517</v>
      </c>
      <c r="N57" s="241" t="s">
        <v>518</v>
      </c>
      <c r="O57" s="251" t="s">
        <v>519</v>
      </c>
      <c r="P57" s="85"/>
      <c r="Q57" s="85"/>
      <c r="R57" s="85"/>
      <c r="S57" s="85"/>
      <c r="T57" s="85"/>
      <c r="U57" s="85"/>
    </row>
    <row r="58" spans="1:21" ht="31.5" customHeight="1" x14ac:dyDescent="0.2">
      <c r="B58" s="1038" t="s">
        <v>62</v>
      </c>
      <c r="C58" s="1039"/>
      <c r="D58" s="1029" t="s">
        <v>65</v>
      </c>
      <c r="E58" s="1030"/>
      <c r="F58" s="1030"/>
      <c r="G58" s="1030"/>
      <c r="H58" s="1030"/>
      <c r="I58" s="1030"/>
      <c r="J58" s="1031"/>
      <c r="K58" s="234"/>
      <c r="L58" s="242"/>
      <c r="M58" s="242"/>
      <c r="N58" s="242"/>
      <c r="O58" s="252"/>
    </row>
    <row r="59" spans="1:21" ht="31.5" customHeight="1" x14ac:dyDescent="0.2">
      <c r="B59" s="1040"/>
      <c r="C59" s="1041"/>
      <c r="D59" s="1032" t="s">
        <v>12</v>
      </c>
      <c r="E59" s="1033"/>
      <c r="F59" s="1033"/>
      <c r="G59" s="1033"/>
      <c r="H59" s="1033"/>
      <c r="I59" s="1033"/>
      <c r="J59" s="1034"/>
      <c r="K59" s="235"/>
      <c r="L59" s="243"/>
      <c r="M59" s="243"/>
      <c r="N59" s="243"/>
      <c r="O59" s="253"/>
    </row>
    <row r="60" spans="1:21" ht="31.5" customHeight="1" x14ac:dyDescent="0.2">
      <c r="B60" s="1042"/>
      <c r="C60" s="1043"/>
      <c r="D60" s="1035" t="s">
        <v>67</v>
      </c>
      <c r="E60" s="1036"/>
      <c r="F60" s="1036"/>
      <c r="G60" s="1036"/>
      <c r="H60" s="1036"/>
      <c r="I60" s="1036"/>
      <c r="J60" s="1037"/>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Bx1pudUc9aeb3lozOpA5egqDboJ2/Crp2ZkCIO6dUdfy8DwJjdn+wHaHRifpSudPdBdxjTogue/vkDVb+gcUw==" saltValue="x6i29s9snUcGjJxROfA1z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26</v>
      </c>
      <c r="C40" s="215"/>
      <c r="D40" s="215"/>
      <c r="E40" s="223"/>
      <c r="F40" s="223"/>
      <c r="G40" s="223"/>
      <c r="H40" s="226" t="s">
        <v>16</v>
      </c>
      <c r="I40" s="228" t="s">
        <v>515</v>
      </c>
      <c r="J40" s="237" t="s">
        <v>516</v>
      </c>
      <c r="K40" s="237" t="s">
        <v>517</v>
      </c>
      <c r="L40" s="237" t="s">
        <v>518</v>
      </c>
      <c r="M40" s="266" t="s">
        <v>519</v>
      </c>
    </row>
    <row r="41" spans="2:13" ht="27.75" customHeight="1" x14ac:dyDescent="0.2">
      <c r="B41" s="1044" t="s">
        <v>34</v>
      </c>
      <c r="C41" s="1045"/>
      <c r="D41" s="218"/>
      <c r="E41" s="1069" t="s">
        <v>68</v>
      </c>
      <c r="F41" s="1069"/>
      <c r="G41" s="1069"/>
      <c r="H41" s="1070"/>
      <c r="I41" s="259">
        <v>4574</v>
      </c>
      <c r="J41" s="263">
        <v>4468</v>
      </c>
      <c r="K41" s="263">
        <v>4359</v>
      </c>
      <c r="L41" s="263">
        <v>4293</v>
      </c>
      <c r="M41" s="267">
        <v>4208</v>
      </c>
    </row>
    <row r="42" spans="2:13" ht="27.75" customHeight="1" x14ac:dyDescent="0.2">
      <c r="B42" s="1046"/>
      <c r="C42" s="1047"/>
      <c r="D42" s="219"/>
      <c r="E42" s="1060" t="s">
        <v>77</v>
      </c>
      <c r="F42" s="1060"/>
      <c r="G42" s="1060"/>
      <c r="H42" s="1061"/>
      <c r="I42" s="260">
        <v>1</v>
      </c>
      <c r="J42" s="264">
        <v>1</v>
      </c>
      <c r="K42" s="264">
        <v>1</v>
      </c>
      <c r="L42" s="264">
        <v>1</v>
      </c>
      <c r="M42" s="268">
        <v>2</v>
      </c>
    </row>
    <row r="43" spans="2:13" ht="27.75" customHeight="1" x14ac:dyDescent="0.2">
      <c r="B43" s="1046"/>
      <c r="C43" s="1047"/>
      <c r="D43" s="219"/>
      <c r="E43" s="1060" t="s">
        <v>78</v>
      </c>
      <c r="F43" s="1060"/>
      <c r="G43" s="1060"/>
      <c r="H43" s="1061"/>
      <c r="I43" s="260">
        <v>698</v>
      </c>
      <c r="J43" s="264">
        <v>617</v>
      </c>
      <c r="K43" s="264">
        <v>534</v>
      </c>
      <c r="L43" s="264">
        <v>455</v>
      </c>
      <c r="M43" s="268">
        <v>369</v>
      </c>
    </row>
    <row r="44" spans="2:13" ht="27.75" customHeight="1" x14ac:dyDescent="0.2">
      <c r="B44" s="1046"/>
      <c r="C44" s="1047"/>
      <c r="D44" s="219"/>
      <c r="E44" s="1060" t="s">
        <v>17</v>
      </c>
      <c r="F44" s="1060"/>
      <c r="G44" s="1060"/>
      <c r="H44" s="1061"/>
      <c r="I44" s="260">
        <v>1309</v>
      </c>
      <c r="J44" s="264">
        <v>1385</v>
      </c>
      <c r="K44" s="264">
        <v>1300</v>
      </c>
      <c r="L44" s="264">
        <v>1238</v>
      </c>
      <c r="M44" s="268">
        <v>1342</v>
      </c>
    </row>
    <row r="45" spans="2:13" ht="27.75" customHeight="1" x14ac:dyDescent="0.2">
      <c r="B45" s="1046"/>
      <c r="C45" s="1047"/>
      <c r="D45" s="219"/>
      <c r="E45" s="1060" t="s">
        <v>81</v>
      </c>
      <c r="F45" s="1060"/>
      <c r="G45" s="1060"/>
      <c r="H45" s="1061"/>
      <c r="I45" s="260">
        <v>1154</v>
      </c>
      <c r="J45" s="264">
        <v>1126</v>
      </c>
      <c r="K45" s="264">
        <v>1117</v>
      </c>
      <c r="L45" s="264">
        <v>1104</v>
      </c>
      <c r="M45" s="268">
        <v>1093</v>
      </c>
    </row>
    <row r="46" spans="2:13" ht="27.75" customHeight="1" x14ac:dyDescent="0.2">
      <c r="B46" s="1046"/>
      <c r="C46" s="1047"/>
      <c r="D46" s="220"/>
      <c r="E46" s="1060" t="s">
        <v>80</v>
      </c>
      <c r="F46" s="1060"/>
      <c r="G46" s="1060"/>
      <c r="H46" s="1061"/>
      <c r="I46" s="260">
        <v>8</v>
      </c>
      <c r="J46" s="264">
        <v>8</v>
      </c>
      <c r="K46" s="264">
        <v>7</v>
      </c>
      <c r="L46" s="264">
        <v>7</v>
      </c>
      <c r="M46" s="268">
        <v>7</v>
      </c>
    </row>
    <row r="47" spans="2:13" ht="27.75" customHeight="1" x14ac:dyDescent="0.2">
      <c r="B47" s="1046"/>
      <c r="C47" s="1047"/>
      <c r="D47" s="256"/>
      <c r="E47" s="1066" t="s">
        <v>83</v>
      </c>
      <c r="F47" s="1067"/>
      <c r="G47" s="1067"/>
      <c r="H47" s="1068"/>
      <c r="I47" s="260" t="s">
        <v>200</v>
      </c>
      <c r="J47" s="264" t="s">
        <v>200</v>
      </c>
      <c r="K47" s="264" t="s">
        <v>200</v>
      </c>
      <c r="L47" s="264" t="s">
        <v>200</v>
      </c>
      <c r="M47" s="268" t="s">
        <v>200</v>
      </c>
    </row>
    <row r="48" spans="2:13" ht="27.75" customHeight="1" x14ac:dyDescent="0.2">
      <c r="B48" s="1046"/>
      <c r="C48" s="1047"/>
      <c r="D48" s="219"/>
      <c r="E48" s="1060" t="s">
        <v>57</v>
      </c>
      <c r="F48" s="1060"/>
      <c r="G48" s="1060"/>
      <c r="H48" s="1061"/>
      <c r="I48" s="260" t="s">
        <v>200</v>
      </c>
      <c r="J48" s="264" t="s">
        <v>200</v>
      </c>
      <c r="K48" s="264" t="s">
        <v>200</v>
      </c>
      <c r="L48" s="264" t="s">
        <v>200</v>
      </c>
      <c r="M48" s="268" t="s">
        <v>200</v>
      </c>
    </row>
    <row r="49" spans="2:13" ht="27.75" customHeight="1" x14ac:dyDescent="0.2">
      <c r="B49" s="1048"/>
      <c r="C49" s="1049"/>
      <c r="D49" s="219"/>
      <c r="E49" s="1060" t="s">
        <v>87</v>
      </c>
      <c r="F49" s="1060"/>
      <c r="G49" s="1060"/>
      <c r="H49" s="1061"/>
      <c r="I49" s="260" t="s">
        <v>200</v>
      </c>
      <c r="J49" s="264" t="s">
        <v>200</v>
      </c>
      <c r="K49" s="264" t="s">
        <v>200</v>
      </c>
      <c r="L49" s="264" t="s">
        <v>200</v>
      </c>
      <c r="M49" s="268" t="s">
        <v>200</v>
      </c>
    </row>
    <row r="50" spans="2:13" ht="27.75" customHeight="1" x14ac:dyDescent="0.2">
      <c r="B50" s="1064" t="s">
        <v>89</v>
      </c>
      <c r="C50" s="1065"/>
      <c r="D50" s="257"/>
      <c r="E50" s="1060" t="s">
        <v>91</v>
      </c>
      <c r="F50" s="1060"/>
      <c r="G50" s="1060"/>
      <c r="H50" s="1061"/>
      <c r="I50" s="260">
        <v>2964</v>
      </c>
      <c r="J50" s="264">
        <v>3065</v>
      </c>
      <c r="K50" s="264">
        <v>3121</v>
      </c>
      <c r="L50" s="264">
        <v>3620</v>
      </c>
      <c r="M50" s="268">
        <v>4171</v>
      </c>
    </row>
    <row r="51" spans="2:13" ht="27.75" customHeight="1" x14ac:dyDescent="0.2">
      <c r="B51" s="1046"/>
      <c r="C51" s="1047"/>
      <c r="D51" s="219"/>
      <c r="E51" s="1060" t="s">
        <v>94</v>
      </c>
      <c r="F51" s="1060"/>
      <c r="G51" s="1060"/>
      <c r="H51" s="1061"/>
      <c r="I51" s="260" t="s">
        <v>200</v>
      </c>
      <c r="J51" s="264" t="s">
        <v>200</v>
      </c>
      <c r="K51" s="264" t="s">
        <v>200</v>
      </c>
      <c r="L51" s="264" t="s">
        <v>200</v>
      </c>
      <c r="M51" s="268" t="s">
        <v>200</v>
      </c>
    </row>
    <row r="52" spans="2:13" ht="27.75" customHeight="1" x14ac:dyDescent="0.2">
      <c r="B52" s="1048"/>
      <c r="C52" s="1049"/>
      <c r="D52" s="219"/>
      <c r="E52" s="1060" t="s">
        <v>42</v>
      </c>
      <c r="F52" s="1060"/>
      <c r="G52" s="1060"/>
      <c r="H52" s="1061"/>
      <c r="I52" s="260">
        <v>4655</v>
      </c>
      <c r="J52" s="264">
        <v>4589</v>
      </c>
      <c r="K52" s="264">
        <v>4475</v>
      </c>
      <c r="L52" s="264">
        <v>4363</v>
      </c>
      <c r="M52" s="268">
        <v>4221</v>
      </c>
    </row>
    <row r="53" spans="2:13" ht="27.75" customHeight="1" x14ac:dyDescent="0.2">
      <c r="B53" s="1054" t="s">
        <v>49</v>
      </c>
      <c r="C53" s="1055"/>
      <c r="D53" s="221"/>
      <c r="E53" s="1062" t="s">
        <v>96</v>
      </c>
      <c r="F53" s="1062"/>
      <c r="G53" s="1062"/>
      <c r="H53" s="1063"/>
      <c r="I53" s="261">
        <v>126</v>
      </c>
      <c r="J53" s="265">
        <v>-50</v>
      </c>
      <c r="K53" s="265">
        <v>-277</v>
      </c>
      <c r="L53" s="265">
        <v>-885</v>
      </c>
      <c r="M53" s="269">
        <v>-1370</v>
      </c>
    </row>
    <row r="54" spans="2:13" ht="27.75" customHeight="1" x14ac:dyDescent="0.25">
      <c r="B54" s="255" t="s">
        <v>71</v>
      </c>
      <c r="C54" s="192"/>
      <c r="D54" s="192"/>
      <c r="E54" s="258"/>
      <c r="F54" s="258"/>
      <c r="G54" s="258"/>
      <c r="H54" s="258"/>
      <c r="I54" s="262"/>
      <c r="J54" s="262"/>
      <c r="K54" s="262"/>
      <c r="L54" s="262"/>
      <c r="M54" s="262"/>
    </row>
    <row r="55" spans="2:13" ht="13" x14ac:dyDescent="0.2"/>
  </sheetData>
  <sheetProtection algorithmName="SHA-512" hashValue="6j6050A1QS4BzD3M7kSqBrxAMcGxxeuhrR9DMqe5TVZ8mGmEI6MqS6TjJyjQ/Ok348PgTnJqKDMGipj8gzQlCA==" saltValue="dv29NjUJT8NNsif5Z1B5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92</v>
      </c>
    </row>
    <row r="54" spans="2:8" ht="29.25" customHeight="1" x14ac:dyDescent="0.3">
      <c r="B54" s="270" t="s">
        <v>5</v>
      </c>
      <c r="C54" s="276"/>
      <c r="D54" s="276"/>
      <c r="E54" s="277" t="s">
        <v>16</v>
      </c>
      <c r="F54" s="278" t="s">
        <v>517</v>
      </c>
      <c r="G54" s="278" t="s">
        <v>518</v>
      </c>
      <c r="H54" s="286" t="s">
        <v>519</v>
      </c>
    </row>
    <row r="55" spans="2:8" ht="52.5" customHeight="1" x14ac:dyDescent="0.2">
      <c r="B55" s="271"/>
      <c r="C55" s="1079" t="s">
        <v>100</v>
      </c>
      <c r="D55" s="1079"/>
      <c r="E55" s="1080"/>
      <c r="F55" s="279">
        <v>2384</v>
      </c>
      <c r="G55" s="279">
        <v>2839</v>
      </c>
      <c r="H55" s="287">
        <v>3338</v>
      </c>
    </row>
    <row r="56" spans="2:8" ht="52.5" customHeight="1" x14ac:dyDescent="0.2">
      <c r="B56" s="272"/>
      <c r="C56" s="1081" t="s">
        <v>103</v>
      </c>
      <c r="D56" s="1081"/>
      <c r="E56" s="1082"/>
      <c r="F56" s="280">
        <v>69</v>
      </c>
      <c r="G56" s="280">
        <v>69</v>
      </c>
      <c r="H56" s="288">
        <v>69</v>
      </c>
    </row>
    <row r="57" spans="2:8" ht="53.25" customHeight="1" x14ac:dyDescent="0.2">
      <c r="B57" s="272"/>
      <c r="C57" s="1083" t="s">
        <v>74</v>
      </c>
      <c r="D57" s="1083"/>
      <c r="E57" s="1084"/>
      <c r="F57" s="281">
        <v>322</v>
      </c>
      <c r="G57" s="281">
        <v>323</v>
      </c>
      <c r="H57" s="289">
        <v>325</v>
      </c>
    </row>
    <row r="58" spans="2:8" ht="45.75" customHeight="1" x14ac:dyDescent="0.2">
      <c r="B58" s="273"/>
      <c r="C58" s="1071" t="s">
        <v>535</v>
      </c>
      <c r="D58" s="1072"/>
      <c r="E58" s="1073"/>
      <c r="F58" s="282">
        <v>263</v>
      </c>
      <c r="G58" s="282">
        <v>263</v>
      </c>
      <c r="H58" s="290">
        <v>263</v>
      </c>
    </row>
    <row r="59" spans="2:8" ht="45.75" customHeight="1" x14ac:dyDescent="0.2">
      <c r="B59" s="273"/>
      <c r="C59" s="1071" t="s">
        <v>536</v>
      </c>
      <c r="D59" s="1072"/>
      <c r="E59" s="1073"/>
      <c r="F59" s="282">
        <v>31</v>
      </c>
      <c r="G59" s="282">
        <v>31</v>
      </c>
      <c r="H59" s="290">
        <v>31</v>
      </c>
    </row>
    <row r="60" spans="2:8" ht="45.75" customHeight="1" x14ac:dyDescent="0.2">
      <c r="B60" s="273"/>
      <c r="C60" s="1071" t="s">
        <v>537</v>
      </c>
      <c r="D60" s="1072"/>
      <c r="E60" s="1073"/>
      <c r="F60" s="282">
        <v>25</v>
      </c>
      <c r="G60" s="282">
        <v>25</v>
      </c>
      <c r="H60" s="290">
        <v>25</v>
      </c>
    </row>
    <row r="61" spans="2:8" ht="45.75" customHeight="1" x14ac:dyDescent="0.2">
      <c r="B61" s="273"/>
      <c r="C61" s="1071" t="s">
        <v>538</v>
      </c>
      <c r="D61" s="1072"/>
      <c r="E61" s="1073"/>
      <c r="F61" s="282">
        <v>2</v>
      </c>
      <c r="G61" s="282">
        <v>3</v>
      </c>
      <c r="H61" s="290">
        <v>5</v>
      </c>
    </row>
    <row r="62" spans="2:8" ht="45.75" customHeight="1" x14ac:dyDescent="0.2">
      <c r="B62" s="274"/>
      <c r="C62" s="1074" t="s">
        <v>539</v>
      </c>
      <c r="D62" s="1075"/>
      <c r="E62" s="1076"/>
      <c r="F62" s="283">
        <v>1</v>
      </c>
      <c r="G62" s="283">
        <v>1</v>
      </c>
      <c r="H62" s="291">
        <v>1</v>
      </c>
    </row>
    <row r="63" spans="2:8" ht="52.5" customHeight="1" x14ac:dyDescent="0.2">
      <c r="B63" s="275"/>
      <c r="C63" s="1077" t="s">
        <v>106</v>
      </c>
      <c r="D63" s="1077"/>
      <c r="E63" s="1078"/>
      <c r="F63" s="284">
        <v>2776</v>
      </c>
      <c r="G63" s="284">
        <v>3232</v>
      </c>
      <c r="H63" s="292">
        <v>3732</v>
      </c>
    </row>
    <row r="64" spans="2:8" ht="13" x14ac:dyDescent="0.2"/>
  </sheetData>
  <sheetProtection algorithmName="SHA-512" hashValue="vfEy0DaUo1Hnh7FCcGC+xDak6616N04QIu9aO+BitjmxF+l8JrWh1v/j87oSbjCfIoQ1JSHDlXn8RTUXaqn6Tw==" saltValue="R+H3pA4X7eV3Os0jxlnYW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AA2D-707A-4D32-95D1-1CB84E4AD065}">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6328125" style="1085" customWidth="1"/>
    <col min="2" max="107" width="2.453125" style="1085" customWidth="1"/>
    <col min="108" max="108" width="6.08984375" style="1087" customWidth="1"/>
    <col min="109" max="109" width="5.90625" style="1086" customWidth="1"/>
    <col min="110" max="16384" width="8.6328125" style="1085" hidden="1"/>
  </cols>
  <sheetData>
    <row r="1" spans="1:109" ht="42.75" customHeight="1" x14ac:dyDescent="0.2">
      <c r="A1" s="1142"/>
      <c r="B1" s="1141"/>
      <c r="DD1" s="1085"/>
      <c r="DE1" s="1085"/>
    </row>
    <row r="2" spans="1:109" ht="25.5" customHeight="1" x14ac:dyDescent="0.2">
      <c r="A2" s="1140"/>
      <c r="C2" s="1140"/>
      <c r="O2" s="1140"/>
      <c r="P2" s="1140"/>
      <c r="Q2" s="1140"/>
      <c r="R2" s="1140"/>
      <c r="S2" s="1140"/>
      <c r="T2" s="1140"/>
      <c r="U2" s="1140"/>
      <c r="V2" s="1140"/>
      <c r="W2" s="1140"/>
      <c r="X2" s="1140"/>
      <c r="Y2" s="1140"/>
      <c r="Z2" s="1140"/>
      <c r="AA2" s="1140"/>
      <c r="AB2" s="1140"/>
      <c r="AC2" s="1140"/>
      <c r="AD2" s="1140"/>
      <c r="AE2" s="1140"/>
      <c r="AF2" s="1140"/>
      <c r="AG2" s="1140"/>
      <c r="AH2" s="1140"/>
      <c r="AI2" s="1140"/>
      <c r="AU2" s="1140"/>
      <c r="BG2" s="1140"/>
      <c r="BS2" s="1140"/>
      <c r="CE2" s="1140"/>
      <c r="CQ2" s="1140"/>
      <c r="DD2" s="1085"/>
      <c r="DE2" s="1085"/>
    </row>
    <row r="3" spans="1:109" ht="25.5" customHeight="1" x14ac:dyDescent="0.2">
      <c r="A3" s="1140"/>
      <c r="C3" s="1140"/>
      <c r="O3" s="1140"/>
      <c r="P3" s="1140"/>
      <c r="Q3" s="1140"/>
      <c r="R3" s="1140"/>
      <c r="S3" s="1140"/>
      <c r="T3" s="1140"/>
      <c r="U3" s="1140"/>
      <c r="V3" s="1140"/>
      <c r="W3" s="1140"/>
      <c r="X3" s="1140"/>
      <c r="Y3" s="1140"/>
      <c r="Z3" s="1140"/>
      <c r="AA3" s="1140"/>
      <c r="AB3" s="1140"/>
      <c r="AC3" s="1140"/>
      <c r="AD3" s="1140"/>
      <c r="AE3" s="1140"/>
      <c r="AF3" s="1140"/>
      <c r="AG3" s="1140"/>
      <c r="AH3" s="1140"/>
      <c r="AI3" s="1140"/>
      <c r="AU3" s="1140"/>
      <c r="BG3" s="1140"/>
      <c r="BS3" s="1140"/>
      <c r="CE3" s="1140"/>
      <c r="CQ3" s="1140"/>
      <c r="DD3" s="1085"/>
      <c r="DE3" s="1085"/>
    </row>
    <row r="4" spans="1:109" s="316" customFormat="1" ht="13" x14ac:dyDescent="0.2">
      <c r="A4" s="1140"/>
      <c r="B4" s="1140"/>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0"/>
      <c r="BF4" s="1140"/>
      <c r="BG4" s="1140"/>
      <c r="BH4" s="1140"/>
      <c r="BI4" s="1140"/>
      <c r="BJ4" s="1140"/>
      <c r="BK4" s="1140"/>
      <c r="BL4" s="1140"/>
      <c r="BM4" s="1140"/>
      <c r="BN4" s="1140"/>
      <c r="BO4" s="1140"/>
      <c r="BP4" s="1140"/>
      <c r="BQ4" s="1140"/>
      <c r="BR4" s="1140"/>
      <c r="BS4" s="1140"/>
      <c r="BT4" s="1140"/>
      <c r="BU4" s="1140"/>
      <c r="BV4" s="1140"/>
      <c r="BW4" s="1140"/>
      <c r="BX4" s="1140"/>
      <c r="BY4" s="1140"/>
      <c r="BZ4" s="1140"/>
      <c r="CA4" s="1140"/>
      <c r="CB4" s="1140"/>
      <c r="CC4" s="1140"/>
      <c r="CD4" s="1140"/>
      <c r="CE4" s="1140"/>
      <c r="CF4" s="1140"/>
      <c r="CG4" s="1140"/>
      <c r="CH4" s="1140"/>
      <c r="CI4" s="1140"/>
      <c r="CJ4" s="1140"/>
      <c r="CK4" s="1140"/>
      <c r="CL4" s="1140"/>
      <c r="CM4" s="1140"/>
      <c r="CN4" s="1140"/>
      <c r="CO4" s="1140"/>
      <c r="CP4" s="1140"/>
      <c r="CQ4" s="1140"/>
      <c r="CR4" s="1140"/>
      <c r="CS4" s="1140"/>
      <c r="CT4" s="1140"/>
      <c r="CU4" s="1140"/>
      <c r="CV4" s="1140"/>
      <c r="CW4" s="1140"/>
      <c r="CX4" s="1140"/>
      <c r="CY4" s="1140"/>
      <c r="CZ4" s="1140"/>
      <c r="DA4" s="1140"/>
      <c r="DB4" s="1140"/>
      <c r="DC4" s="1140"/>
      <c r="DD4" s="1140"/>
      <c r="DE4" s="1140"/>
    </row>
    <row r="5" spans="1:109" s="316" customFormat="1" ht="13" x14ac:dyDescent="0.2">
      <c r="A5" s="1140"/>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0"/>
      <c r="BL5" s="1140"/>
      <c r="BM5" s="1140"/>
      <c r="BN5" s="1140"/>
      <c r="BO5" s="1140"/>
      <c r="BP5" s="1140"/>
      <c r="BQ5" s="1140"/>
      <c r="BR5" s="1140"/>
      <c r="BS5" s="1140"/>
      <c r="BT5" s="1140"/>
      <c r="BU5" s="1140"/>
      <c r="BV5" s="1140"/>
      <c r="BW5" s="1140"/>
      <c r="BX5" s="1140"/>
      <c r="BY5" s="1140"/>
      <c r="BZ5" s="1140"/>
      <c r="CA5" s="1140"/>
      <c r="CB5" s="1140"/>
      <c r="CC5" s="1140"/>
      <c r="CD5" s="1140"/>
      <c r="CE5" s="1140"/>
      <c r="CF5" s="1140"/>
      <c r="CG5" s="1140"/>
      <c r="CH5" s="1140"/>
      <c r="CI5" s="1140"/>
      <c r="CJ5" s="1140"/>
      <c r="CK5" s="1140"/>
      <c r="CL5" s="1140"/>
      <c r="CM5" s="1140"/>
      <c r="CN5" s="1140"/>
      <c r="CO5" s="1140"/>
      <c r="CP5" s="1140"/>
      <c r="CQ5" s="1140"/>
      <c r="CR5" s="1140"/>
      <c r="CS5" s="1140"/>
      <c r="CT5" s="1140"/>
      <c r="CU5" s="1140"/>
      <c r="CV5" s="1140"/>
      <c r="CW5" s="1140"/>
      <c r="CX5" s="1140"/>
      <c r="CY5" s="1140"/>
      <c r="CZ5" s="1140"/>
      <c r="DA5" s="1140"/>
      <c r="DB5" s="1140"/>
      <c r="DC5" s="1140"/>
      <c r="DD5" s="1140"/>
      <c r="DE5" s="1140"/>
    </row>
    <row r="6" spans="1:109" s="316" customFormat="1" ht="13" x14ac:dyDescent="0.2">
      <c r="A6" s="1140"/>
      <c r="B6" s="1140"/>
      <c r="C6" s="1140"/>
      <c r="D6" s="1140"/>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0"/>
      <c r="BL6" s="1140"/>
      <c r="BM6" s="1140"/>
      <c r="BN6" s="1140"/>
      <c r="BO6" s="1140"/>
      <c r="BP6" s="1140"/>
      <c r="BQ6" s="1140"/>
      <c r="BR6" s="1140"/>
      <c r="BS6" s="1140"/>
      <c r="BT6" s="1140"/>
      <c r="BU6" s="1140"/>
      <c r="BV6" s="1140"/>
      <c r="BW6" s="1140"/>
      <c r="BX6" s="1140"/>
      <c r="BY6" s="1140"/>
      <c r="BZ6" s="1140"/>
      <c r="CA6" s="1140"/>
      <c r="CB6" s="1140"/>
      <c r="CC6" s="1140"/>
      <c r="CD6" s="1140"/>
      <c r="CE6" s="1140"/>
      <c r="CF6" s="1140"/>
      <c r="CG6" s="1140"/>
      <c r="CH6" s="1140"/>
      <c r="CI6" s="1140"/>
      <c r="CJ6" s="1140"/>
      <c r="CK6" s="1140"/>
      <c r="CL6" s="1140"/>
      <c r="CM6" s="1140"/>
      <c r="CN6" s="1140"/>
      <c r="CO6" s="1140"/>
      <c r="CP6" s="1140"/>
      <c r="CQ6" s="1140"/>
      <c r="CR6" s="1140"/>
      <c r="CS6" s="1140"/>
      <c r="CT6" s="1140"/>
      <c r="CU6" s="1140"/>
      <c r="CV6" s="1140"/>
      <c r="CW6" s="1140"/>
      <c r="CX6" s="1140"/>
      <c r="CY6" s="1140"/>
      <c r="CZ6" s="1140"/>
      <c r="DA6" s="1140"/>
      <c r="DB6" s="1140"/>
      <c r="DC6" s="1140"/>
      <c r="DD6" s="1140"/>
      <c r="DE6" s="1140"/>
    </row>
    <row r="7" spans="1:109" s="316" customFormat="1" ht="13" x14ac:dyDescent="0.2">
      <c r="A7" s="1140"/>
      <c r="B7" s="1140"/>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0"/>
      <c r="BL7" s="1140"/>
      <c r="BM7" s="1140"/>
      <c r="BN7" s="1140"/>
      <c r="BO7" s="1140"/>
      <c r="BP7" s="1140"/>
      <c r="BQ7" s="1140"/>
      <c r="BR7" s="1140"/>
      <c r="BS7" s="1140"/>
      <c r="BT7" s="1140"/>
      <c r="BU7" s="1140"/>
      <c r="BV7" s="1140"/>
      <c r="BW7" s="1140"/>
      <c r="BX7" s="1140"/>
      <c r="BY7" s="1140"/>
      <c r="BZ7" s="1140"/>
      <c r="CA7" s="1140"/>
      <c r="CB7" s="1140"/>
      <c r="CC7" s="1140"/>
      <c r="CD7" s="1140"/>
      <c r="CE7" s="1140"/>
      <c r="CF7" s="1140"/>
      <c r="CG7" s="1140"/>
      <c r="CH7" s="1140"/>
      <c r="CI7" s="1140"/>
      <c r="CJ7" s="1140"/>
      <c r="CK7" s="1140"/>
      <c r="CL7" s="1140"/>
      <c r="CM7" s="1140"/>
      <c r="CN7" s="1140"/>
      <c r="CO7" s="1140"/>
      <c r="CP7" s="1140"/>
      <c r="CQ7" s="1140"/>
      <c r="CR7" s="1140"/>
      <c r="CS7" s="1140"/>
      <c r="CT7" s="1140"/>
      <c r="CU7" s="1140"/>
      <c r="CV7" s="1140"/>
      <c r="CW7" s="1140"/>
      <c r="CX7" s="1140"/>
      <c r="CY7" s="1140"/>
      <c r="CZ7" s="1140"/>
      <c r="DA7" s="1140"/>
      <c r="DB7" s="1140"/>
      <c r="DC7" s="1140"/>
      <c r="DD7" s="1140"/>
      <c r="DE7" s="1140"/>
    </row>
    <row r="8" spans="1:109" s="316" customFormat="1" ht="13" x14ac:dyDescent="0.2">
      <c r="A8" s="1140"/>
      <c r="B8" s="1140"/>
      <c r="C8" s="1140"/>
      <c r="D8" s="1140"/>
      <c r="E8" s="1140"/>
      <c r="F8" s="1140"/>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1140"/>
      <c r="AN8" s="1140"/>
      <c r="AO8" s="1140"/>
      <c r="AP8" s="1140"/>
      <c r="AQ8" s="1140"/>
      <c r="AR8" s="1140"/>
      <c r="AS8" s="1140"/>
      <c r="AT8" s="1140"/>
      <c r="AU8" s="1140"/>
      <c r="AV8" s="1140"/>
      <c r="AW8" s="1140"/>
      <c r="AX8" s="1140"/>
      <c r="AY8" s="1140"/>
      <c r="AZ8" s="1140"/>
      <c r="BA8" s="1140"/>
      <c r="BB8" s="1140"/>
      <c r="BC8" s="1140"/>
      <c r="BD8" s="1140"/>
      <c r="BE8" s="1140"/>
      <c r="BF8" s="1140"/>
      <c r="BG8" s="1140"/>
      <c r="BH8" s="1140"/>
      <c r="BI8" s="1140"/>
      <c r="BJ8" s="1140"/>
      <c r="BK8" s="1140"/>
      <c r="BL8" s="1140"/>
      <c r="BM8" s="1140"/>
      <c r="BN8" s="1140"/>
      <c r="BO8" s="1140"/>
      <c r="BP8" s="1140"/>
      <c r="BQ8" s="1140"/>
      <c r="BR8" s="1140"/>
      <c r="BS8" s="1140"/>
      <c r="BT8" s="1140"/>
      <c r="BU8" s="1140"/>
      <c r="BV8" s="1140"/>
      <c r="BW8" s="1140"/>
      <c r="BX8" s="1140"/>
      <c r="BY8" s="1140"/>
      <c r="BZ8" s="1140"/>
      <c r="CA8" s="1140"/>
      <c r="CB8" s="1140"/>
      <c r="CC8" s="1140"/>
      <c r="CD8" s="1140"/>
      <c r="CE8" s="1140"/>
      <c r="CF8" s="1140"/>
      <c r="CG8" s="1140"/>
      <c r="CH8" s="1140"/>
      <c r="CI8" s="1140"/>
      <c r="CJ8" s="1140"/>
      <c r="CK8" s="1140"/>
      <c r="CL8" s="1140"/>
      <c r="CM8" s="1140"/>
      <c r="CN8" s="1140"/>
      <c r="CO8" s="1140"/>
      <c r="CP8" s="1140"/>
      <c r="CQ8" s="1140"/>
      <c r="CR8" s="1140"/>
      <c r="CS8" s="1140"/>
      <c r="CT8" s="1140"/>
      <c r="CU8" s="1140"/>
      <c r="CV8" s="1140"/>
      <c r="CW8" s="1140"/>
      <c r="CX8" s="1140"/>
      <c r="CY8" s="1140"/>
      <c r="CZ8" s="1140"/>
      <c r="DA8" s="1140"/>
      <c r="DB8" s="1140"/>
      <c r="DC8" s="1140"/>
      <c r="DD8" s="1140"/>
      <c r="DE8" s="1140"/>
    </row>
    <row r="9" spans="1:109" s="316" customFormat="1" ht="13" x14ac:dyDescent="0.2">
      <c r="A9" s="1140"/>
      <c r="B9" s="1140"/>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0"/>
      <c r="CA9" s="1140"/>
      <c r="CB9" s="1140"/>
      <c r="CC9" s="1140"/>
      <c r="CD9" s="1140"/>
      <c r="CE9" s="1140"/>
      <c r="CF9" s="1140"/>
      <c r="CG9" s="1140"/>
      <c r="CH9" s="1140"/>
      <c r="CI9" s="1140"/>
      <c r="CJ9" s="1140"/>
      <c r="CK9" s="1140"/>
      <c r="CL9" s="1140"/>
      <c r="CM9" s="1140"/>
      <c r="CN9" s="1140"/>
      <c r="CO9" s="1140"/>
      <c r="CP9" s="1140"/>
      <c r="CQ9" s="1140"/>
      <c r="CR9" s="1140"/>
      <c r="CS9" s="1140"/>
      <c r="CT9" s="1140"/>
      <c r="CU9" s="1140"/>
      <c r="CV9" s="1140"/>
      <c r="CW9" s="1140"/>
      <c r="CX9" s="1140"/>
      <c r="CY9" s="1140"/>
      <c r="CZ9" s="1140"/>
      <c r="DA9" s="1140"/>
      <c r="DB9" s="1140"/>
      <c r="DC9" s="1140"/>
      <c r="DD9" s="1140"/>
      <c r="DE9" s="1140"/>
    </row>
    <row r="10" spans="1:109" s="316" customFormat="1" ht="13" x14ac:dyDescent="0.2">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0"/>
      <c r="BJ10" s="1140"/>
      <c r="BK10" s="1140"/>
      <c r="BL10" s="1140"/>
      <c r="BM10" s="1140"/>
      <c r="BN10" s="1140"/>
      <c r="BO10" s="1140"/>
      <c r="BP10" s="1140"/>
      <c r="BQ10" s="1140"/>
      <c r="BR10" s="1140"/>
      <c r="BS10" s="1140"/>
      <c r="BT10" s="1140"/>
      <c r="BU10" s="1140"/>
      <c r="BV10" s="1140"/>
      <c r="BW10" s="1140"/>
      <c r="BX10" s="1140"/>
      <c r="BY10" s="1140"/>
      <c r="BZ10" s="1140"/>
      <c r="CA10" s="1140"/>
      <c r="CB10" s="1140"/>
      <c r="CC10" s="1140"/>
      <c r="CD10" s="1140"/>
      <c r="CE10" s="1140"/>
      <c r="CF10" s="1140"/>
      <c r="CG10" s="1140"/>
      <c r="CH10" s="1140"/>
      <c r="CI10" s="1140"/>
      <c r="CJ10" s="1140"/>
      <c r="CK10" s="1140"/>
      <c r="CL10" s="1140"/>
      <c r="CM10" s="1140"/>
      <c r="CN10" s="1140"/>
      <c r="CO10" s="1140"/>
      <c r="CP10" s="1140"/>
      <c r="CQ10" s="1140"/>
      <c r="CR10" s="1140"/>
      <c r="CS10" s="1140"/>
      <c r="CT10" s="1140"/>
      <c r="CU10" s="1140"/>
      <c r="CV10" s="1140"/>
      <c r="CW10" s="1140"/>
      <c r="CX10" s="1140"/>
      <c r="CY10" s="1140"/>
      <c r="CZ10" s="1140"/>
      <c r="DA10" s="1140"/>
      <c r="DB10" s="1140"/>
      <c r="DC10" s="1140"/>
      <c r="DD10" s="1140"/>
      <c r="DE10" s="1140"/>
    </row>
    <row r="11" spans="1:109" s="316" customFormat="1" ht="13" x14ac:dyDescent="0.2">
      <c r="A11" s="1140"/>
      <c r="B11" s="1140"/>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40"/>
      <c r="BH11" s="1140"/>
      <c r="BI11" s="1140"/>
      <c r="BJ11" s="1140"/>
      <c r="BK11" s="1140"/>
      <c r="BL11" s="1140"/>
      <c r="BM11" s="1140"/>
      <c r="BN11" s="1140"/>
      <c r="BO11" s="1140"/>
      <c r="BP11" s="1140"/>
      <c r="BQ11" s="1140"/>
      <c r="BR11" s="1140"/>
      <c r="BS11" s="1140"/>
      <c r="BT11" s="1140"/>
      <c r="BU11" s="1140"/>
      <c r="BV11" s="1140"/>
      <c r="BW11" s="1140"/>
      <c r="BX11" s="1140"/>
      <c r="BY11" s="1140"/>
      <c r="BZ11" s="1140"/>
      <c r="CA11" s="1140"/>
      <c r="CB11" s="1140"/>
      <c r="CC11" s="1140"/>
      <c r="CD11" s="1140"/>
      <c r="CE11" s="1140"/>
      <c r="CF11" s="1140"/>
      <c r="CG11" s="1140"/>
      <c r="CH11" s="1140"/>
      <c r="CI11" s="1140"/>
      <c r="CJ11" s="1140"/>
      <c r="CK11" s="1140"/>
      <c r="CL11" s="1140"/>
      <c r="CM11" s="1140"/>
      <c r="CN11" s="1140"/>
      <c r="CO11" s="1140"/>
      <c r="CP11" s="1140"/>
      <c r="CQ11" s="1140"/>
      <c r="CR11" s="1140"/>
      <c r="CS11" s="1140"/>
      <c r="CT11" s="1140"/>
      <c r="CU11" s="1140"/>
      <c r="CV11" s="1140"/>
      <c r="CW11" s="1140"/>
      <c r="CX11" s="1140"/>
      <c r="CY11" s="1140"/>
      <c r="CZ11" s="1140"/>
      <c r="DA11" s="1140"/>
      <c r="DB11" s="1140"/>
      <c r="DC11" s="1140"/>
      <c r="DD11" s="1140"/>
      <c r="DE11" s="1140"/>
    </row>
    <row r="12" spans="1:109" s="316" customFormat="1" ht="13" x14ac:dyDescent="0.2">
      <c r="A12" s="1140"/>
      <c r="B12" s="1140"/>
      <c r="C12" s="1140"/>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0"/>
      <c r="BO12" s="1140"/>
      <c r="BP12" s="1140"/>
      <c r="BQ12" s="1140"/>
      <c r="BR12" s="1140"/>
      <c r="BS12" s="1140"/>
      <c r="BT12" s="1140"/>
      <c r="BU12" s="1140"/>
      <c r="BV12" s="1140"/>
      <c r="BW12" s="1140"/>
      <c r="BX12" s="1140"/>
      <c r="BY12" s="1140"/>
      <c r="BZ12" s="1140"/>
      <c r="CA12" s="1140"/>
      <c r="CB12" s="1140"/>
      <c r="CC12" s="1140"/>
      <c r="CD12" s="1140"/>
      <c r="CE12" s="1140"/>
      <c r="CF12" s="1140"/>
      <c r="CG12" s="1140"/>
      <c r="CH12" s="1140"/>
      <c r="CI12" s="1140"/>
      <c r="CJ12" s="1140"/>
      <c r="CK12" s="1140"/>
      <c r="CL12" s="1140"/>
      <c r="CM12" s="1140"/>
      <c r="CN12" s="1140"/>
      <c r="CO12" s="1140"/>
      <c r="CP12" s="1140"/>
      <c r="CQ12" s="1140"/>
      <c r="CR12" s="1140"/>
      <c r="CS12" s="1140"/>
      <c r="CT12" s="1140"/>
      <c r="CU12" s="1140"/>
      <c r="CV12" s="1140"/>
      <c r="CW12" s="1140"/>
      <c r="CX12" s="1140"/>
      <c r="CY12" s="1140"/>
      <c r="CZ12" s="1140"/>
      <c r="DA12" s="1140"/>
      <c r="DB12" s="1140"/>
      <c r="DC12" s="1140"/>
      <c r="DD12" s="1140"/>
      <c r="DE12" s="1140"/>
    </row>
    <row r="13" spans="1:109" s="316" customFormat="1" ht="13" x14ac:dyDescent="0.2">
      <c r="A13" s="1140"/>
      <c r="B13" s="1140"/>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c r="BN13" s="1140"/>
      <c r="BO13" s="1140"/>
      <c r="BP13" s="1140"/>
      <c r="BQ13" s="1140"/>
      <c r="BR13" s="1140"/>
      <c r="BS13" s="1140"/>
      <c r="BT13" s="1140"/>
      <c r="BU13" s="1140"/>
      <c r="BV13" s="1140"/>
      <c r="BW13" s="1140"/>
      <c r="BX13" s="1140"/>
      <c r="BY13" s="1140"/>
      <c r="BZ13" s="1140"/>
      <c r="CA13" s="1140"/>
      <c r="CB13" s="1140"/>
      <c r="CC13" s="1140"/>
      <c r="CD13" s="1140"/>
      <c r="CE13" s="1140"/>
      <c r="CF13" s="1140"/>
      <c r="CG13" s="1140"/>
      <c r="CH13" s="1140"/>
      <c r="CI13" s="1140"/>
      <c r="CJ13" s="1140"/>
      <c r="CK13" s="1140"/>
      <c r="CL13" s="1140"/>
      <c r="CM13" s="1140"/>
      <c r="CN13" s="1140"/>
      <c r="CO13" s="1140"/>
      <c r="CP13" s="1140"/>
      <c r="CQ13" s="1140"/>
      <c r="CR13" s="1140"/>
      <c r="CS13" s="1140"/>
      <c r="CT13" s="1140"/>
      <c r="CU13" s="1140"/>
      <c r="CV13" s="1140"/>
      <c r="CW13" s="1140"/>
      <c r="CX13" s="1140"/>
      <c r="CY13" s="1140"/>
      <c r="CZ13" s="1140"/>
      <c r="DA13" s="1140"/>
      <c r="DB13" s="1140"/>
      <c r="DC13" s="1140"/>
      <c r="DD13" s="1140"/>
      <c r="DE13" s="1140"/>
    </row>
    <row r="14" spans="1:109" s="316" customFormat="1" ht="13" x14ac:dyDescent="0.2">
      <c r="A14" s="1140"/>
      <c r="B14" s="1140"/>
      <c r="C14" s="1140"/>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c r="BN14" s="1140"/>
      <c r="BO14" s="1140"/>
      <c r="BP14" s="1140"/>
      <c r="BQ14" s="1140"/>
      <c r="BR14" s="1140"/>
      <c r="BS14" s="1140"/>
      <c r="BT14" s="1140"/>
      <c r="BU14" s="1140"/>
      <c r="BV14" s="1140"/>
      <c r="BW14" s="1140"/>
      <c r="BX14" s="1140"/>
      <c r="BY14" s="1140"/>
      <c r="BZ14" s="1140"/>
      <c r="CA14" s="1140"/>
      <c r="CB14" s="1140"/>
      <c r="CC14" s="1140"/>
      <c r="CD14" s="1140"/>
      <c r="CE14" s="1140"/>
      <c r="CF14" s="1140"/>
      <c r="CG14" s="1140"/>
      <c r="CH14" s="1140"/>
      <c r="CI14" s="1140"/>
      <c r="CJ14" s="1140"/>
      <c r="CK14" s="1140"/>
      <c r="CL14" s="1140"/>
      <c r="CM14" s="1140"/>
      <c r="CN14" s="1140"/>
      <c r="CO14" s="1140"/>
      <c r="CP14" s="1140"/>
      <c r="CQ14" s="1140"/>
      <c r="CR14" s="1140"/>
      <c r="CS14" s="1140"/>
      <c r="CT14" s="1140"/>
      <c r="CU14" s="1140"/>
      <c r="CV14" s="1140"/>
      <c r="CW14" s="1140"/>
      <c r="CX14" s="1140"/>
      <c r="CY14" s="1140"/>
      <c r="CZ14" s="1140"/>
      <c r="DA14" s="1140"/>
      <c r="DB14" s="1140"/>
      <c r="DC14" s="1140"/>
      <c r="DD14" s="1140"/>
      <c r="DE14" s="1140"/>
    </row>
    <row r="15" spans="1:109" s="316" customFormat="1" ht="13" x14ac:dyDescent="0.2">
      <c r="A15" s="1085"/>
      <c r="B15" s="1140"/>
      <c r="C15" s="1140"/>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40"/>
      <c r="BM15" s="1140"/>
      <c r="BN15" s="1140"/>
      <c r="BO15" s="1140"/>
      <c r="BP15" s="1140"/>
      <c r="BQ15" s="1140"/>
      <c r="BR15" s="1140"/>
      <c r="BS15" s="1140"/>
      <c r="BT15" s="1140"/>
      <c r="BU15" s="1140"/>
      <c r="BV15" s="1140"/>
      <c r="BW15" s="1140"/>
      <c r="BX15" s="1140"/>
      <c r="BY15" s="1140"/>
      <c r="BZ15" s="1140"/>
      <c r="CA15" s="1140"/>
      <c r="CB15" s="1140"/>
      <c r="CC15" s="1140"/>
      <c r="CD15" s="1140"/>
      <c r="CE15" s="1140"/>
      <c r="CF15" s="1140"/>
      <c r="CG15" s="1140"/>
      <c r="CH15" s="1140"/>
      <c r="CI15" s="1140"/>
      <c r="CJ15" s="1140"/>
      <c r="CK15" s="1140"/>
      <c r="CL15" s="1140"/>
      <c r="CM15" s="1140"/>
      <c r="CN15" s="1140"/>
      <c r="CO15" s="1140"/>
      <c r="CP15" s="1140"/>
      <c r="CQ15" s="1140"/>
      <c r="CR15" s="1140"/>
      <c r="CS15" s="1140"/>
      <c r="CT15" s="1140"/>
      <c r="CU15" s="1140"/>
      <c r="CV15" s="1140"/>
      <c r="CW15" s="1140"/>
      <c r="CX15" s="1140"/>
      <c r="CY15" s="1140"/>
      <c r="CZ15" s="1140"/>
      <c r="DA15" s="1140"/>
      <c r="DB15" s="1140"/>
      <c r="DC15" s="1140"/>
      <c r="DD15" s="1140"/>
      <c r="DE15" s="1140"/>
    </row>
    <row r="16" spans="1:109" s="316" customFormat="1" ht="13" x14ac:dyDescent="0.2">
      <c r="A16" s="1085"/>
      <c r="B16" s="1140"/>
      <c r="C16" s="1140"/>
      <c r="D16" s="1140"/>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0"/>
      <c r="AE16" s="1140"/>
      <c r="AF16" s="1140"/>
      <c r="AG16" s="1140"/>
      <c r="AH16" s="1140"/>
      <c r="AI16" s="1140"/>
      <c r="AJ16" s="1140"/>
      <c r="AK16" s="1140"/>
      <c r="AL16" s="1140"/>
      <c r="AM16" s="1140"/>
      <c r="AN16" s="1140"/>
      <c r="AO16" s="1140"/>
      <c r="AP16" s="1140"/>
      <c r="AQ16" s="1140"/>
      <c r="AR16" s="1140"/>
      <c r="AS16" s="1140"/>
      <c r="AT16" s="1140"/>
      <c r="AU16" s="1140"/>
      <c r="AV16" s="1140"/>
      <c r="AW16" s="1140"/>
      <c r="AX16" s="1140"/>
      <c r="AY16" s="1140"/>
      <c r="AZ16" s="1140"/>
      <c r="BA16" s="1140"/>
      <c r="BB16" s="1140"/>
      <c r="BC16" s="1140"/>
      <c r="BD16" s="1140"/>
      <c r="BE16" s="1140"/>
      <c r="BF16" s="1140"/>
      <c r="BG16" s="1140"/>
      <c r="BH16" s="1140"/>
      <c r="BI16" s="1140"/>
      <c r="BJ16" s="1140"/>
      <c r="BK16" s="1140"/>
      <c r="BL16" s="1140"/>
      <c r="BM16" s="1140"/>
      <c r="BN16" s="1140"/>
      <c r="BO16" s="1140"/>
      <c r="BP16" s="1140"/>
      <c r="BQ16" s="1140"/>
      <c r="BR16" s="1140"/>
      <c r="BS16" s="1140"/>
      <c r="BT16" s="1140"/>
      <c r="BU16" s="1140"/>
      <c r="BV16" s="1140"/>
      <c r="BW16" s="1140"/>
      <c r="BX16" s="1140"/>
      <c r="BY16" s="1140"/>
      <c r="BZ16" s="1140"/>
      <c r="CA16" s="1140"/>
      <c r="CB16" s="1140"/>
      <c r="CC16" s="1140"/>
      <c r="CD16" s="1140"/>
      <c r="CE16" s="1140"/>
      <c r="CF16" s="1140"/>
      <c r="CG16" s="1140"/>
      <c r="CH16" s="1140"/>
      <c r="CI16" s="1140"/>
      <c r="CJ16" s="1140"/>
      <c r="CK16" s="1140"/>
      <c r="CL16" s="1140"/>
      <c r="CM16" s="1140"/>
      <c r="CN16" s="1140"/>
      <c r="CO16" s="1140"/>
      <c r="CP16" s="1140"/>
      <c r="CQ16" s="1140"/>
      <c r="CR16" s="1140"/>
      <c r="CS16" s="1140"/>
      <c r="CT16" s="1140"/>
      <c r="CU16" s="1140"/>
      <c r="CV16" s="1140"/>
      <c r="CW16" s="1140"/>
      <c r="CX16" s="1140"/>
      <c r="CY16" s="1140"/>
      <c r="CZ16" s="1140"/>
      <c r="DA16" s="1140"/>
      <c r="DB16" s="1140"/>
      <c r="DC16" s="1140"/>
      <c r="DD16" s="1140"/>
      <c r="DE16" s="1140"/>
    </row>
    <row r="17" spans="1:109" s="316" customFormat="1" ht="13" x14ac:dyDescent="0.2">
      <c r="A17" s="1085"/>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0"/>
      <c r="AP17" s="1140"/>
      <c r="AQ17" s="1140"/>
      <c r="AR17" s="1140"/>
      <c r="AS17" s="1140"/>
      <c r="AT17" s="1140"/>
      <c r="AU17" s="1140"/>
      <c r="AV17" s="1140"/>
      <c r="AW17" s="1140"/>
      <c r="AX17" s="1140"/>
      <c r="AY17" s="1140"/>
      <c r="AZ17" s="1140"/>
      <c r="BA17" s="1140"/>
      <c r="BB17" s="1140"/>
      <c r="BC17" s="1140"/>
      <c r="BD17" s="1140"/>
      <c r="BE17" s="1140"/>
      <c r="BF17" s="1140"/>
      <c r="BG17" s="1140"/>
      <c r="BH17" s="1140"/>
      <c r="BI17" s="1140"/>
      <c r="BJ17" s="1140"/>
      <c r="BK17" s="1140"/>
      <c r="BL17" s="1140"/>
      <c r="BM17" s="1140"/>
      <c r="BN17" s="1140"/>
      <c r="BO17" s="1140"/>
      <c r="BP17" s="1140"/>
      <c r="BQ17" s="1140"/>
      <c r="BR17" s="1140"/>
      <c r="BS17" s="1140"/>
      <c r="BT17" s="1140"/>
      <c r="BU17" s="1140"/>
      <c r="BV17" s="1140"/>
      <c r="BW17" s="1140"/>
      <c r="BX17" s="1140"/>
      <c r="BY17" s="1140"/>
      <c r="BZ17" s="1140"/>
      <c r="CA17" s="1140"/>
      <c r="CB17" s="1140"/>
      <c r="CC17" s="1140"/>
      <c r="CD17" s="1140"/>
      <c r="CE17" s="1140"/>
      <c r="CF17" s="1140"/>
      <c r="CG17" s="1140"/>
      <c r="CH17" s="1140"/>
      <c r="CI17" s="1140"/>
      <c r="CJ17" s="1140"/>
      <c r="CK17" s="1140"/>
      <c r="CL17" s="1140"/>
      <c r="CM17" s="1140"/>
      <c r="CN17" s="1140"/>
      <c r="CO17" s="1140"/>
      <c r="CP17" s="1140"/>
      <c r="CQ17" s="1140"/>
      <c r="CR17" s="1140"/>
      <c r="CS17" s="1140"/>
      <c r="CT17" s="1140"/>
      <c r="CU17" s="1140"/>
      <c r="CV17" s="1140"/>
      <c r="CW17" s="1140"/>
      <c r="CX17" s="1140"/>
      <c r="CY17" s="1140"/>
      <c r="CZ17" s="1140"/>
      <c r="DA17" s="1140"/>
      <c r="DB17" s="1140"/>
      <c r="DC17" s="1140"/>
      <c r="DD17" s="1140"/>
      <c r="DE17" s="1140"/>
    </row>
    <row r="18" spans="1:109" s="316" customFormat="1" ht="13" x14ac:dyDescent="0.2">
      <c r="A18" s="1085"/>
      <c r="B18" s="1140"/>
      <c r="C18" s="1140"/>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c r="AL18" s="1140"/>
      <c r="AM18" s="1140"/>
      <c r="AN18" s="1140"/>
      <c r="AO18" s="1140"/>
      <c r="AP18" s="1140"/>
      <c r="AQ18" s="1140"/>
      <c r="AR18" s="1140"/>
      <c r="AS18" s="1140"/>
      <c r="AT18" s="1140"/>
      <c r="AU18" s="1140"/>
      <c r="AV18" s="1140"/>
      <c r="AW18" s="1140"/>
      <c r="AX18" s="1140"/>
      <c r="AY18" s="1140"/>
      <c r="AZ18" s="1140"/>
      <c r="BA18" s="1140"/>
      <c r="BB18" s="1140"/>
      <c r="BC18" s="1140"/>
      <c r="BD18" s="1140"/>
      <c r="BE18" s="1140"/>
      <c r="BF18" s="1140"/>
      <c r="BG18" s="1140"/>
      <c r="BH18" s="1140"/>
      <c r="BI18" s="1140"/>
      <c r="BJ18" s="1140"/>
      <c r="BK18" s="1140"/>
      <c r="BL18" s="1140"/>
      <c r="BM18" s="1140"/>
      <c r="BN18" s="1140"/>
      <c r="BO18" s="1140"/>
      <c r="BP18" s="1140"/>
      <c r="BQ18" s="1140"/>
      <c r="BR18" s="1140"/>
      <c r="BS18" s="1140"/>
      <c r="BT18" s="1140"/>
      <c r="BU18" s="1140"/>
      <c r="BV18" s="1140"/>
      <c r="BW18" s="1140"/>
      <c r="BX18" s="1140"/>
      <c r="BY18" s="1140"/>
      <c r="BZ18" s="1140"/>
      <c r="CA18" s="1140"/>
      <c r="CB18" s="1140"/>
      <c r="CC18" s="1140"/>
      <c r="CD18" s="1140"/>
      <c r="CE18" s="1140"/>
      <c r="CF18" s="1140"/>
      <c r="CG18" s="1140"/>
      <c r="CH18" s="1140"/>
      <c r="CI18" s="1140"/>
      <c r="CJ18" s="1140"/>
      <c r="CK18" s="1140"/>
      <c r="CL18" s="1140"/>
      <c r="CM18" s="1140"/>
      <c r="CN18" s="1140"/>
      <c r="CO18" s="1140"/>
      <c r="CP18" s="1140"/>
      <c r="CQ18" s="1140"/>
      <c r="CR18" s="1140"/>
      <c r="CS18" s="1140"/>
      <c r="CT18" s="1140"/>
      <c r="CU18" s="1140"/>
      <c r="CV18" s="1140"/>
      <c r="CW18" s="1140"/>
      <c r="CX18" s="1140"/>
      <c r="CY18" s="1140"/>
      <c r="CZ18" s="1140"/>
      <c r="DA18" s="1140"/>
      <c r="DB18" s="1140"/>
      <c r="DC18" s="1140"/>
      <c r="DD18" s="1140"/>
      <c r="DE18" s="1140"/>
    </row>
    <row r="19" spans="1:109" ht="13" x14ac:dyDescent="0.2">
      <c r="DD19" s="1085"/>
      <c r="DE19" s="1085"/>
    </row>
    <row r="20" spans="1:109" ht="13" x14ac:dyDescent="0.2">
      <c r="DD20" s="1085"/>
      <c r="DE20" s="1085"/>
    </row>
    <row r="21" spans="1:109" ht="17.25" customHeight="1" x14ac:dyDescent="0.2">
      <c r="B21" s="1139"/>
      <c r="C21" s="1136"/>
      <c r="D21" s="1136"/>
      <c r="E21" s="1136"/>
      <c r="F21" s="1136"/>
      <c r="G21" s="1136"/>
      <c r="H21" s="1136"/>
      <c r="I21" s="1136"/>
      <c r="J21" s="1136"/>
      <c r="K21" s="1136"/>
      <c r="L21" s="1136"/>
      <c r="M21" s="1136"/>
      <c r="N21" s="1138"/>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8"/>
      <c r="AU21" s="1136"/>
      <c r="AV21" s="1136"/>
      <c r="AW21" s="1136"/>
      <c r="AX21" s="1136"/>
      <c r="AY21" s="1136"/>
      <c r="AZ21" s="1136"/>
      <c r="BA21" s="1136"/>
      <c r="BB21" s="1136"/>
      <c r="BC21" s="1136"/>
      <c r="BD21" s="1136"/>
      <c r="BE21" s="1136"/>
      <c r="BF21" s="1138"/>
      <c r="BG21" s="1136"/>
      <c r="BH21" s="1136"/>
      <c r="BI21" s="1136"/>
      <c r="BJ21" s="1136"/>
      <c r="BK21" s="1136"/>
      <c r="BL21" s="1136"/>
      <c r="BM21" s="1136"/>
      <c r="BN21" s="1136"/>
      <c r="BO21" s="1136"/>
      <c r="BP21" s="1136"/>
      <c r="BQ21" s="1136"/>
      <c r="BR21" s="1138"/>
      <c r="BS21" s="1136"/>
      <c r="BT21" s="1136"/>
      <c r="BU21" s="1136"/>
      <c r="BV21" s="1136"/>
      <c r="BW21" s="1136"/>
      <c r="BX21" s="1136"/>
      <c r="BY21" s="1136"/>
      <c r="BZ21" s="1136"/>
      <c r="CA21" s="1136"/>
      <c r="CB21" s="1136"/>
      <c r="CC21" s="1136"/>
      <c r="CD21" s="1138"/>
      <c r="CE21" s="1136"/>
      <c r="CF21" s="1136"/>
      <c r="CG21" s="1136"/>
      <c r="CH21" s="1136"/>
      <c r="CI21" s="1136"/>
      <c r="CJ21" s="1136"/>
      <c r="CK21" s="1136"/>
      <c r="CL21" s="1136"/>
      <c r="CM21" s="1136"/>
      <c r="CN21" s="1136"/>
      <c r="CO21" s="1136"/>
      <c r="CP21" s="1138"/>
      <c r="CQ21" s="1136"/>
      <c r="CR21" s="1136"/>
      <c r="CS21" s="1136"/>
      <c r="CT21" s="1136"/>
      <c r="CU21" s="1136"/>
      <c r="CV21" s="1136"/>
      <c r="CW21" s="1136"/>
      <c r="CX21" s="1136"/>
      <c r="CY21" s="1136"/>
      <c r="CZ21" s="1136"/>
      <c r="DA21" s="1136"/>
      <c r="DB21" s="1138"/>
      <c r="DC21" s="1136"/>
      <c r="DD21" s="1135"/>
      <c r="DE21" s="1085"/>
    </row>
    <row r="22" spans="1:109" ht="17.25" customHeight="1" x14ac:dyDescent="0.2">
      <c r="B22" s="1086"/>
    </row>
    <row r="23" spans="1:109" ht="13" x14ac:dyDescent="0.2">
      <c r="B23" s="1086"/>
    </row>
    <row r="24" spans="1:109" ht="13" x14ac:dyDescent="0.2">
      <c r="B24" s="1086"/>
    </row>
    <row r="25" spans="1:109" ht="13" x14ac:dyDescent="0.2">
      <c r="B25" s="1086"/>
    </row>
    <row r="26" spans="1:109" ht="13" x14ac:dyDescent="0.2">
      <c r="B26" s="1086"/>
    </row>
    <row r="27" spans="1:109" ht="13" x14ac:dyDescent="0.2">
      <c r="B27" s="1086"/>
    </row>
    <row r="28" spans="1:109" ht="13" x14ac:dyDescent="0.2">
      <c r="B28" s="1086"/>
    </row>
    <row r="29" spans="1:109" ht="13" x14ac:dyDescent="0.2">
      <c r="B29" s="1086"/>
    </row>
    <row r="30" spans="1:109" ht="13" x14ac:dyDescent="0.2">
      <c r="B30" s="1086"/>
    </row>
    <row r="31" spans="1:109" ht="13" x14ac:dyDescent="0.2">
      <c r="B31" s="1086"/>
    </row>
    <row r="32" spans="1:109" ht="13" x14ac:dyDescent="0.2">
      <c r="B32" s="1086"/>
    </row>
    <row r="33" spans="2:109" ht="13" x14ac:dyDescent="0.2">
      <c r="B33" s="1086"/>
    </row>
    <row r="34" spans="2:109" ht="13" x14ac:dyDescent="0.2">
      <c r="B34" s="1086"/>
    </row>
    <row r="35" spans="2:109" ht="13" x14ac:dyDescent="0.2">
      <c r="B35" s="1086"/>
    </row>
    <row r="36" spans="2:109" ht="13" x14ac:dyDescent="0.2">
      <c r="B36" s="1086"/>
    </row>
    <row r="37" spans="2:109" ht="13" x14ac:dyDescent="0.2">
      <c r="B37" s="1086"/>
    </row>
    <row r="38" spans="2:109" ht="13" x14ac:dyDescent="0.2">
      <c r="B38" s="1086"/>
    </row>
    <row r="39" spans="2:109" ht="13" x14ac:dyDescent="0.2">
      <c r="B39" s="1090"/>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c r="AY39" s="1089"/>
      <c r="AZ39" s="1089"/>
      <c r="BA39" s="1089"/>
      <c r="BB39" s="1089"/>
      <c r="BC39" s="1089"/>
      <c r="BD39" s="1089"/>
      <c r="BE39" s="1089"/>
      <c r="BF39" s="1089"/>
      <c r="BG39" s="1089"/>
      <c r="BH39" s="1089"/>
      <c r="BI39" s="1089"/>
      <c r="BJ39" s="1089"/>
      <c r="BK39" s="1089"/>
      <c r="BL39" s="1089"/>
      <c r="BM39" s="1089"/>
      <c r="BN39" s="1089"/>
      <c r="BO39" s="1089"/>
      <c r="BP39" s="1089"/>
      <c r="BQ39" s="1089"/>
      <c r="BR39" s="1089"/>
      <c r="BS39" s="1089"/>
      <c r="BT39" s="1089"/>
      <c r="BU39" s="1089"/>
      <c r="BV39" s="1089"/>
      <c r="BW39" s="1089"/>
      <c r="BX39" s="1089"/>
      <c r="BY39" s="1089"/>
      <c r="BZ39" s="1089"/>
      <c r="CA39" s="1089"/>
      <c r="CB39" s="1089"/>
      <c r="CC39" s="1089"/>
      <c r="CD39" s="1089"/>
      <c r="CE39" s="1089"/>
      <c r="CF39" s="1089"/>
      <c r="CG39" s="1089"/>
      <c r="CH39" s="1089"/>
      <c r="CI39" s="1089"/>
      <c r="CJ39" s="1089"/>
      <c r="CK39" s="1089"/>
      <c r="CL39" s="1089"/>
      <c r="CM39" s="1089"/>
      <c r="CN39" s="1089"/>
      <c r="CO39" s="1089"/>
      <c r="CP39" s="1089"/>
      <c r="CQ39" s="1089"/>
      <c r="CR39" s="1089"/>
      <c r="CS39" s="1089"/>
      <c r="CT39" s="1089"/>
      <c r="CU39" s="1089"/>
      <c r="CV39" s="1089"/>
      <c r="CW39" s="1089"/>
      <c r="CX39" s="1089"/>
      <c r="CY39" s="1089"/>
      <c r="CZ39" s="1089"/>
      <c r="DA39" s="1089"/>
      <c r="DB39" s="1089"/>
      <c r="DC39" s="1089"/>
      <c r="DD39" s="1088"/>
    </row>
    <row r="40" spans="2:109" ht="13" x14ac:dyDescent="0.2">
      <c r="B40" s="1126"/>
      <c r="DD40" s="1126"/>
      <c r="DE40" s="1085"/>
    </row>
    <row r="41" spans="2:109" ht="16.5" x14ac:dyDescent="0.2">
      <c r="B41" s="1137" t="s">
        <v>551</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c r="CB41" s="1136"/>
      <c r="CC41" s="1136"/>
      <c r="CD41" s="1136"/>
      <c r="CE41" s="1136"/>
      <c r="CF41" s="1136"/>
      <c r="CG41" s="1136"/>
      <c r="CH41" s="1136"/>
      <c r="CI41" s="1136"/>
      <c r="CJ41" s="1136"/>
      <c r="CK41" s="1136"/>
      <c r="CL41" s="1136"/>
      <c r="CM41" s="1136"/>
      <c r="CN41" s="1136"/>
      <c r="CO41" s="1136"/>
      <c r="CP41" s="1136"/>
      <c r="CQ41" s="1136"/>
      <c r="CR41" s="1136"/>
      <c r="CS41" s="1136"/>
      <c r="CT41" s="1136"/>
      <c r="CU41" s="1136"/>
      <c r="CV41" s="1136"/>
      <c r="CW41" s="1136"/>
      <c r="CX41" s="1136"/>
      <c r="CY41" s="1136"/>
      <c r="CZ41" s="1136"/>
      <c r="DA41" s="1136"/>
      <c r="DB41" s="1136"/>
      <c r="DC41" s="1136"/>
      <c r="DD41" s="1135"/>
    </row>
    <row r="42" spans="2:109" ht="13" x14ac:dyDescent="0.2">
      <c r="B42" s="1086"/>
      <c r="G42" s="1122"/>
      <c r="I42" s="1121"/>
      <c r="J42" s="1121"/>
      <c r="K42" s="1121"/>
      <c r="AM42" s="1122"/>
      <c r="AN42" s="1122" t="s">
        <v>547</v>
      </c>
      <c r="AP42" s="1121"/>
      <c r="AQ42" s="1121"/>
      <c r="AR42" s="1121"/>
      <c r="AY42" s="1122"/>
      <c r="BA42" s="1121"/>
      <c r="BB42" s="1121"/>
      <c r="BC42" s="1121"/>
      <c r="BK42" s="1122"/>
      <c r="BM42" s="1121"/>
      <c r="BN42" s="1121"/>
      <c r="BO42" s="1121"/>
      <c r="BW42" s="1122"/>
      <c r="BY42" s="1121"/>
      <c r="BZ42" s="1121"/>
      <c r="CA42" s="1121"/>
      <c r="CI42" s="1122"/>
      <c r="CK42" s="1121"/>
      <c r="CL42" s="1121"/>
      <c r="CM42" s="1121"/>
      <c r="CU42" s="1122"/>
      <c r="CW42" s="1121"/>
      <c r="CX42" s="1121"/>
      <c r="CY42" s="1121"/>
    </row>
    <row r="43" spans="2:109" ht="13.5" customHeight="1" x14ac:dyDescent="0.2">
      <c r="B43" s="1086"/>
      <c r="AN43" s="1120" t="s">
        <v>550</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18"/>
    </row>
    <row r="44" spans="2:109" ht="13" x14ac:dyDescent="0.2">
      <c r="B44" s="1086"/>
      <c r="AN44" s="1117"/>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5"/>
    </row>
    <row r="45" spans="2:109" ht="13" x14ac:dyDescent="0.2">
      <c r="B45" s="1086"/>
      <c r="AN45" s="1117"/>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5"/>
    </row>
    <row r="46" spans="2:109" ht="13" x14ac:dyDescent="0.2">
      <c r="B46" s="1086"/>
      <c r="AN46" s="1117"/>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5"/>
    </row>
    <row r="47" spans="2:109" ht="13" x14ac:dyDescent="0.2">
      <c r="B47" s="1086"/>
      <c r="AN47" s="1114"/>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2"/>
    </row>
    <row r="48" spans="2:109" ht="13" x14ac:dyDescent="0.2">
      <c r="B48" s="1086"/>
      <c r="H48" s="1099"/>
      <c r="I48" s="1099"/>
      <c r="J48" s="1099"/>
      <c r="AN48" s="1099"/>
      <c r="AO48" s="1099"/>
      <c r="AP48" s="1099"/>
      <c r="AZ48" s="1099"/>
      <c r="BA48" s="1099"/>
      <c r="BB48" s="1099"/>
      <c r="BL48" s="1099"/>
      <c r="BM48" s="1099"/>
      <c r="BN48" s="1099"/>
      <c r="BX48" s="1099"/>
      <c r="BY48" s="1099"/>
      <c r="BZ48" s="1099"/>
      <c r="CJ48" s="1099"/>
      <c r="CK48" s="1099"/>
      <c r="CL48" s="1099"/>
      <c r="CV48" s="1099"/>
      <c r="CW48" s="1099"/>
      <c r="CX48" s="1099"/>
    </row>
    <row r="49" spans="1:109" ht="13" x14ac:dyDescent="0.2">
      <c r="B49" s="1086"/>
      <c r="AN49" s="1085" t="s">
        <v>545</v>
      </c>
    </row>
    <row r="50" spans="1:109" ht="13" x14ac:dyDescent="0.2">
      <c r="B50" s="1086"/>
      <c r="G50" s="1097"/>
      <c r="H50" s="1097"/>
      <c r="I50" s="1097"/>
      <c r="J50" s="1097"/>
      <c r="K50" s="1106"/>
      <c r="L50" s="1106"/>
      <c r="M50" s="1105"/>
      <c r="N50" s="1105"/>
      <c r="AN50" s="1104"/>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2"/>
      <c r="BP50" s="1094" t="s">
        <v>515</v>
      </c>
      <c r="BQ50" s="1094"/>
      <c r="BR50" s="1094"/>
      <c r="BS50" s="1094"/>
      <c r="BT50" s="1094"/>
      <c r="BU50" s="1094"/>
      <c r="BV50" s="1094"/>
      <c r="BW50" s="1094"/>
      <c r="BX50" s="1094" t="s">
        <v>516</v>
      </c>
      <c r="BY50" s="1094"/>
      <c r="BZ50" s="1094"/>
      <c r="CA50" s="1094"/>
      <c r="CB50" s="1094"/>
      <c r="CC50" s="1094"/>
      <c r="CD50" s="1094"/>
      <c r="CE50" s="1094"/>
      <c r="CF50" s="1094" t="s">
        <v>517</v>
      </c>
      <c r="CG50" s="1094"/>
      <c r="CH50" s="1094"/>
      <c r="CI50" s="1094"/>
      <c r="CJ50" s="1094"/>
      <c r="CK50" s="1094"/>
      <c r="CL50" s="1094"/>
      <c r="CM50" s="1094"/>
      <c r="CN50" s="1094" t="s">
        <v>518</v>
      </c>
      <c r="CO50" s="1094"/>
      <c r="CP50" s="1094"/>
      <c r="CQ50" s="1094"/>
      <c r="CR50" s="1094"/>
      <c r="CS50" s="1094"/>
      <c r="CT50" s="1094"/>
      <c r="CU50" s="1094"/>
      <c r="CV50" s="1094" t="s">
        <v>519</v>
      </c>
      <c r="CW50" s="1094"/>
      <c r="CX50" s="1094"/>
      <c r="CY50" s="1094"/>
      <c r="CZ50" s="1094"/>
      <c r="DA50" s="1094"/>
      <c r="DB50" s="1094"/>
      <c r="DC50" s="1094"/>
    </row>
    <row r="51" spans="1:109" ht="13.5" customHeight="1" x14ac:dyDescent="0.2">
      <c r="B51" s="1086"/>
      <c r="G51" s="1101"/>
      <c r="H51" s="1101"/>
      <c r="I51" s="1134"/>
      <c r="J51" s="1134"/>
      <c r="K51" s="1100"/>
      <c r="L51" s="1100"/>
      <c r="M51" s="1100"/>
      <c r="N51" s="1100"/>
      <c r="AM51" s="1099"/>
      <c r="AN51" s="1093" t="s">
        <v>544</v>
      </c>
      <c r="AO51" s="1093"/>
      <c r="AP51" s="1093"/>
      <c r="AQ51" s="1093"/>
      <c r="AR51" s="1093"/>
      <c r="AS51" s="1093"/>
      <c r="AT51" s="1093"/>
      <c r="AU51" s="1093"/>
      <c r="AV51" s="1093"/>
      <c r="AW51" s="1093"/>
      <c r="AX51" s="1093"/>
      <c r="AY51" s="1093"/>
      <c r="AZ51" s="1093"/>
      <c r="BA51" s="1093"/>
      <c r="BB51" s="1093" t="s">
        <v>542</v>
      </c>
      <c r="BC51" s="1093"/>
      <c r="BD51" s="1093"/>
      <c r="BE51" s="1093"/>
      <c r="BF51" s="1093"/>
      <c r="BG51" s="1093"/>
      <c r="BH51" s="1093"/>
      <c r="BI51" s="1093"/>
      <c r="BJ51" s="1093"/>
      <c r="BK51" s="1093"/>
      <c r="BL51" s="1093"/>
      <c r="BM51" s="1093"/>
      <c r="BN51" s="1093"/>
      <c r="BO51" s="1093"/>
      <c r="BP51" s="1092">
        <v>3.6</v>
      </c>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ht="13" x14ac:dyDescent="0.2">
      <c r="B52" s="1086"/>
      <c r="G52" s="1101"/>
      <c r="H52" s="1101"/>
      <c r="I52" s="1134"/>
      <c r="J52" s="1134"/>
      <c r="K52" s="1100"/>
      <c r="L52" s="1100"/>
      <c r="M52" s="1100"/>
      <c r="N52" s="1100"/>
      <c r="AM52" s="1099"/>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 x14ac:dyDescent="0.2">
      <c r="A53" s="1121"/>
      <c r="B53" s="1086"/>
      <c r="G53" s="1101"/>
      <c r="H53" s="1101"/>
      <c r="I53" s="1097"/>
      <c r="J53" s="1097"/>
      <c r="K53" s="1100"/>
      <c r="L53" s="1100"/>
      <c r="M53" s="1100"/>
      <c r="N53" s="1100"/>
      <c r="AM53" s="1099"/>
      <c r="AN53" s="1093"/>
      <c r="AO53" s="1093"/>
      <c r="AP53" s="1093"/>
      <c r="AQ53" s="1093"/>
      <c r="AR53" s="1093"/>
      <c r="AS53" s="1093"/>
      <c r="AT53" s="1093"/>
      <c r="AU53" s="1093"/>
      <c r="AV53" s="1093"/>
      <c r="AW53" s="1093"/>
      <c r="AX53" s="1093"/>
      <c r="AY53" s="1093"/>
      <c r="AZ53" s="1093"/>
      <c r="BA53" s="1093"/>
      <c r="BB53" s="1093" t="s">
        <v>549</v>
      </c>
      <c r="BC53" s="1093"/>
      <c r="BD53" s="1093"/>
      <c r="BE53" s="1093"/>
      <c r="BF53" s="1093"/>
      <c r="BG53" s="1093"/>
      <c r="BH53" s="1093"/>
      <c r="BI53" s="1093"/>
      <c r="BJ53" s="1093"/>
      <c r="BK53" s="1093"/>
      <c r="BL53" s="1093"/>
      <c r="BM53" s="1093"/>
      <c r="BN53" s="1093"/>
      <c r="BO53" s="1093"/>
      <c r="BP53" s="1092">
        <v>57.3</v>
      </c>
      <c r="BQ53" s="1092"/>
      <c r="BR53" s="1092"/>
      <c r="BS53" s="1092"/>
      <c r="BT53" s="1092"/>
      <c r="BU53" s="1092"/>
      <c r="BV53" s="1092"/>
      <c r="BW53" s="1092"/>
      <c r="BX53" s="1092">
        <v>59</v>
      </c>
      <c r="BY53" s="1092"/>
      <c r="BZ53" s="1092"/>
      <c r="CA53" s="1092"/>
      <c r="CB53" s="1092"/>
      <c r="CC53" s="1092"/>
      <c r="CD53" s="1092"/>
      <c r="CE53" s="1092"/>
      <c r="CF53" s="1092">
        <v>60.4</v>
      </c>
      <c r="CG53" s="1092"/>
      <c r="CH53" s="1092"/>
      <c r="CI53" s="1092"/>
      <c r="CJ53" s="1092"/>
      <c r="CK53" s="1092"/>
      <c r="CL53" s="1092"/>
      <c r="CM53" s="1092"/>
      <c r="CN53" s="1092">
        <v>62.3</v>
      </c>
      <c r="CO53" s="1092"/>
      <c r="CP53" s="1092"/>
      <c r="CQ53" s="1092"/>
      <c r="CR53" s="1092"/>
      <c r="CS53" s="1092"/>
      <c r="CT53" s="1092"/>
      <c r="CU53" s="1092"/>
      <c r="CV53" s="1092">
        <v>63.7</v>
      </c>
      <c r="CW53" s="1092"/>
      <c r="CX53" s="1092"/>
      <c r="CY53" s="1092"/>
      <c r="CZ53" s="1092"/>
      <c r="DA53" s="1092"/>
      <c r="DB53" s="1092"/>
      <c r="DC53" s="1092"/>
    </row>
    <row r="54" spans="1:109" ht="13" x14ac:dyDescent="0.2">
      <c r="A54" s="1121"/>
      <c r="B54" s="1086"/>
      <c r="G54" s="1101"/>
      <c r="H54" s="1101"/>
      <c r="I54" s="1097"/>
      <c r="J54" s="1097"/>
      <c r="K54" s="1100"/>
      <c r="L54" s="1100"/>
      <c r="M54" s="1100"/>
      <c r="N54" s="1100"/>
      <c r="AM54" s="1099"/>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 x14ac:dyDescent="0.2">
      <c r="A55" s="1121"/>
      <c r="B55" s="1086"/>
      <c r="G55" s="1097"/>
      <c r="H55" s="1097"/>
      <c r="I55" s="1097"/>
      <c r="J55" s="1097"/>
      <c r="K55" s="1100"/>
      <c r="L55" s="1100"/>
      <c r="M55" s="1100"/>
      <c r="N55" s="1100"/>
      <c r="AN55" s="1094" t="s">
        <v>543</v>
      </c>
      <c r="AO55" s="1094"/>
      <c r="AP55" s="1094"/>
      <c r="AQ55" s="1094"/>
      <c r="AR55" s="1094"/>
      <c r="AS55" s="1094"/>
      <c r="AT55" s="1094"/>
      <c r="AU55" s="1094"/>
      <c r="AV55" s="1094"/>
      <c r="AW55" s="1094"/>
      <c r="AX55" s="1094"/>
      <c r="AY55" s="1094"/>
      <c r="AZ55" s="1094"/>
      <c r="BA55" s="1094"/>
      <c r="BB55" s="1093" t="s">
        <v>542</v>
      </c>
      <c r="BC55" s="1093"/>
      <c r="BD55" s="1093"/>
      <c r="BE55" s="1093"/>
      <c r="BF55" s="1093"/>
      <c r="BG55" s="1093"/>
      <c r="BH55" s="1093"/>
      <c r="BI55" s="1093"/>
      <c r="BJ55" s="1093"/>
      <c r="BK55" s="1093"/>
      <c r="BL55" s="1093"/>
      <c r="BM55" s="1093"/>
      <c r="BN55" s="1093"/>
      <c r="BO55" s="1093"/>
      <c r="BP55" s="1092">
        <v>19.8</v>
      </c>
      <c r="BQ55" s="1092"/>
      <c r="BR55" s="1092"/>
      <c r="BS55" s="1092"/>
      <c r="BT55" s="1092"/>
      <c r="BU55" s="1092"/>
      <c r="BV55" s="1092"/>
      <c r="BW55" s="1092"/>
      <c r="BX55" s="1092">
        <v>20</v>
      </c>
      <c r="BY55" s="1092"/>
      <c r="BZ55" s="1092"/>
      <c r="CA55" s="1092"/>
      <c r="CB55" s="1092"/>
      <c r="CC55" s="1092"/>
      <c r="CD55" s="1092"/>
      <c r="CE55" s="1092"/>
      <c r="CF55" s="1092">
        <v>32.4</v>
      </c>
      <c r="CG55" s="1092"/>
      <c r="CH55" s="1092"/>
      <c r="CI55" s="1092"/>
      <c r="CJ55" s="1092"/>
      <c r="CK55" s="1092"/>
      <c r="CL55" s="1092"/>
      <c r="CM55" s="1092"/>
      <c r="CN55" s="1092">
        <v>8.5</v>
      </c>
      <c r="CO55" s="1092"/>
      <c r="CP55" s="1092"/>
      <c r="CQ55" s="1092"/>
      <c r="CR55" s="1092"/>
      <c r="CS55" s="1092"/>
      <c r="CT55" s="1092"/>
      <c r="CU55" s="1092"/>
      <c r="CV55" s="1092">
        <v>0</v>
      </c>
      <c r="CW55" s="1092"/>
      <c r="CX55" s="1092"/>
      <c r="CY55" s="1092"/>
      <c r="CZ55" s="1092"/>
      <c r="DA55" s="1092"/>
      <c r="DB55" s="1092"/>
      <c r="DC55" s="1092"/>
    </row>
    <row r="56" spans="1:109" ht="13" x14ac:dyDescent="0.2">
      <c r="A56" s="1121"/>
      <c r="B56" s="1086"/>
      <c r="G56" s="1097"/>
      <c r="H56" s="1097"/>
      <c r="I56" s="1097"/>
      <c r="J56" s="1097"/>
      <c r="K56" s="1100"/>
      <c r="L56" s="1100"/>
      <c r="M56" s="1100"/>
      <c r="N56" s="1100"/>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121" customFormat="1" ht="13" x14ac:dyDescent="0.2">
      <c r="B57" s="1127"/>
      <c r="G57" s="1097"/>
      <c r="H57" s="1097"/>
      <c r="I57" s="1096"/>
      <c r="J57" s="1096"/>
      <c r="K57" s="1100"/>
      <c r="L57" s="1100"/>
      <c r="M57" s="1100"/>
      <c r="N57" s="1100"/>
      <c r="AM57" s="1085"/>
      <c r="AN57" s="1094"/>
      <c r="AO57" s="1094"/>
      <c r="AP57" s="1094"/>
      <c r="AQ57" s="1094"/>
      <c r="AR57" s="1094"/>
      <c r="AS57" s="1094"/>
      <c r="AT57" s="1094"/>
      <c r="AU57" s="1094"/>
      <c r="AV57" s="1094"/>
      <c r="AW57" s="1094"/>
      <c r="AX57" s="1094"/>
      <c r="AY57" s="1094"/>
      <c r="AZ57" s="1094"/>
      <c r="BA57" s="1094"/>
      <c r="BB57" s="1093" t="s">
        <v>549</v>
      </c>
      <c r="BC57" s="1093"/>
      <c r="BD57" s="1093"/>
      <c r="BE57" s="1093"/>
      <c r="BF57" s="1093"/>
      <c r="BG57" s="1093"/>
      <c r="BH57" s="1093"/>
      <c r="BI57" s="1093"/>
      <c r="BJ57" s="1093"/>
      <c r="BK57" s="1093"/>
      <c r="BL57" s="1093"/>
      <c r="BM57" s="1093"/>
      <c r="BN57" s="1093"/>
      <c r="BO57" s="1093"/>
      <c r="BP57" s="1092">
        <v>59.7</v>
      </c>
      <c r="BQ57" s="1092"/>
      <c r="BR57" s="1092"/>
      <c r="BS57" s="1092"/>
      <c r="BT57" s="1092"/>
      <c r="BU57" s="1092"/>
      <c r="BV57" s="1092"/>
      <c r="BW57" s="1092"/>
      <c r="BX57" s="1092">
        <v>60.7</v>
      </c>
      <c r="BY57" s="1092"/>
      <c r="BZ57" s="1092"/>
      <c r="CA57" s="1092"/>
      <c r="CB57" s="1092"/>
      <c r="CC57" s="1092"/>
      <c r="CD57" s="1092"/>
      <c r="CE57" s="1092"/>
      <c r="CF57" s="1092">
        <v>64.2</v>
      </c>
      <c r="CG57" s="1092"/>
      <c r="CH57" s="1092"/>
      <c r="CI57" s="1092"/>
      <c r="CJ57" s="1092"/>
      <c r="CK57" s="1092"/>
      <c r="CL57" s="1092"/>
      <c r="CM57" s="1092"/>
      <c r="CN57" s="1092">
        <v>62</v>
      </c>
      <c r="CO57" s="1092"/>
      <c r="CP57" s="1092"/>
      <c r="CQ57" s="1092"/>
      <c r="CR57" s="1092"/>
      <c r="CS57" s="1092"/>
      <c r="CT57" s="1092"/>
      <c r="CU57" s="1092"/>
      <c r="CV57" s="1092">
        <v>63.1</v>
      </c>
      <c r="CW57" s="1092"/>
      <c r="CX57" s="1092"/>
      <c r="CY57" s="1092"/>
      <c r="CZ57" s="1092"/>
      <c r="DA57" s="1092"/>
      <c r="DB57" s="1092"/>
      <c r="DC57" s="1092"/>
      <c r="DD57" s="1132"/>
      <c r="DE57" s="1127"/>
    </row>
    <row r="58" spans="1:109" s="1121" customFormat="1" ht="13" x14ac:dyDescent="0.2">
      <c r="A58" s="1085"/>
      <c r="B58" s="1127"/>
      <c r="G58" s="1097"/>
      <c r="H58" s="1097"/>
      <c r="I58" s="1096"/>
      <c r="J58" s="1096"/>
      <c r="K58" s="1100"/>
      <c r="L58" s="1100"/>
      <c r="M58" s="1100"/>
      <c r="N58" s="1100"/>
      <c r="AM58" s="108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132"/>
      <c r="DE58" s="1127"/>
    </row>
    <row r="59" spans="1:109" s="1121" customFormat="1" ht="13" x14ac:dyDescent="0.2">
      <c r="A59" s="1085"/>
      <c r="B59" s="1127"/>
      <c r="K59" s="1133"/>
      <c r="L59" s="1133"/>
      <c r="M59" s="1133"/>
      <c r="N59" s="1133"/>
      <c r="AQ59" s="1133"/>
      <c r="AR59" s="1133"/>
      <c r="AS59" s="1133"/>
      <c r="AT59" s="1133"/>
      <c r="BC59" s="1133"/>
      <c r="BD59" s="1133"/>
      <c r="BE59" s="1133"/>
      <c r="BF59" s="1133"/>
      <c r="BO59" s="1133"/>
      <c r="BP59" s="1133"/>
      <c r="BQ59" s="1133"/>
      <c r="BR59" s="1133"/>
      <c r="CA59" s="1133"/>
      <c r="CB59" s="1133"/>
      <c r="CC59" s="1133"/>
      <c r="CD59" s="1133"/>
      <c r="CM59" s="1133"/>
      <c r="CN59" s="1133"/>
      <c r="CO59" s="1133"/>
      <c r="CP59" s="1133"/>
      <c r="CY59" s="1133"/>
      <c r="CZ59" s="1133"/>
      <c r="DA59" s="1133"/>
      <c r="DB59" s="1133"/>
      <c r="DC59" s="1133"/>
      <c r="DD59" s="1132"/>
      <c r="DE59" s="1127"/>
    </row>
    <row r="60" spans="1:109" s="1121" customFormat="1" ht="13" x14ac:dyDescent="0.2">
      <c r="A60" s="1085"/>
      <c r="B60" s="1127"/>
      <c r="K60" s="1133"/>
      <c r="L60" s="1133"/>
      <c r="M60" s="1133"/>
      <c r="N60" s="1133"/>
      <c r="AQ60" s="1133"/>
      <c r="AR60" s="1133"/>
      <c r="AS60" s="1133"/>
      <c r="AT60" s="1133"/>
      <c r="BC60" s="1133"/>
      <c r="BD60" s="1133"/>
      <c r="BE60" s="1133"/>
      <c r="BF60" s="1133"/>
      <c r="BO60" s="1133"/>
      <c r="BP60" s="1133"/>
      <c r="BQ60" s="1133"/>
      <c r="BR60" s="1133"/>
      <c r="CA60" s="1133"/>
      <c r="CB60" s="1133"/>
      <c r="CC60" s="1133"/>
      <c r="CD60" s="1133"/>
      <c r="CM60" s="1133"/>
      <c r="CN60" s="1133"/>
      <c r="CO60" s="1133"/>
      <c r="CP60" s="1133"/>
      <c r="CY60" s="1133"/>
      <c r="CZ60" s="1133"/>
      <c r="DA60" s="1133"/>
      <c r="DB60" s="1133"/>
      <c r="DC60" s="1133"/>
      <c r="DD60" s="1132"/>
      <c r="DE60" s="1127"/>
    </row>
    <row r="61" spans="1:109" s="1121" customFormat="1" ht="13" x14ac:dyDescent="0.2">
      <c r="A61" s="1085"/>
      <c r="B61" s="1131"/>
      <c r="C61" s="1130"/>
      <c r="D61" s="1130"/>
      <c r="E61" s="1130"/>
      <c r="F61" s="1130"/>
      <c r="G61" s="1130"/>
      <c r="H61" s="1130"/>
      <c r="I61" s="1130"/>
      <c r="J61" s="1130"/>
      <c r="K61" s="1130"/>
      <c r="L61" s="1130"/>
      <c r="M61" s="1129"/>
      <c r="N61" s="1129"/>
      <c r="O61" s="1130"/>
      <c r="P61" s="1130"/>
      <c r="Q61" s="1130"/>
      <c r="R61" s="1130"/>
      <c r="S61" s="1130"/>
      <c r="T61" s="1130"/>
      <c r="U61" s="1130"/>
      <c r="V61" s="1130"/>
      <c r="W61" s="1130"/>
      <c r="X61" s="1130"/>
      <c r="Y61" s="1130"/>
      <c r="Z61" s="1130"/>
      <c r="AA61" s="1130"/>
      <c r="AB61" s="1130"/>
      <c r="AC61" s="1130"/>
      <c r="AD61" s="1130"/>
      <c r="AE61" s="1130"/>
      <c r="AF61" s="1130"/>
      <c r="AG61" s="1130"/>
      <c r="AH61" s="1130"/>
      <c r="AI61" s="1130"/>
      <c r="AJ61" s="1130"/>
      <c r="AK61" s="1130"/>
      <c r="AL61" s="1130"/>
      <c r="AM61" s="1130"/>
      <c r="AN61" s="1130"/>
      <c r="AO61" s="1130"/>
      <c r="AP61" s="1130"/>
      <c r="AQ61" s="1130"/>
      <c r="AR61" s="1130"/>
      <c r="AS61" s="1129"/>
      <c r="AT61" s="1129"/>
      <c r="AU61" s="1130"/>
      <c r="AV61" s="1130"/>
      <c r="AW61" s="1130"/>
      <c r="AX61" s="1130"/>
      <c r="AY61" s="1130"/>
      <c r="AZ61" s="1130"/>
      <c r="BA61" s="1130"/>
      <c r="BB61" s="1130"/>
      <c r="BC61" s="1130"/>
      <c r="BD61" s="1130"/>
      <c r="BE61" s="1129"/>
      <c r="BF61" s="1129"/>
      <c r="BG61" s="1130"/>
      <c r="BH61" s="1130"/>
      <c r="BI61" s="1130"/>
      <c r="BJ61" s="1130"/>
      <c r="BK61" s="1130"/>
      <c r="BL61" s="1130"/>
      <c r="BM61" s="1130"/>
      <c r="BN61" s="1130"/>
      <c r="BO61" s="1130"/>
      <c r="BP61" s="1130"/>
      <c r="BQ61" s="1129"/>
      <c r="BR61" s="1129"/>
      <c r="BS61" s="1130"/>
      <c r="BT61" s="1130"/>
      <c r="BU61" s="1130"/>
      <c r="BV61" s="1130"/>
      <c r="BW61" s="1130"/>
      <c r="BX61" s="1130"/>
      <c r="BY61" s="1130"/>
      <c r="BZ61" s="1130"/>
      <c r="CA61" s="1130"/>
      <c r="CB61" s="1130"/>
      <c r="CC61" s="1129"/>
      <c r="CD61" s="1129"/>
      <c r="CE61" s="1130"/>
      <c r="CF61" s="1130"/>
      <c r="CG61" s="1130"/>
      <c r="CH61" s="1130"/>
      <c r="CI61" s="1130"/>
      <c r="CJ61" s="1130"/>
      <c r="CK61" s="1130"/>
      <c r="CL61" s="1130"/>
      <c r="CM61" s="1130"/>
      <c r="CN61" s="1130"/>
      <c r="CO61" s="1129"/>
      <c r="CP61" s="1129"/>
      <c r="CQ61" s="1130"/>
      <c r="CR61" s="1130"/>
      <c r="CS61" s="1130"/>
      <c r="CT61" s="1130"/>
      <c r="CU61" s="1130"/>
      <c r="CV61" s="1130"/>
      <c r="CW61" s="1130"/>
      <c r="CX61" s="1130"/>
      <c r="CY61" s="1130"/>
      <c r="CZ61" s="1130"/>
      <c r="DA61" s="1129"/>
      <c r="DB61" s="1129"/>
      <c r="DC61" s="1129"/>
      <c r="DD61" s="1128"/>
      <c r="DE61" s="1127"/>
    </row>
    <row r="62" spans="1:109" ht="13" x14ac:dyDescent="0.2">
      <c r="B62" s="1126"/>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c r="BD62" s="1126"/>
      <c r="BE62" s="1126"/>
      <c r="BF62" s="1126"/>
      <c r="BG62" s="1126"/>
      <c r="BH62" s="1126"/>
      <c r="BI62" s="1126"/>
      <c r="BJ62" s="1126"/>
      <c r="BK62" s="1126"/>
      <c r="BL62" s="1126"/>
      <c r="BM62" s="1126"/>
      <c r="BN62" s="1126"/>
      <c r="BO62" s="1126"/>
      <c r="BP62" s="1126"/>
      <c r="BQ62" s="1126"/>
      <c r="BR62" s="1126"/>
      <c r="BS62" s="1126"/>
      <c r="BT62" s="1126"/>
      <c r="BU62" s="1126"/>
      <c r="BV62" s="1126"/>
      <c r="BW62" s="1126"/>
      <c r="BX62" s="1126"/>
      <c r="BY62" s="1126"/>
      <c r="BZ62" s="1126"/>
      <c r="CA62" s="1126"/>
      <c r="CB62" s="1126"/>
      <c r="CC62" s="1126"/>
      <c r="CD62" s="1126"/>
      <c r="CE62" s="1126"/>
      <c r="CF62" s="1126"/>
      <c r="CG62" s="1126"/>
      <c r="CH62" s="1126"/>
      <c r="CI62" s="1126"/>
      <c r="CJ62" s="1126"/>
      <c r="CK62" s="1126"/>
      <c r="CL62" s="1126"/>
      <c r="CM62" s="1126"/>
      <c r="CN62" s="1126"/>
      <c r="CO62" s="1126"/>
      <c r="CP62" s="1126"/>
      <c r="CQ62" s="1126"/>
      <c r="CR62" s="1126"/>
      <c r="CS62" s="1126"/>
      <c r="CT62" s="1126"/>
      <c r="CU62" s="1126"/>
      <c r="CV62" s="1126"/>
      <c r="CW62" s="1126"/>
      <c r="CX62" s="1126"/>
      <c r="CY62" s="1126"/>
      <c r="CZ62" s="1126"/>
      <c r="DA62" s="1126"/>
      <c r="DB62" s="1126"/>
      <c r="DC62" s="1126"/>
      <c r="DD62" s="1126"/>
      <c r="DE62" s="1085"/>
    </row>
    <row r="63" spans="1:109" ht="16.5" x14ac:dyDescent="0.2">
      <c r="B63" s="1125" t="s">
        <v>548</v>
      </c>
    </row>
    <row r="64" spans="1:109" ht="13" x14ac:dyDescent="0.2">
      <c r="B64" s="1086"/>
      <c r="G64" s="1122"/>
      <c r="I64" s="1124"/>
      <c r="J64" s="1124"/>
      <c r="K64" s="1124"/>
      <c r="L64" s="1124"/>
      <c r="M64" s="1124"/>
      <c r="N64" s="1123"/>
      <c r="AM64" s="1122"/>
      <c r="AN64" s="1122" t="s">
        <v>547</v>
      </c>
      <c r="AP64" s="1121"/>
      <c r="AQ64" s="1121"/>
      <c r="AR64" s="1121"/>
      <c r="AY64" s="1122"/>
      <c r="BA64" s="1121"/>
      <c r="BB64" s="1121"/>
      <c r="BC64" s="1121"/>
      <c r="BK64" s="1122"/>
      <c r="BM64" s="1121"/>
      <c r="BN64" s="1121"/>
      <c r="BO64" s="1121"/>
      <c r="BW64" s="1122"/>
      <c r="BY64" s="1121"/>
      <c r="BZ64" s="1121"/>
      <c r="CA64" s="1121"/>
      <c r="CI64" s="1122"/>
      <c r="CK64" s="1121"/>
      <c r="CL64" s="1121"/>
      <c r="CM64" s="1121"/>
      <c r="CU64" s="1122"/>
      <c r="CW64" s="1121"/>
      <c r="CX64" s="1121"/>
      <c r="CY64" s="1121"/>
    </row>
    <row r="65" spans="2:107" ht="13" x14ac:dyDescent="0.2">
      <c r="B65" s="1086"/>
      <c r="AN65" s="1120" t="s">
        <v>546</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18"/>
    </row>
    <row r="66" spans="2:107" ht="13" x14ac:dyDescent="0.2">
      <c r="B66" s="1086"/>
      <c r="AN66" s="1117"/>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5"/>
    </row>
    <row r="67" spans="2:107" ht="13" x14ac:dyDescent="0.2">
      <c r="B67" s="1086"/>
      <c r="AN67" s="1117"/>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5"/>
    </row>
    <row r="68" spans="2:107" ht="13" x14ac:dyDescent="0.2">
      <c r="B68" s="1086"/>
      <c r="AN68" s="1117"/>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5"/>
    </row>
    <row r="69" spans="2:107" ht="13" x14ac:dyDescent="0.2">
      <c r="B69" s="1086"/>
      <c r="AN69" s="1114"/>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2"/>
    </row>
    <row r="70" spans="2:107" ht="13" x14ac:dyDescent="0.2">
      <c r="B70" s="1086"/>
      <c r="H70" s="1111"/>
      <c r="I70" s="1111"/>
      <c r="J70" s="1109"/>
      <c r="K70" s="1109"/>
      <c r="L70" s="1108"/>
      <c r="M70" s="1109"/>
      <c r="N70" s="1108"/>
      <c r="AN70" s="1099"/>
      <c r="AO70" s="1099"/>
      <c r="AP70" s="1099"/>
      <c r="AZ70" s="1099"/>
      <c r="BA70" s="1099"/>
      <c r="BB70" s="1099"/>
      <c r="BL70" s="1099"/>
      <c r="BM70" s="1099"/>
      <c r="BN70" s="1099"/>
      <c r="BX70" s="1099"/>
      <c r="BY70" s="1099"/>
      <c r="BZ70" s="1099"/>
      <c r="CJ70" s="1099"/>
      <c r="CK70" s="1099"/>
      <c r="CL70" s="1099"/>
      <c r="CV70" s="1099"/>
      <c r="CW70" s="1099"/>
      <c r="CX70" s="1099"/>
    </row>
    <row r="71" spans="2:107" ht="13" x14ac:dyDescent="0.2">
      <c r="B71" s="1086"/>
      <c r="G71" s="1107"/>
      <c r="I71" s="1110"/>
      <c r="J71" s="1109"/>
      <c r="K71" s="1109"/>
      <c r="L71" s="1108"/>
      <c r="M71" s="1109"/>
      <c r="N71" s="1108"/>
      <c r="AM71" s="1107"/>
      <c r="AN71" s="1085" t="s">
        <v>545</v>
      </c>
    </row>
    <row r="72" spans="2:107" ht="13" x14ac:dyDescent="0.2">
      <c r="B72" s="1086"/>
      <c r="G72" s="1097"/>
      <c r="H72" s="1097"/>
      <c r="I72" s="1097"/>
      <c r="J72" s="1097"/>
      <c r="K72" s="1106"/>
      <c r="L72" s="1106"/>
      <c r="M72" s="1105"/>
      <c r="N72" s="1105"/>
      <c r="AN72" s="1104"/>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2"/>
      <c r="BP72" s="1094" t="s">
        <v>515</v>
      </c>
      <c r="BQ72" s="1094"/>
      <c r="BR72" s="1094"/>
      <c r="BS72" s="1094"/>
      <c r="BT72" s="1094"/>
      <c r="BU72" s="1094"/>
      <c r="BV72" s="1094"/>
      <c r="BW72" s="1094"/>
      <c r="BX72" s="1094" t="s">
        <v>516</v>
      </c>
      <c r="BY72" s="1094"/>
      <c r="BZ72" s="1094"/>
      <c r="CA72" s="1094"/>
      <c r="CB72" s="1094"/>
      <c r="CC72" s="1094"/>
      <c r="CD72" s="1094"/>
      <c r="CE72" s="1094"/>
      <c r="CF72" s="1094" t="s">
        <v>517</v>
      </c>
      <c r="CG72" s="1094"/>
      <c r="CH72" s="1094"/>
      <c r="CI72" s="1094"/>
      <c r="CJ72" s="1094"/>
      <c r="CK72" s="1094"/>
      <c r="CL72" s="1094"/>
      <c r="CM72" s="1094"/>
      <c r="CN72" s="1094" t="s">
        <v>518</v>
      </c>
      <c r="CO72" s="1094"/>
      <c r="CP72" s="1094"/>
      <c r="CQ72" s="1094"/>
      <c r="CR72" s="1094"/>
      <c r="CS72" s="1094"/>
      <c r="CT72" s="1094"/>
      <c r="CU72" s="1094"/>
      <c r="CV72" s="1094" t="s">
        <v>519</v>
      </c>
      <c r="CW72" s="1094"/>
      <c r="CX72" s="1094"/>
      <c r="CY72" s="1094"/>
      <c r="CZ72" s="1094"/>
      <c r="DA72" s="1094"/>
      <c r="DB72" s="1094"/>
      <c r="DC72" s="1094"/>
    </row>
    <row r="73" spans="2:107" ht="13" x14ac:dyDescent="0.2">
      <c r="B73" s="1086"/>
      <c r="G73" s="1101"/>
      <c r="H73" s="1101"/>
      <c r="I73" s="1101"/>
      <c r="J73" s="1101"/>
      <c r="K73" s="1098"/>
      <c r="L73" s="1098"/>
      <c r="M73" s="1098"/>
      <c r="N73" s="1098"/>
      <c r="AM73" s="1099"/>
      <c r="AN73" s="1093" t="s">
        <v>544</v>
      </c>
      <c r="AO73" s="1093"/>
      <c r="AP73" s="1093"/>
      <c r="AQ73" s="1093"/>
      <c r="AR73" s="1093"/>
      <c r="AS73" s="1093"/>
      <c r="AT73" s="1093"/>
      <c r="AU73" s="1093"/>
      <c r="AV73" s="1093"/>
      <c r="AW73" s="1093"/>
      <c r="AX73" s="1093"/>
      <c r="AY73" s="1093"/>
      <c r="AZ73" s="1093"/>
      <c r="BA73" s="1093"/>
      <c r="BB73" s="1093" t="s">
        <v>542</v>
      </c>
      <c r="BC73" s="1093"/>
      <c r="BD73" s="1093"/>
      <c r="BE73" s="1093"/>
      <c r="BF73" s="1093"/>
      <c r="BG73" s="1093"/>
      <c r="BH73" s="1093"/>
      <c r="BI73" s="1093"/>
      <c r="BJ73" s="1093"/>
      <c r="BK73" s="1093"/>
      <c r="BL73" s="1093"/>
      <c r="BM73" s="1093"/>
      <c r="BN73" s="1093"/>
      <c r="BO73" s="1093"/>
      <c r="BP73" s="1092">
        <v>3.6</v>
      </c>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ht="13" x14ac:dyDescent="0.2">
      <c r="B74" s="1086"/>
      <c r="G74" s="1101"/>
      <c r="H74" s="1101"/>
      <c r="I74" s="1101"/>
      <c r="J74" s="1101"/>
      <c r="K74" s="1098"/>
      <c r="L74" s="1098"/>
      <c r="M74" s="1098"/>
      <c r="N74" s="1098"/>
      <c r="AM74" s="1099"/>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 x14ac:dyDescent="0.2">
      <c r="B75" s="1086"/>
      <c r="G75" s="1101"/>
      <c r="H75" s="1101"/>
      <c r="I75" s="1097"/>
      <c r="J75" s="1097"/>
      <c r="K75" s="1100"/>
      <c r="L75" s="1100"/>
      <c r="M75" s="1100"/>
      <c r="N75" s="1100"/>
      <c r="AM75" s="1099"/>
      <c r="AN75" s="1093"/>
      <c r="AO75" s="1093"/>
      <c r="AP75" s="1093"/>
      <c r="AQ75" s="1093"/>
      <c r="AR75" s="1093"/>
      <c r="AS75" s="1093"/>
      <c r="AT75" s="1093"/>
      <c r="AU75" s="1093"/>
      <c r="AV75" s="1093"/>
      <c r="AW75" s="1093"/>
      <c r="AX75" s="1093"/>
      <c r="AY75" s="1093"/>
      <c r="AZ75" s="1093"/>
      <c r="BA75" s="1093"/>
      <c r="BB75" s="1093" t="s">
        <v>541</v>
      </c>
      <c r="BC75" s="1093"/>
      <c r="BD75" s="1093"/>
      <c r="BE75" s="1093"/>
      <c r="BF75" s="1093"/>
      <c r="BG75" s="1093"/>
      <c r="BH75" s="1093"/>
      <c r="BI75" s="1093"/>
      <c r="BJ75" s="1093"/>
      <c r="BK75" s="1093"/>
      <c r="BL75" s="1093"/>
      <c r="BM75" s="1093"/>
      <c r="BN75" s="1093"/>
      <c r="BO75" s="1093"/>
      <c r="BP75" s="1092">
        <v>3.6</v>
      </c>
      <c r="BQ75" s="1092"/>
      <c r="BR75" s="1092"/>
      <c r="BS75" s="1092"/>
      <c r="BT75" s="1092"/>
      <c r="BU75" s="1092"/>
      <c r="BV75" s="1092"/>
      <c r="BW75" s="1092"/>
      <c r="BX75" s="1092">
        <v>4.4000000000000004</v>
      </c>
      <c r="BY75" s="1092"/>
      <c r="BZ75" s="1092"/>
      <c r="CA75" s="1092"/>
      <c r="CB75" s="1092"/>
      <c r="CC75" s="1092"/>
      <c r="CD75" s="1092"/>
      <c r="CE75" s="1092"/>
      <c r="CF75" s="1092">
        <v>5.5</v>
      </c>
      <c r="CG75" s="1092"/>
      <c r="CH75" s="1092"/>
      <c r="CI75" s="1092"/>
      <c r="CJ75" s="1092"/>
      <c r="CK75" s="1092"/>
      <c r="CL75" s="1092"/>
      <c r="CM75" s="1092"/>
      <c r="CN75" s="1092">
        <v>6.2</v>
      </c>
      <c r="CO75" s="1092"/>
      <c r="CP75" s="1092"/>
      <c r="CQ75" s="1092"/>
      <c r="CR75" s="1092"/>
      <c r="CS75" s="1092"/>
      <c r="CT75" s="1092"/>
      <c r="CU75" s="1092"/>
      <c r="CV75" s="1092">
        <v>6.5</v>
      </c>
      <c r="CW75" s="1092"/>
      <c r="CX75" s="1092"/>
      <c r="CY75" s="1092"/>
      <c r="CZ75" s="1092"/>
      <c r="DA75" s="1092"/>
      <c r="DB75" s="1092"/>
      <c r="DC75" s="1092"/>
    </row>
    <row r="76" spans="2:107" ht="13" x14ac:dyDescent="0.2">
      <c r="B76" s="1086"/>
      <c r="G76" s="1101"/>
      <c r="H76" s="1101"/>
      <c r="I76" s="1097"/>
      <c r="J76" s="1097"/>
      <c r="K76" s="1100"/>
      <c r="L76" s="1100"/>
      <c r="M76" s="1100"/>
      <c r="N76" s="1100"/>
      <c r="AM76" s="1099"/>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 x14ac:dyDescent="0.2">
      <c r="B77" s="1086"/>
      <c r="G77" s="1097"/>
      <c r="H77" s="1097"/>
      <c r="I77" s="1097"/>
      <c r="J77" s="1097"/>
      <c r="K77" s="1098"/>
      <c r="L77" s="1098"/>
      <c r="M77" s="1098"/>
      <c r="N77" s="1098"/>
      <c r="AN77" s="1094" t="s">
        <v>543</v>
      </c>
      <c r="AO77" s="1094"/>
      <c r="AP77" s="1094"/>
      <c r="AQ77" s="1094"/>
      <c r="AR77" s="1094"/>
      <c r="AS77" s="1094"/>
      <c r="AT77" s="1094"/>
      <c r="AU77" s="1094"/>
      <c r="AV77" s="1094"/>
      <c r="AW77" s="1094"/>
      <c r="AX77" s="1094"/>
      <c r="AY77" s="1094"/>
      <c r="AZ77" s="1094"/>
      <c r="BA77" s="1094"/>
      <c r="BB77" s="1093" t="s">
        <v>542</v>
      </c>
      <c r="BC77" s="1093"/>
      <c r="BD77" s="1093"/>
      <c r="BE77" s="1093"/>
      <c r="BF77" s="1093"/>
      <c r="BG77" s="1093"/>
      <c r="BH77" s="1093"/>
      <c r="BI77" s="1093"/>
      <c r="BJ77" s="1093"/>
      <c r="BK77" s="1093"/>
      <c r="BL77" s="1093"/>
      <c r="BM77" s="1093"/>
      <c r="BN77" s="1093"/>
      <c r="BO77" s="1093"/>
      <c r="BP77" s="1092">
        <v>19.8</v>
      </c>
      <c r="BQ77" s="1092"/>
      <c r="BR77" s="1092"/>
      <c r="BS77" s="1092"/>
      <c r="BT77" s="1092"/>
      <c r="BU77" s="1092"/>
      <c r="BV77" s="1092"/>
      <c r="BW77" s="1092"/>
      <c r="BX77" s="1092">
        <v>20</v>
      </c>
      <c r="BY77" s="1092"/>
      <c r="BZ77" s="1092"/>
      <c r="CA77" s="1092"/>
      <c r="CB77" s="1092"/>
      <c r="CC77" s="1092"/>
      <c r="CD77" s="1092"/>
      <c r="CE77" s="1092"/>
      <c r="CF77" s="1092">
        <v>32.4</v>
      </c>
      <c r="CG77" s="1092"/>
      <c r="CH77" s="1092"/>
      <c r="CI77" s="1092"/>
      <c r="CJ77" s="1092"/>
      <c r="CK77" s="1092"/>
      <c r="CL77" s="1092"/>
      <c r="CM77" s="1092"/>
      <c r="CN77" s="1092">
        <v>8.5</v>
      </c>
      <c r="CO77" s="1092"/>
      <c r="CP77" s="1092"/>
      <c r="CQ77" s="1092"/>
      <c r="CR77" s="1092"/>
      <c r="CS77" s="1092"/>
      <c r="CT77" s="1092"/>
      <c r="CU77" s="1092"/>
      <c r="CV77" s="1092">
        <v>0</v>
      </c>
      <c r="CW77" s="1092"/>
      <c r="CX77" s="1092"/>
      <c r="CY77" s="1092"/>
      <c r="CZ77" s="1092"/>
      <c r="DA77" s="1092"/>
      <c r="DB77" s="1092"/>
      <c r="DC77" s="1092"/>
    </row>
    <row r="78" spans="2:107" ht="13" x14ac:dyDescent="0.2">
      <c r="B78" s="1086"/>
      <c r="G78" s="1097"/>
      <c r="H78" s="1097"/>
      <c r="I78" s="1097"/>
      <c r="J78" s="1097"/>
      <c r="K78" s="1098"/>
      <c r="L78" s="1098"/>
      <c r="M78" s="1098"/>
      <c r="N78" s="1098"/>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 x14ac:dyDescent="0.2">
      <c r="B79" s="1086"/>
      <c r="G79" s="1097"/>
      <c r="H79" s="1097"/>
      <c r="I79" s="1096"/>
      <c r="J79" s="1096"/>
      <c r="K79" s="1095"/>
      <c r="L79" s="1095"/>
      <c r="M79" s="1095"/>
      <c r="N79" s="1095"/>
      <c r="AN79" s="1094"/>
      <c r="AO79" s="1094"/>
      <c r="AP79" s="1094"/>
      <c r="AQ79" s="1094"/>
      <c r="AR79" s="1094"/>
      <c r="AS79" s="1094"/>
      <c r="AT79" s="1094"/>
      <c r="AU79" s="1094"/>
      <c r="AV79" s="1094"/>
      <c r="AW79" s="1094"/>
      <c r="AX79" s="1094"/>
      <c r="AY79" s="1094"/>
      <c r="AZ79" s="1094"/>
      <c r="BA79" s="1094"/>
      <c r="BB79" s="1093" t="s">
        <v>541</v>
      </c>
      <c r="BC79" s="1093"/>
      <c r="BD79" s="1093"/>
      <c r="BE79" s="1093"/>
      <c r="BF79" s="1093"/>
      <c r="BG79" s="1093"/>
      <c r="BH79" s="1093"/>
      <c r="BI79" s="1093"/>
      <c r="BJ79" s="1093"/>
      <c r="BK79" s="1093"/>
      <c r="BL79" s="1093"/>
      <c r="BM79" s="1093"/>
      <c r="BN79" s="1093"/>
      <c r="BO79" s="1093"/>
      <c r="BP79" s="1092">
        <v>8.8000000000000007</v>
      </c>
      <c r="BQ79" s="1092"/>
      <c r="BR79" s="1092"/>
      <c r="BS79" s="1092"/>
      <c r="BT79" s="1092"/>
      <c r="BU79" s="1092"/>
      <c r="BV79" s="1092"/>
      <c r="BW79" s="1092"/>
      <c r="BX79" s="1092">
        <v>8.9</v>
      </c>
      <c r="BY79" s="1092"/>
      <c r="BZ79" s="1092"/>
      <c r="CA79" s="1092"/>
      <c r="CB79" s="1092"/>
      <c r="CC79" s="1092"/>
      <c r="CD79" s="1092"/>
      <c r="CE79" s="1092"/>
      <c r="CF79" s="1092">
        <v>9.5</v>
      </c>
      <c r="CG79" s="1092"/>
      <c r="CH79" s="1092"/>
      <c r="CI79" s="1092"/>
      <c r="CJ79" s="1092"/>
      <c r="CK79" s="1092"/>
      <c r="CL79" s="1092"/>
      <c r="CM79" s="1092"/>
      <c r="CN79" s="1092">
        <v>8.1999999999999993</v>
      </c>
      <c r="CO79" s="1092"/>
      <c r="CP79" s="1092"/>
      <c r="CQ79" s="1092"/>
      <c r="CR79" s="1092"/>
      <c r="CS79" s="1092"/>
      <c r="CT79" s="1092"/>
      <c r="CU79" s="1092"/>
      <c r="CV79" s="1092">
        <v>8.4</v>
      </c>
      <c r="CW79" s="1092"/>
      <c r="CX79" s="1092"/>
      <c r="CY79" s="1092"/>
      <c r="CZ79" s="1092"/>
      <c r="DA79" s="1092"/>
      <c r="DB79" s="1092"/>
      <c r="DC79" s="1092"/>
    </row>
    <row r="80" spans="2:107" ht="13" x14ac:dyDescent="0.2">
      <c r="B80" s="1086"/>
      <c r="G80" s="1097"/>
      <c r="H80" s="1097"/>
      <c r="I80" s="1096"/>
      <c r="J80" s="1096"/>
      <c r="K80" s="1095"/>
      <c r="L80" s="1095"/>
      <c r="M80" s="1095"/>
      <c r="N80" s="1095"/>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 x14ac:dyDescent="0.2">
      <c r="B81" s="1086"/>
    </row>
    <row r="82" spans="2:109" ht="16.5" x14ac:dyDescent="0.2">
      <c r="B82" s="1086"/>
      <c r="K82" s="1091"/>
      <c r="L82" s="1091"/>
      <c r="M82" s="1091"/>
      <c r="N82" s="1091"/>
      <c r="AQ82" s="1091"/>
      <c r="AR82" s="1091"/>
      <c r="AS82" s="1091"/>
      <c r="AT82" s="1091"/>
      <c r="BC82" s="1091"/>
      <c r="BD82" s="1091"/>
      <c r="BE82" s="1091"/>
      <c r="BF82" s="1091"/>
      <c r="BO82" s="1091"/>
      <c r="BP82" s="1091"/>
      <c r="BQ82" s="1091"/>
      <c r="BR82" s="1091"/>
      <c r="CA82" s="1091"/>
      <c r="CB82" s="1091"/>
      <c r="CC82" s="1091"/>
      <c r="CD82" s="1091"/>
      <c r="CM82" s="1091"/>
      <c r="CN82" s="1091"/>
      <c r="CO82" s="1091"/>
      <c r="CP82" s="1091"/>
      <c r="CY82" s="1091"/>
      <c r="CZ82" s="1091"/>
      <c r="DA82" s="1091"/>
      <c r="DB82" s="1091"/>
      <c r="DC82" s="1091"/>
    </row>
    <row r="83" spans="2:109" ht="13" x14ac:dyDescent="0.2">
      <c r="B83" s="1090"/>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c r="AY83" s="1089"/>
      <c r="AZ83" s="1089"/>
      <c r="BA83" s="1089"/>
      <c r="BB83" s="1089"/>
      <c r="BC83" s="1089"/>
      <c r="BD83" s="1089"/>
      <c r="BE83" s="1089"/>
      <c r="BF83" s="1089"/>
      <c r="BG83" s="1089"/>
      <c r="BH83" s="1089"/>
      <c r="BI83" s="1089"/>
      <c r="BJ83" s="1089"/>
      <c r="BK83" s="1089"/>
      <c r="BL83" s="1089"/>
      <c r="BM83" s="1089"/>
      <c r="BN83" s="1089"/>
      <c r="BO83" s="1089"/>
      <c r="BP83" s="1089"/>
      <c r="BQ83" s="1089"/>
      <c r="BR83" s="1089"/>
      <c r="BS83" s="1089"/>
      <c r="BT83" s="1089"/>
      <c r="BU83" s="1089"/>
      <c r="BV83" s="1089"/>
      <c r="BW83" s="1089"/>
      <c r="BX83" s="1089"/>
      <c r="BY83" s="1089"/>
      <c r="BZ83" s="1089"/>
      <c r="CA83" s="1089"/>
      <c r="CB83" s="1089"/>
      <c r="CC83" s="1089"/>
      <c r="CD83" s="1089"/>
      <c r="CE83" s="1089"/>
      <c r="CF83" s="1089"/>
      <c r="CG83" s="1089"/>
      <c r="CH83" s="1089"/>
      <c r="CI83" s="1089"/>
      <c r="CJ83" s="1089"/>
      <c r="CK83" s="1089"/>
      <c r="CL83" s="1089"/>
      <c r="CM83" s="1089"/>
      <c r="CN83" s="1089"/>
      <c r="CO83" s="1089"/>
      <c r="CP83" s="1089"/>
      <c r="CQ83" s="1089"/>
      <c r="CR83" s="1089"/>
      <c r="CS83" s="1089"/>
      <c r="CT83" s="1089"/>
      <c r="CU83" s="1089"/>
      <c r="CV83" s="1089"/>
      <c r="CW83" s="1089"/>
      <c r="CX83" s="1089"/>
      <c r="CY83" s="1089"/>
      <c r="CZ83" s="1089"/>
      <c r="DA83" s="1089"/>
      <c r="DB83" s="1089"/>
      <c r="DC83" s="1089"/>
      <c r="DD83" s="1088"/>
    </row>
    <row r="84" spans="2:109" ht="13" x14ac:dyDescent="0.2">
      <c r="DD84" s="1085"/>
      <c r="DE84" s="1085"/>
    </row>
    <row r="85" spans="2:109" ht="13" x14ac:dyDescent="0.2">
      <c r="DD85" s="1085"/>
      <c r="DE85" s="1085"/>
    </row>
  </sheetData>
  <sheetProtection algorithmName="SHA-512" hashValue="NN3Kkx7g+mwcYiuqjjJdwOwI3L27xIqF+y/ZkRy5VC1GJ4FsTg1OpQimWcrIVF9wxnXc3ZWI5xcLv9n4reG2Bg==" saltValue="5tIVV6xoZM0VKShYKbpqf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45"/>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5ACC-F338-46E0-A667-98DCD1279119}">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317" customWidth="1"/>
    <col min="35" max="122" width="2.453125" style="316" customWidth="1"/>
    <col min="123" max="16384" width="2.453125" style="316" hidden="1"/>
  </cols>
  <sheetData>
    <row r="1" spans="1:34"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1:34" ht="13" x14ac:dyDescent="0.2">
      <c r="S2" s="316"/>
      <c r="AH2" s="316"/>
    </row>
    <row r="3" spans="1:34"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1:34" ht="13" x14ac:dyDescent="0.2"/>
    <row r="5" spans="1:34" ht="13" x14ac:dyDescent="0.2"/>
    <row r="6" spans="1:34" ht="13" x14ac:dyDescent="0.2"/>
    <row r="7" spans="1:34" ht="13" x14ac:dyDescent="0.2"/>
    <row r="8" spans="1:34" ht="13" x14ac:dyDescent="0.2"/>
    <row r="9" spans="1:34" ht="13" x14ac:dyDescent="0.2">
      <c r="AH9" s="31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16"/>
    </row>
    <row r="18" spans="12:34" ht="13" x14ac:dyDescent="0.2"/>
    <row r="19" spans="12:34" ht="13" x14ac:dyDescent="0.2"/>
    <row r="20" spans="12:34" ht="13" x14ac:dyDescent="0.2">
      <c r="AH20" s="316"/>
    </row>
    <row r="21" spans="12:34" ht="13" x14ac:dyDescent="0.2">
      <c r="AH21" s="316"/>
    </row>
    <row r="22" spans="12:34" ht="13" x14ac:dyDescent="0.2"/>
    <row r="23" spans="12:34" ht="13" x14ac:dyDescent="0.2"/>
    <row r="24" spans="12:34" ht="13" x14ac:dyDescent="0.2">
      <c r="Q24" s="316"/>
    </row>
    <row r="25" spans="12:34" ht="13" x14ac:dyDescent="0.2"/>
    <row r="26" spans="12:34" ht="13" x14ac:dyDescent="0.2"/>
    <row r="27" spans="12:34" ht="13" x14ac:dyDescent="0.2"/>
    <row r="28" spans="12:34" ht="13" x14ac:dyDescent="0.2">
      <c r="O28" s="316"/>
      <c r="T28" s="316"/>
      <c r="AH28" s="316"/>
    </row>
    <row r="29" spans="12:34" ht="13" x14ac:dyDescent="0.2"/>
    <row r="30" spans="12:34" ht="13" x14ac:dyDescent="0.2"/>
    <row r="31" spans="12:34" ht="13" x14ac:dyDescent="0.2">
      <c r="Q31" s="316"/>
    </row>
    <row r="32" spans="12:34" ht="13" x14ac:dyDescent="0.2">
      <c r="L32" s="316"/>
    </row>
    <row r="33" spans="2:34" ht="13" x14ac:dyDescent="0.2">
      <c r="C33" s="316"/>
      <c r="E33" s="316"/>
      <c r="G33" s="316"/>
      <c r="I33" s="316"/>
      <c r="X33" s="316"/>
    </row>
    <row r="34" spans="2:34" ht="13" x14ac:dyDescent="0.2">
      <c r="B34" s="316"/>
      <c r="P34" s="316"/>
      <c r="R34" s="316"/>
      <c r="T34" s="316"/>
    </row>
    <row r="35" spans="2:34" ht="13" x14ac:dyDescent="0.2">
      <c r="D35" s="316"/>
      <c r="W35" s="316"/>
      <c r="AC35" s="316"/>
      <c r="AD35" s="316"/>
      <c r="AE35" s="316"/>
      <c r="AF35" s="316"/>
      <c r="AG35" s="316"/>
      <c r="AH35" s="316"/>
    </row>
    <row r="36" spans="2:34" ht="13" x14ac:dyDescent="0.2">
      <c r="H36" s="316"/>
      <c r="J36" s="316"/>
      <c r="K36" s="316"/>
      <c r="M36" s="316"/>
      <c r="Y36" s="316"/>
      <c r="Z36" s="316"/>
      <c r="AA36" s="316"/>
      <c r="AB36" s="316"/>
      <c r="AC36" s="316"/>
      <c r="AD36" s="316"/>
      <c r="AE36" s="316"/>
      <c r="AF36" s="316"/>
      <c r="AG36" s="316"/>
      <c r="AH36" s="316"/>
    </row>
    <row r="37" spans="2:34" ht="13" x14ac:dyDescent="0.2">
      <c r="AH37" s="316"/>
    </row>
    <row r="38" spans="2:34" ht="13" x14ac:dyDescent="0.2">
      <c r="AG38" s="316"/>
      <c r="AH38" s="316"/>
    </row>
    <row r="39" spans="2:34" ht="13" x14ac:dyDescent="0.2"/>
    <row r="40" spans="2:34" ht="13" x14ac:dyDescent="0.2">
      <c r="X40" s="316"/>
    </row>
    <row r="41" spans="2:34" ht="13" x14ac:dyDescent="0.2">
      <c r="R41" s="316"/>
    </row>
    <row r="42" spans="2:34" ht="13" x14ac:dyDescent="0.2">
      <c r="W42" s="316"/>
    </row>
    <row r="43" spans="2:34" ht="13" x14ac:dyDescent="0.2">
      <c r="Y43" s="316"/>
      <c r="Z43" s="316"/>
      <c r="AA43" s="316"/>
      <c r="AB43" s="316"/>
      <c r="AC43" s="316"/>
      <c r="AD43" s="316"/>
      <c r="AE43" s="316"/>
      <c r="AF43" s="316"/>
      <c r="AG43" s="316"/>
      <c r="AH43" s="316"/>
    </row>
    <row r="44" spans="2:34" ht="13" x14ac:dyDescent="0.2">
      <c r="AH44" s="316"/>
    </row>
    <row r="45" spans="2:34" ht="13" x14ac:dyDescent="0.2">
      <c r="X45" s="316"/>
    </row>
    <row r="46" spans="2:34" ht="13" x14ac:dyDescent="0.2"/>
    <row r="47" spans="2:34" ht="13" x14ac:dyDescent="0.2"/>
    <row r="48" spans="2:34" ht="13" x14ac:dyDescent="0.2">
      <c r="W48" s="316"/>
      <c r="Y48" s="316"/>
      <c r="Z48" s="316"/>
      <c r="AA48" s="316"/>
      <c r="AB48" s="316"/>
      <c r="AC48" s="316"/>
      <c r="AD48" s="316"/>
      <c r="AE48" s="316"/>
      <c r="AF48" s="316"/>
      <c r="AG48" s="316"/>
      <c r="AH48" s="316"/>
    </row>
    <row r="49" spans="28:34" ht="13" x14ac:dyDescent="0.2"/>
    <row r="50" spans="28:34" ht="13" x14ac:dyDescent="0.2">
      <c r="AE50" s="316"/>
      <c r="AF50" s="316"/>
      <c r="AG50" s="316"/>
      <c r="AH50" s="316"/>
    </row>
    <row r="51" spans="28:34" ht="13" x14ac:dyDescent="0.2">
      <c r="AC51" s="316"/>
      <c r="AD51" s="316"/>
      <c r="AE51" s="316"/>
      <c r="AF51" s="316"/>
      <c r="AG51" s="316"/>
      <c r="AH51" s="316"/>
    </row>
    <row r="52" spans="28:34" ht="13" x14ac:dyDescent="0.2"/>
    <row r="53" spans="28:34" ht="13" x14ac:dyDescent="0.2">
      <c r="AF53" s="316"/>
      <c r="AG53" s="316"/>
      <c r="AH53" s="316"/>
    </row>
    <row r="54" spans="28:34" ht="13" x14ac:dyDescent="0.2">
      <c r="AH54" s="316"/>
    </row>
    <row r="55" spans="28:34" ht="13" x14ac:dyDescent="0.2"/>
    <row r="56" spans="28:34" ht="13" x14ac:dyDescent="0.2">
      <c r="AB56" s="316"/>
      <c r="AC56" s="316"/>
      <c r="AD56" s="316"/>
      <c r="AE56" s="316"/>
      <c r="AF56" s="316"/>
      <c r="AG56" s="316"/>
      <c r="AH56" s="316"/>
    </row>
    <row r="57" spans="28:34" ht="13" x14ac:dyDescent="0.2">
      <c r="AH57" s="316"/>
    </row>
    <row r="58" spans="28:34" ht="13" x14ac:dyDescent="0.2">
      <c r="AH58" s="316"/>
    </row>
    <row r="59" spans="28:34" ht="13" x14ac:dyDescent="0.2"/>
    <row r="60" spans="28:34" ht="13" x14ac:dyDescent="0.2"/>
    <row r="61" spans="28:34" ht="13" x14ac:dyDescent="0.2"/>
    <row r="62" spans="28:34" ht="13" x14ac:dyDescent="0.2"/>
    <row r="63" spans="28:34" ht="13" x14ac:dyDescent="0.2">
      <c r="AH63" s="316"/>
    </row>
    <row r="64" spans="28:34" ht="13" x14ac:dyDescent="0.2">
      <c r="AG64" s="316"/>
      <c r="AH64" s="316"/>
    </row>
    <row r="65" spans="28:34" ht="13" x14ac:dyDescent="0.2"/>
    <row r="66" spans="28:34" ht="13" x14ac:dyDescent="0.2"/>
    <row r="67" spans="28:34" ht="13" x14ac:dyDescent="0.2"/>
    <row r="68" spans="28:34" ht="13" x14ac:dyDescent="0.2">
      <c r="AB68" s="316"/>
      <c r="AC68" s="316"/>
      <c r="AD68" s="316"/>
      <c r="AE68" s="316"/>
      <c r="AF68" s="316"/>
      <c r="AG68" s="316"/>
      <c r="AH68" s="316"/>
    </row>
    <row r="69" spans="28:34" ht="13" x14ac:dyDescent="0.2">
      <c r="AF69" s="316"/>
      <c r="AG69" s="316"/>
      <c r="AH69" s="316"/>
    </row>
    <row r="70" spans="28:34" ht="13" x14ac:dyDescent="0.2"/>
    <row r="71" spans="28:34" ht="13" x14ac:dyDescent="0.2"/>
    <row r="72" spans="28:34" ht="13" x14ac:dyDescent="0.2"/>
    <row r="73" spans="28:34" ht="13" x14ac:dyDescent="0.2"/>
    <row r="74" spans="28:34" ht="13" x14ac:dyDescent="0.2"/>
    <row r="75" spans="28:34" ht="13" x14ac:dyDescent="0.2">
      <c r="AH75" s="316"/>
    </row>
    <row r="76" spans="28:34" ht="13" x14ac:dyDescent="0.2">
      <c r="AF76" s="316"/>
      <c r="AG76" s="316"/>
      <c r="AH76" s="316"/>
    </row>
    <row r="77" spans="28:34" ht="13" x14ac:dyDescent="0.2">
      <c r="AG77" s="316"/>
      <c r="AH77" s="316"/>
    </row>
    <row r="78" spans="28:34" ht="13" x14ac:dyDescent="0.2"/>
    <row r="79" spans="28:34" ht="13" x14ac:dyDescent="0.2"/>
    <row r="80" spans="28:34" ht="13" x14ac:dyDescent="0.2"/>
    <row r="81" spans="25:34" ht="13" x14ac:dyDescent="0.2"/>
    <row r="82" spans="25:34" ht="13" x14ac:dyDescent="0.2">
      <c r="Y82" s="316"/>
    </row>
    <row r="83" spans="25:34" ht="13" x14ac:dyDescent="0.2">
      <c r="Y83" s="316"/>
      <c r="Z83" s="316"/>
      <c r="AA83" s="316"/>
      <c r="AB83" s="316"/>
      <c r="AC83" s="316"/>
      <c r="AD83" s="316"/>
      <c r="AE83" s="316"/>
      <c r="AF83" s="316"/>
      <c r="AG83" s="316"/>
      <c r="AH83" s="316"/>
    </row>
    <row r="84" spans="25:34" ht="13" x14ac:dyDescent="0.2"/>
    <row r="85" spans="25:34" ht="13" x14ac:dyDescent="0.2"/>
    <row r="86" spans="25:34" ht="13" x14ac:dyDescent="0.2"/>
    <row r="87" spans="25:34" ht="13" x14ac:dyDescent="0.2"/>
    <row r="88" spans="25:34" ht="13" x14ac:dyDescent="0.2">
      <c r="AH88" s="31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16"/>
      <c r="AG94" s="316"/>
      <c r="AH94" s="316"/>
    </row>
    <row r="95" spans="25:34" ht="13.5" customHeight="1" x14ac:dyDescent="0.2">
      <c r="AH95" s="31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16"/>
    </row>
    <row r="102" spans="33:34" ht="13.5" customHeight="1" x14ac:dyDescent="0.2"/>
    <row r="103" spans="33:34" ht="13.5" customHeight="1" x14ac:dyDescent="0.2"/>
    <row r="104" spans="33:34" ht="13.5" customHeight="1" x14ac:dyDescent="0.2">
      <c r="AG104" s="316"/>
      <c r="AH104" s="31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16"/>
    </row>
    <row r="117" spans="34:122" ht="13.5" customHeight="1" x14ac:dyDescent="0.2"/>
    <row r="118" spans="34:122" ht="13.5" customHeight="1" x14ac:dyDescent="0.2"/>
    <row r="119" spans="34:122" ht="13.5" customHeight="1" x14ac:dyDescent="0.2"/>
    <row r="120" spans="34:122" ht="13.5" customHeight="1" x14ac:dyDescent="0.2">
      <c r="AH120" s="316"/>
    </row>
    <row r="121" spans="34:122" ht="13.5" customHeight="1" x14ac:dyDescent="0.2">
      <c r="AH121" s="316"/>
    </row>
    <row r="122" spans="34:122" ht="13.5" customHeight="1" x14ac:dyDescent="0.2"/>
    <row r="123" spans="34:122" ht="13.5" customHeight="1" x14ac:dyDescent="0.2"/>
    <row r="124" spans="34:122" ht="13.5" customHeight="1" x14ac:dyDescent="0.2"/>
    <row r="125" spans="34:122" ht="13.5" customHeight="1" x14ac:dyDescent="0.2">
      <c r="DR125" s="316" t="s">
        <v>540</v>
      </c>
    </row>
  </sheetData>
  <sheetProtection algorithmName="SHA-512" hashValue="s5bwyfuM+y3NHcjlMuxd77fd6tFe/dKQeF+rBZ0nsQ4j0H5BVeC4i7S5ppMvghFxS4+PnMO0zscV0e92EeKp6w==" saltValue="BUVJBafKkHm5ln9O8pIE4Q==" spinCount="100000" sheet="1" objects="1" scenarios="1"/>
  <dataConsolidate/>
  <phoneticPr fontId="45"/>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E3DD-901E-422B-A9C6-66CA5A4EB376}">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317" customWidth="1"/>
    <col min="35" max="122" width="2.453125" style="316" customWidth="1"/>
    <col min="123" max="16384" width="2.453125" style="316" hidden="1"/>
  </cols>
  <sheetData>
    <row r="1" spans="2:34" ht="13.5" customHeight="1" x14ac:dyDescent="0.2">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2:34" ht="13" x14ac:dyDescent="0.2">
      <c r="S2" s="316"/>
      <c r="AH2" s="316"/>
    </row>
    <row r="3" spans="2:34"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2:34" ht="13" x14ac:dyDescent="0.2"/>
    <row r="5" spans="2:34" ht="13" x14ac:dyDescent="0.2"/>
    <row r="6" spans="2:34" ht="13" x14ac:dyDescent="0.2"/>
    <row r="7" spans="2:34" ht="13" x14ac:dyDescent="0.2"/>
    <row r="8" spans="2:34" ht="13" x14ac:dyDescent="0.2"/>
    <row r="9" spans="2:34" ht="13" x14ac:dyDescent="0.2">
      <c r="AH9" s="31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16"/>
    </row>
    <row r="18" spans="12:34" ht="13" x14ac:dyDescent="0.2"/>
    <row r="19" spans="12:34" ht="13" x14ac:dyDescent="0.2"/>
    <row r="20" spans="12:34" ht="13" x14ac:dyDescent="0.2">
      <c r="AH20" s="316"/>
    </row>
    <row r="21" spans="12:34" ht="13" x14ac:dyDescent="0.2">
      <c r="AH21" s="316"/>
    </row>
    <row r="22" spans="12:34" ht="13" x14ac:dyDescent="0.2"/>
    <row r="23" spans="12:34" ht="13" x14ac:dyDescent="0.2"/>
    <row r="24" spans="12:34" ht="13" x14ac:dyDescent="0.2">
      <c r="Q24" s="316"/>
    </row>
    <row r="25" spans="12:34" ht="13" x14ac:dyDescent="0.2"/>
    <row r="26" spans="12:34" ht="13" x14ac:dyDescent="0.2"/>
    <row r="27" spans="12:34" ht="13" x14ac:dyDescent="0.2"/>
    <row r="28" spans="12:34" ht="13" x14ac:dyDescent="0.2">
      <c r="O28" s="316"/>
      <c r="T28" s="316"/>
      <c r="AH28" s="316"/>
    </row>
    <row r="29" spans="12:34" ht="13" x14ac:dyDescent="0.2"/>
    <row r="30" spans="12:34" ht="13" x14ac:dyDescent="0.2"/>
    <row r="31" spans="12:34" ht="13" x14ac:dyDescent="0.2">
      <c r="Q31" s="316"/>
    </row>
    <row r="32" spans="12:34" ht="13" x14ac:dyDescent="0.2">
      <c r="L32" s="316"/>
    </row>
    <row r="33" spans="2:34" ht="13" x14ac:dyDescent="0.2">
      <c r="C33" s="316"/>
      <c r="E33" s="316"/>
      <c r="G33" s="316"/>
      <c r="I33" s="316"/>
      <c r="X33" s="316"/>
    </row>
    <row r="34" spans="2:34" ht="13" x14ac:dyDescent="0.2">
      <c r="B34" s="316"/>
      <c r="P34" s="316"/>
      <c r="R34" s="316"/>
      <c r="T34" s="316"/>
    </row>
    <row r="35" spans="2:34" ht="13" x14ac:dyDescent="0.2">
      <c r="D35" s="316"/>
      <c r="W35" s="316"/>
      <c r="AC35" s="316"/>
      <c r="AD35" s="316"/>
      <c r="AE35" s="316"/>
      <c r="AF35" s="316"/>
      <c r="AG35" s="316"/>
      <c r="AH35" s="316"/>
    </row>
    <row r="36" spans="2:34" ht="13" x14ac:dyDescent="0.2">
      <c r="H36" s="316"/>
      <c r="J36" s="316"/>
      <c r="K36" s="316"/>
      <c r="M36" s="316"/>
      <c r="Y36" s="316"/>
      <c r="Z36" s="316"/>
      <c r="AA36" s="316"/>
      <c r="AB36" s="316"/>
      <c r="AC36" s="316"/>
      <c r="AD36" s="316"/>
      <c r="AE36" s="316"/>
      <c r="AF36" s="316"/>
      <c r="AG36" s="316"/>
      <c r="AH36" s="316"/>
    </row>
    <row r="37" spans="2:34" ht="13" x14ac:dyDescent="0.2">
      <c r="AH37" s="316"/>
    </row>
    <row r="38" spans="2:34" ht="13" x14ac:dyDescent="0.2">
      <c r="AG38" s="316"/>
      <c r="AH38" s="316"/>
    </row>
    <row r="39" spans="2:34" ht="13" x14ac:dyDescent="0.2"/>
    <row r="40" spans="2:34" ht="13" x14ac:dyDescent="0.2">
      <c r="X40" s="316"/>
    </row>
    <row r="41" spans="2:34" ht="13" x14ac:dyDescent="0.2">
      <c r="R41" s="316"/>
    </row>
    <row r="42" spans="2:34" ht="13" x14ac:dyDescent="0.2">
      <c r="W42" s="316"/>
    </row>
    <row r="43" spans="2:34" ht="13" x14ac:dyDescent="0.2">
      <c r="Y43" s="316"/>
      <c r="Z43" s="316"/>
      <c r="AA43" s="316"/>
      <c r="AB43" s="316"/>
      <c r="AC43" s="316"/>
      <c r="AD43" s="316"/>
      <c r="AE43" s="316"/>
      <c r="AF43" s="316"/>
      <c r="AG43" s="316"/>
      <c r="AH43" s="316"/>
    </row>
    <row r="44" spans="2:34" ht="13" x14ac:dyDescent="0.2">
      <c r="AH44" s="316"/>
    </row>
    <row r="45" spans="2:34" ht="13" x14ac:dyDescent="0.2">
      <c r="X45" s="316"/>
    </row>
    <row r="46" spans="2:34" ht="13" x14ac:dyDescent="0.2"/>
    <row r="47" spans="2:34" ht="13" x14ac:dyDescent="0.2"/>
    <row r="48" spans="2:34" ht="13" x14ac:dyDescent="0.2">
      <c r="W48" s="316"/>
      <c r="Y48" s="316"/>
      <c r="Z48" s="316"/>
      <c r="AA48" s="316"/>
      <c r="AB48" s="316"/>
      <c r="AC48" s="316"/>
      <c r="AD48" s="316"/>
      <c r="AE48" s="316"/>
      <c r="AF48" s="316"/>
      <c r="AG48" s="316"/>
      <c r="AH48" s="316"/>
    </row>
    <row r="49" spans="28:34" ht="13" x14ac:dyDescent="0.2"/>
    <row r="50" spans="28:34" ht="13" x14ac:dyDescent="0.2">
      <c r="AE50" s="316"/>
      <c r="AF50" s="316"/>
      <c r="AG50" s="316"/>
      <c r="AH50" s="316"/>
    </row>
    <row r="51" spans="28:34" ht="13" x14ac:dyDescent="0.2">
      <c r="AC51" s="316"/>
      <c r="AD51" s="316"/>
      <c r="AE51" s="316"/>
      <c r="AF51" s="316"/>
      <c r="AG51" s="316"/>
      <c r="AH51" s="316"/>
    </row>
    <row r="52" spans="28:34" ht="13" x14ac:dyDescent="0.2"/>
    <row r="53" spans="28:34" ht="13" x14ac:dyDescent="0.2">
      <c r="AF53" s="316"/>
      <c r="AG53" s="316"/>
      <c r="AH53" s="316"/>
    </row>
    <row r="54" spans="28:34" ht="13" x14ac:dyDescent="0.2">
      <c r="AH54" s="316"/>
    </row>
    <row r="55" spans="28:34" ht="13" x14ac:dyDescent="0.2"/>
    <row r="56" spans="28:34" ht="13" x14ac:dyDescent="0.2">
      <c r="AB56" s="316"/>
      <c r="AC56" s="316"/>
      <c r="AD56" s="316"/>
      <c r="AE56" s="316"/>
      <c r="AF56" s="316"/>
      <c r="AG56" s="316"/>
      <c r="AH56" s="316"/>
    </row>
    <row r="57" spans="28:34" ht="13" x14ac:dyDescent="0.2">
      <c r="AH57" s="316"/>
    </row>
    <row r="58" spans="28:34" ht="13" x14ac:dyDescent="0.2">
      <c r="AH58" s="316"/>
    </row>
    <row r="59" spans="28:34" ht="13" x14ac:dyDescent="0.2">
      <c r="AG59" s="316"/>
      <c r="AH59" s="316"/>
    </row>
    <row r="60" spans="28:34" ht="13" x14ac:dyDescent="0.2"/>
    <row r="61" spans="28:34" ht="13" x14ac:dyDescent="0.2"/>
    <row r="62" spans="28:34" ht="13" x14ac:dyDescent="0.2"/>
    <row r="63" spans="28:34" ht="13" x14ac:dyDescent="0.2">
      <c r="AH63" s="316"/>
    </row>
    <row r="64" spans="28:34" ht="13" x14ac:dyDescent="0.2">
      <c r="AG64" s="316"/>
      <c r="AH64" s="316"/>
    </row>
    <row r="65" spans="28:34" ht="13" x14ac:dyDescent="0.2"/>
    <row r="66" spans="28:34" ht="13" x14ac:dyDescent="0.2"/>
    <row r="67" spans="28:34" ht="13" x14ac:dyDescent="0.2"/>
    <row r="68" spans="28:34" ht="13" x14ac:dyDescent="0.2">
      <c r="AB68" s="316"/>
      <c r="AC68" s="316"/>
      <c r="AD68" s="316"/>
      <c r="AE68" s="316"/>
      <c r="AF68" s="316"/>
      <c r="AG68" s="316"/>
      <c r="AH68" s="316"/>
    </row>
    <row r="69" spans="28:34" ht="13" x14ac:dyDescent="0.2">
      <c r="AF69" s="316"/>
      <c r="AG69" s="316"/>
      <c r="AH69" s="316"/>
    </row>
    <row r="70" spans="28:34" ht="13" x14ac:dyDescent="0.2"/>
    <row r="71" spans="28:34" ht="13" x14ac:dyDescent="0.2"/>
    <row r="72" spans="28:34" ht="13" x14ac:dyDescent="0.2"/>
    <row r="73" spans="28:34" ht="13" x14ac:dyDescent="0.2"/>
    <row r="74" spans="28:34" ht="13" x14ac:dyDescent="0.2"/>
    <row r="75" spans="28:34" ht="13" x14ac:dyDescent="0.2">
      <c r="AH75" s="316"/>
    </row>
    <row r="76" spans="28:34" ht="13" x14ac:dyDescent="0.2">
      <c r="AF76" s="316"/>
      <c r="AG76" s="316"/>
      <c r="AH76" s="316"/>
    </row>
    <row r="77" spans="28:34" ht="13" x14ac:dyDescent="0.2">
      <c r="AG77" s="316"/>
      <c r="AH77" s="316"/>
    </row>
    <row r="78" spans="28:34" ht="13" x14ac:dyDescent="0.2"/>
    <row r="79" spans="28:34" ht="13" x14ac:dyDescent="0.2"/>
    <row r="80" spans="28:34" ht="13" x14ac:dyDescent="0.2"/>
    <row r="81" spans="25:34" ht="13" x14ac:dyDescent="0.2"/>
    <row r="82" spans="25:34" ht="13" x14ac:dyDescent="0.2">
      <c r="Y82" s="316"/>
    </row>
    <row r="83" spans="25:34" ht="13" x14ac:dyDescent="0.2">
      <c r="Y83" s="316"/>
      <c r="Z83" s="316"/>
      <c r="AA83" s="316"/>
      <c r="AB83" s="316"/>
      <c r="AC83" s="316"/>
      <c r="AD83" s="316"/>
      <c r="AE83" s="316"/>
      <c r="AF83" s="316"/>
      <c r="AG83" s="316"/>
      <c r="AH83" s="316"/>
    </row>
    <row r="84" spans="25:34" ht="13" x14ac:dyDescent="0.2"/>
    <row r="85" spans="25:34" ht="13" x14ac:dyDescent="0.2"/>
    <row r="86" spans="25:34" ht="13" x14ac:dyDescent="0.2"/>
    <row r="87" spans="25:34" ht="13" x14ac:dyDescent="0.2"/>
    <row r="88" spans="25:34" ht="13" x14ac:dyDescent="0.2">
      <c r="AH88" s="31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16"/>
      <c r="AG94" s="316"/>
      <c r="AH94" s="316"/>
    </row>
    <row r="95" spans="25:34" ht="13.5" customHeight="1" x14ac:dyDescent="0.2">
      <c r="AH95" s="31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16"/>
    </row>
    <row r="102" spans="33:34" ht="13.5" customHeight="1" x14ac:dyDescent="0.2"/>
    <row r="103" spans="33:34" ht="13.5" customHeight="1" x14ac:dyDescent="0.2"/>
    <row r="104" spans="33:34" ht="13.5" customHeight="1" x14ac:dyDescent="0.2">
      <c r="AG104" s="316"/>
      <c r="AH104" s="31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16"/>
    </row>
    <row r="117" spans="34:122" ht="13.5" customHeight="1" x14ac:dyDescent="0.2"/>
    <row r="118" spans="34:122" ht="13.5" customHeight="1" x14ac:dyDescent="0.2"/>
    <row r="119" spans="34:122" ht="13.5" customHeight="1" x14ac:dyDescent="0.2"/>
    <row r="120" spans="34:122" ht="13.5" customHeight="1" x14ac:dyDescent="0.2">
      <c r="AH120" s="316"/>
    </row>
    <row r="121" spans="34:122" ht="13.5" customHeight="1" x14ac:dyDescent="0.2">
      <c r="AH121" s="316"/>
    </row>
    <row r="122" spans="34:122" ht="13.5" customHeight="1" x14ac:dyDescent="0.2"/>
    <row r="123" spans="34:122" ht="13.5" customHeight="1" x14ac:dyDescent="0.2"/>
    <row r="124" spans="34:122" ht="13.5" customHeight="1" x14ac:dyDescent="0.2"/>
    <row r="125" spans="34:122" ht="13.5" customHeight="1" x14ac:dyDescent="0.2">
      <c r="DR125" s="316" t="s">
        <v>540</v>
      </c>
    </row>
  </sheetData>
  <sheetProtection algorithmName="SHA-512" hashValue="MTtjqPnN+uIIgyJPVrhzVeLgJPljXpFaBI0g2yg8qb+1anCBwzHQopdfJMaTl/xFdtr4hJ9/4MJxo/340a349w==" saltValue="MjA5sjNDHMla9syNFaOp0w==" spinCount="100000" sheet="1" objects="1" scenarios="1"/>
  <dataConsolidate/>
  <phoneticPr fontId="45"/>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54</v>
      </c>
      <c r="E2" s="124"/>
      <c r="F2" s="308" t="s">
        <v>514</v>
      </c>
      <c r="G2" s="148"/>
      <c r="H2" s="158"/>
    </row>
    <row r="3" spans="1:8" x14ac:dyDescent="0.2">
      <c r="A3" s="114" t="s">
        <v>491</v>
      </c>
      <c r="B3" s="106"/>
      <c r="C3" s="301"/>
      <c r="D3" s="304">
        <v>103027</v>
      </c>
      <c r="E3" s="306"/>
      <c r="F3" s="309">
        <v>98507</v>
      </c>
      <c r="G3" s="311"/>
      <c r="H3" s="314"/>
    </row>
    <row r="4" spans="1:8" x14ac:dyDescent="0.2">
      <c r="A4" s="99"/>
      <c r="B4" s="105"/>
      <c r="C4" s="302"/>
      <c r="D4" s="305">
        <v>93050</v>
      </c>
      <c r="E4" s="307"/>
      <c r="F4" s="310">
        <v>47567</v>
      </c>
      <c r="G4" s="312"/>
      <c r="H4" s="315"/>
    </row>
    <row r="5" spans="1:8" x14ac:dyDescent="0.2">
      <c r="A5" s="114" t="s">
        <v>512</v>
      </c>
      <c r="B5" s="106"/>
      <c r="C5" s="301"/>
      <c r="D5" s="304">
        <v>22074</v>
      </c>
      <c r="E5" s="306"/>
      <c r="F5" s="309">
        <v>113347</v>
      </c>
      <c r="G5" s="311"/>
      <c r="H5" s="314"/>
    </row>
    <row r="6" spans="1:8" x14ac:dyDescent="0.2">
      <c r="A6" s="99"/>
      <c r="B6" s="105"/>
      <c r="C6" s="302"/>
      <c r="D6" s="305">
        <v>14578</v>
      </c>
      <c r="E6" s="307"/>
      <c r="F6" s="310">
        <v>58728</v>
      </c>
      <c r="G6" s="312"/>
      <c r="H6" s="315"/>
    </row>
    <row r="7" spans="1:8" x14ac:dyDescent="0.2">
      <c r="A7" s="114" t="s">
        <v>467</v>
      </c>
      <c r="B7" s="106"/>
      <c r="C7" s="301"/>
      <c r="D7" s="304">
        <v>20981</v>
      </c>
      <c r="E7" s="306"/>
      <c r="F7" s="309">
        <v>120302</v>
      </c>
      <c r="G7" s="311"/>
      <c r="H7" s="314"/>
    </row>
    <row r="8" spans="1:8" x14ac:dyDescent="0.2">
      <c r="A8" s="99"/>
      <c r="B8" s="105"/>
      <c r="C8" s="302"/>
      <c r="D8" s="305">
        <v>13502</v>
      </c>
      <c r="E8" s="307"/>
      <c r="F8" s="310">
        <v>59328</v>
      </c>
      <c r="G8" s="312"/>
      <c r="H8" s="315"/>
    </row>
    <row r="9" spans="1:8" x14ac:dyDescent="0.2">
      <c r="A9" s="114" t="s">
        <v>318</v>
      </c>
      <c r="B9" s="106"/>
      <c r="C9" s="301"/>
      <c r="D9" s="304">
        <v>22669</v>
      </c>
      <c r="E9" s="306"/>
      <c r="F9" s="309">
        <v>85942</v>
      </c>
      <c r="G9" s="311"/>
      <c r="H9" s="314"/>
    </row>
    <row r="10" spans="1:8" x14ac:dyDescent="0.2">
      <c r="A10" s="99"/>
      <c r="B10" s="105"/>
      <c r="C10" s="302"/>
      <c r="D10" s="305">
        <v>16028</v>
      </c>
      <c r="E10" s="307"/>
      <c r="F10" s="310">
        <v>48630</v>
      </c>
      <c r="G10" s="312"/>
      <c r="H10" s="315"/>
    </row>
    <row r="11" spans="1:8" x14ac:dyDescent="0.2">
      <c r="A11" s="114" t="s">
        <v>139</v>
      </c>
      <c r="B11" s="106"/>
      <c r="C11" s="301"/>
      <c r="D11" s="304">
        <v>46866</v>
      </c>
      <c r="E11" s="306"/>
      <c r="F11" s="309">
        <v>95007</v>
      </c>
      <c r="G11" s="311"/>
      <c r="H11" s="314"/>
    </row>
    <row r="12" spans="1:8" x14ac:dyDescent="0.2">
      <c r="A12" s="99"/>
      <c r="B12" s="105"/>
      <c r="C12" s="303"/>
      <c r="D12" s="305">
        <v>17229</v>
      </c>
      <c r="E12" s="307"/>
      <c r="F12" s="310">
        <v>48509</v>
      </c>
      <c r="G12" s="312"/>
      <c r="H12" s="315"/>
    </row>
    <row r="13" spans="1:8" x14ac:dyDescent="0.2">
      <c r="A13" s="114"/>
      <c r="B13" s="106"/>
      <c r="C13" s="301"/>
      <c r="D13" s="304">
        <v>43123</v>
      </c>
      <c r="E13" s="306"/>
      <c r="F13" s="309">
        <v>102621</v>
      </c>
      <c r="G13" s="313"/>
      <c r="H13" s="314"/>
    </row>
    <row r="14" spans="1:8" x14ac:dyDescent="0.2">
      <c r="A14" s="99"/>
      <c r="B14" s="105"/>
      <c r="C14" s="302"/>
      <c r="D14" s="305">
        <v>30877</v>
      </c>
      <c r="E14" s="307"/>
      <c r="F14" s="310">
        <v>52552</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86</v>
      </c>
      <c r="B19" s="294">
        <f>ROUND(VALUE(SUBSTITUTE(実質収支比率等に係る経年分析!F$48,"▲","-")),2)</f>
        <v>15.34</v>
      </c>
      <c r="C19" s="294">
        <f>ROUND(VALUE(SUBSTITUTE(実質収支比率等に係る経年分析!G$48,"▲","-")),2)</f>
        <v>15.24</v>
      </c>
      <c r="D19" s="294">
        <f>ROUND(VALUE(SUBSTITUTE(実質収支比率等に係る経年分析!H$48,"▲","-")),2)</f>
        <v>17.420000000000002</v>
      </c>
      <c r="E19" s="294">
        <f>ROUND(VALUE(SUBSTITUTE(実質収支比率等に係る経年分析!I$48,"▲","-")),2)</f>
        <v>19.97</v>
      </c>
      <c r="F19" s="294">
        <f>ROUND(VALUE(SUBSTITUTE(実質収支比率等に係る経年分析!J$48,"▲","-")),2)</f>
        <v>15.54</v>
      </c>
    </row>
    <row r="20" spans="1:11" x14ac:dyDescent="0.2">
      <c r="A20" s="294" t="s">
        <v>33</v>
      </c>
      <c r="B20" s="294">
        <f>ROUND(VALUE(SUBSTITUTE(実質収支比率等に係る経年分析!F$47,"▲","-")),2)</f>
        <v>58.12</v>
      </c>
      <c r="C20" s="294">
        <f>ROUND(VALUE(SUBSTITUTE(実質収支比率等に係る経年分析!G$47,"▲","-")),2)</f>
        <v>60.54</v>
      </c>
      <c r="D20" s="294">
        <f>ROUND(VALUE(SUBSTITUTE(実質収支比率等に係る経年分析!H$47,"▲","-")),2)</f>
        <v>58.64</v>
      </c>
      <c r="E20" s="294">
        <f>ROUND(VALUE(SUBSTITUTE(実質収支比率等に係る経年分析!I$47,"▲","-")),2)</f>
        <v>65.88</v>
      </c>
      <c r="F20" s="294">
        <f>ROUND(VALUE(SUBSTITUTE(実質収支比率等に係る経年分析!J$47,"▲","-")),2)</f>
        <v>79.61</v>
      </c>
    </row>
    <row r="21" spans="1:11" x14ac:dyDescent="0.2">
      <c r="A21" s="294" t="s">
        <v>110</v>
      </c>
      <c r="B21" s="294">
        <f>IF(ISNUMBER(VALUE(SUBSTITUTE(実質収支比率等に係る経年分析!F$49,"▲","-"))),ROUND(VALUE(SUBSTITUTE(実質収支比率等に係る経年分析!F$49,"▲","-")),2),NA())</f>
        <v>0.6</v>
      </c>
      <c r="C21" s="294">
        <f>IF(ISNUMBER(VALUE(SUBSTITUTE(実質収支比率等に係る経年分析!G$49,"▲","-"))),ROUND(VALUE(SUBSTITUTE(実質収支比率等に係る経年分析!G$49,"▲","-")),2),NA())</f>
        <v>2.37</v>
      </c>
      <c r="D21" s="294">
        <f>IF(ISNUMBER(VALUE(SUBSTITUTE(実質収支比率等に係る経年分析!H$49,"▲","-"))),ROUND(VALUE(SUBSTITUTE(実質収支比率等に係る経年分析!H$49,"▲","-")),2),NA())</f>
        <v>4.6100000000000003</v>
      </c>
      <c r="E21" s="294">
        <f>IF(ISNUMBER(VALUE(SUBSTITUTE(実質収支比率等に係る経年分析!I$49,"▲","-"))),ROUND(VALUE(SUBSTITUTE(実質収支比率等に係る経年分析!I$49,"▲","-")),2),NA())</f>
        <v>14.08</v>
      </c>
      <c r="F21" s="294">
        <f>IF(ISNUMBER(VALUE(SUBSTITUTE(実質収支比率等に係る経年分析!J$49,"▲","-"))),ROUND(VALUE(SUBSTITUTE(実質収支比率等に係る経年分析!J$49,"▲","-")),2),NA())</f>
        <v>6.93</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111</v>
      </c>
      <c r="C26" s="295" t="s">
        <v>72</v>
      </c>
      <c r="D26" s="295" t="s">
        <v>111</v>
      </c>
      <c r="E26" s="295" t="s">
        <v>72</v>
      </c>
      <c r="F26" s="295" t="s">
        <v>111</v>
      </c>
      <c r="G26" s="295" t="s">
        <v>72</v>
      </c>
      <c r="H26" s="295" t="s">
        <v>111</v>
      </c>
      <c r="I26" s="295" t="s">
        <v>72</v>
      </c>
      <c r="J26" s="295" t="s">
        <v>111</v>
      </c>
      <c r="K26" s="295" t="s">
        <v>72</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e">
        <f>IF(連結実質赤字比率に係る赤字・黒字の構成分析!C$39="",NA(),連結実質赤字比率に係る赤字・黒字の構成分析!C$39)</f>
        <v>#N/A</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#VALUE!</v>
      </c>
      <c r="G31" s="295" t="e">
        <f>IF(ROUND(VALUE(SUBSTITUTE(連結実質赤字比率に係る赤字・黒字の構成分析!H$39,"▲","-")),2)&gt;=0,ABS(ROUND(VALUE(SUBSTITUTE(連結実質赤字比率に係る赤字・黒字の構成分析!H$39,"▲","-")),2)),NA())</f>
        <v>#VALUE!</v>
      </c>
      <c r="H31" s="295" t="e">
        <f>IF(ROUND(VALUE(SUBSTITUTE(連結実質赤字比率に係る赤字・黒字の構成分析!I$39,"▲","-")),2)&lt;0,ABS(ROUND(VALUE(SUBSTITUTE(連結実質赤字比率に係る赤字・黒字の構成分析!I$39,"▲","-")),2)),NA())</f>
        <v>#VALUE!</v>
      </c>
      <c r="I31" s="295" t="e">
        <f>IF(ROUND(VALUE(SUBSTITUTE(連結実質赤字比率に係る赤字・黒字の構成分析!I$39,"▲","-")),2)&gt;=0,ABS(ROUND(VALUE(SUBSTITUTE(連結実質赤字比率に係る赤字・黒字の構成分析!I$39,"▲","-")),2)),NA())</f>
        <v>#VALUE!</v>
      </c>
      <c r="J31" s="295" t="e">
        <f>IF(ROUND(VALUE(SUBSTITUTE(連結実質赤字比率に係る赤字・黒字の構成分析!J$39,"▲","-")),2)&lt;0,ABS(ROUND(VALUE(SUBSTITUTE(連結実質赤字比率に係る赤字・黒字の構成分析!J$39,"▲","-")),2)),NA())</f>
        <v>#VALUE!</v>
      </c>
      <c r="K31" s="295" t="e">
        <f>IF(ROUND(VALUE(SUBSTITUTE(連結実質赤字比率に係る赤字・黒字の構成分析!J$39,"▲","-")),2)&gt;=0,ABS(ROUND(VALUE(SUBSTITUTE(連結実質赤字比率に係る赤字・黒字の構成分析!J$39,"▲","-")),2)),NA())</f>
        <v>#VALUE!</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0.06</v>
      </c>
    </row>
    <row r="33" spans="1:16" x14ac:dyDescent="0.2">
      <c r="A33" s="295" t="str">
        <f>IF(連結実質赤字比率に係る赤字・黒字の構成分析!C$37="",NA(),連結実質赤字比率に係る赤字・黒字の構成分析!C$37)</f>
        <v>下水道事業特別会計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0.56999999999999995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0.56999999999999995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0.46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v>
      </c>
    </row>
    <row r="34" spans="1:16" x14ac:dyDescent="0.2">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1.17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1.66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1.1100000000000001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0.94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1.05</v>
      </c>
    </row>
    <row r="35" spans="1:16" x14ac:dyDescent="0.2">
      <c r="A35" s="295" t="str">
        <f>IF(連結実質赤字比率に係る赤字・黒字の構成分析!C$35="",NA(),連結実質赤字比率に係る赤字・黒字の構成分析!C$35)</f>
        <v>国民健康保険特別会計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1.43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0.93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1.92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1.83</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15.34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15.23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17.41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19.96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15.53</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2">
      <c r="A42" s="296" t="s">
        <v>116</v>
      </c>
      <c r="B42" s="296"/>
      <c r="C42" s="296"/>
      <c r="D42" s="296">
        <f>'実質公債費比率（分子）の構造'!K$52</f>
        <v>362</v>
      </c>
      <c r="E42" s="296"/>
      <c r="F42" s="296"/>
      <c r="G42" s="296">
        <f>'実質公債費比率（分子）の構造'!L$52</f>
        <v>356</v>
      </c>
      <c r="H42" s="296"/>
      <c r="I42" s="296"/>
      <c r="J42" s="296">
        <f>'実質公債費比率（分子）の構造'!M$52</f>
        <v>373</v>
      </c>
      <c r="K42" s="296"/>
      <c r="L42" s="296"/>
      <c r="M42" s="296">
        <f>'実質公債費比率（分子）の構造'!N$52</f>
        <v>380</v>
      </c>
      <c r="N42" s="296"/>
      <c r="O42" s="296"/>
      <c r="P42" s="296">
        <f>'実質公債費比率（分子）の構造'!O$52</f>
        <v>392</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5</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2">
      <c r="A45" s="296" t="s">
        <v>0</v>
      </c>
      <c r="B45" s="296">
        <f>'実質公債費比率（分子）の構造'!K$49</f>
        <v>57</v>
      </c>
      <c r="C45" s="296"/>
      <c r="D45" s="296"/>
      <c r="E45" s="296">
        <f>'実質公債費比率（分子）の構造'!L$49</f>
        <v>60</v>
      </c>
      <c r="F45" s="296"/>
      <c r="G45" s="296"/>
      <c r="H45" s="296">
        <f>'実質公債費比率（分子）の構造'!M$49</f>
        <v>103</v>
      </c>
      <c r="I45" s="296"/>
      <c r="J45" s="296"/>
      <c r="K45" s="296">
        <f>'実質公債費比率（分子）の構造'!N$49</f>
        <v>106</v>
      </c>
      <c r="L45" s="296"/>
      <c r="M45" s="296"/>
      <c r="N45" s="296">
        <f>'実質公債費比率（分子）の構造'!O$49</f>
        <v>107</v>
      </c>
      <c r="O45" s="296"/>
      <c r="P45" s="296"/>
    </row>
    <row r="46" spans="1:16" x14ac:dyDescent="0.2">
      <c r="A46" s="296" t="s">
        <v>38</v>
      </c>
      <c r="B46" s="296">
        <f>'実質公債費比率（分子）の構造'!K$48</f>
        <v>98</v>
      </c>
      <c r="C46" s="296"/>
      <c r="D46" s="296"/>
      <c r="E46" s="296">
        <f>'実質公債費比率（分子）の構造'!L$48</f>
        <v>98</v>
      </c>
      <c r="F46" s="296"/>
      <c r="G46" s="296"/>
      <c r="H46" s="296">
        <f>'実質公債費比率（分子）の構造'!M$48</f>
        <v>95</v>
      </c>
      <c r="I46" s="296"/>
      <c r="J46" s="296"/>
      <c r="K46" s="296">
        <f>'実質公債費比率（分子）の構造'!N$48</f>
        <v>98</v>
      </c>
      <c r="L46" s="296"/>
      <c r="M46" s="296"/>
      <c r="N46" s="296">
        <f>'実質公債費比率（分子）の構造'!O$48</f>
        <v>98</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355</v>
      </c>
      <c r="C49" s="296"/>
      <c r="D49" s="296"/>
      <c r="E49" s="296">
        <f>'実質公債費比率（分子）の構造'!L$45</f>
        <v>387</v>
      </c>
      <c r="F49" s="296"/>
      <c r="G49" s="296"/>
      <c r="H49" s="296">
        <f>'実質公債費比率（分子）の構造'!M$45</f>
        <v>428</v>
      </c>
      <c r="I49" s="296"/>
      <c r="J49" s="296"/>
      <c r="K49" s="296">
        <f>'実質公債費比率（分子）の構造'!N$45</f>
        <v>434</v>
      </c>
      <c r="L49" s="296"/>
      <c r="M49" s="296"/>
      <c r="N49" s="296">
        <f>'実質公債費比率（分子）の構造'!O$45</f>
        <v>427</v>
      </c>
      <c r="O49" s="296"/>
      <c r="P49" s="296"/>
    </row>
    <row r="50" spans="1:16" x14ac:dyDescent="0.2">
      <c r="A50" s="296" t="s">
        <v>52</v>
      </c>
      <c r="B50" s="296" t="e">
        <f>NA()</f>
        <v>#N/A</v>
      </c>
      <c r="C50" s="296">
        <f>IF(ISNUMBER('実質公債費比率（分子）の構造'!K$53),'実質公債費比率（分子）の構造'!K$53,NA())</f>
        <v>153</v>
      </c>
      <c r="D50" s="296" t="e">
        <f>NA()</f>
        <v>#N/A</v>
      </c>
      <c r="E50" s="296" t="e">
        <f>NA()</f>
        <v>#N/A</v>
      </c>
      <c r="F50" s="296">
        <f>IF(ISNUMBER('実質公債費比率（分子）の構造'!L$53),'実質公債費比率（分子）の構造'!L$53,NA())</f>
        <v>189</v>
      </c>
      <c r="G50" s="296" t="e">
        <f>NA()</f>
        <v>#N/A</v>
      </c>
      <c r="H50" s="296" t="e">
        <f>NA()</f>
        <v>#N/A</v>
      </c>
      <c r="I50" s="296">
        <f>IF(ISNUMBER('実質公債費比率（分子）の構造'!M$53),'実質公債費比率（分子）の構造'!M$53,NA())</f>
        <v>253</v>
      </c>
      <c r="J50" s="296" t="e">
        <f>NA()</f>
        <v>#N/A</v>
      </c>
      <c r="K50" s="296" t="e">
        <f>NA()</f>
        <v>#N/A</v>
      </c>
      <c r="L50" s="296">
        <f>IF(ISNUMBER('実質公債費比率（分子）の構造'!N$53),'実質公債費比率（分子）の構造'!N$53,NA())</f>
        <v>258</v>
      </c>
      <c r="M50" s="296" t="e">
        <f>NA()</f>
        <v>#N/A</v>
      </c>
      <c r="N50" s="296" t="e">
        <f>NA()</f>
        <v>#N/A</v>
      </c>
      <c r="O50" s="296">
        <f>IF(ISNUMBER('実質公債費比率（分子）の構造'!O$53),'実質公債費比率（分子）の構造'!O$53,NA())</f>
        <v>240</v>
      </c>
      <c r="P50" s="296" t="e">
        <f>NA()</f>
        <v>#N/A</v>
      </c>
    </row>
    <row r="53" spans="1:16" x14ac:dyDescent="0.2">
      <c r="A53" s="293" t="s">
        <v>119</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42</v>
      </c>
      <c r="B56" s="295"/>
      <c r="C56" s="295"/>
      <c r="D56" s="295">
        <f>'将来負担比率（分子）の構造'!I$52</f>
        <v>4655</v>
      </c>
      <c r="E56" s="295"/>
      <c r="F56" s="295"/>
      <c r="G56" s="295">
        <f>'将来負担比率（分子）の構造'!J$52</f>
        <v>4589</v>
      </c>
      <c r="H56" s="295"/>
      <c r="I56" s="295"/>
      <c r="J56" s="295">
        <f>'将来負担比率（分子）の構造'!K$52</f>
        <v>4475</v>
      </c>
      <c r="K56" s="295"/>
      <c r="L56" s="295"/>
      <c r="M56" s="295">
        <f>'将来負担比率（分子）の構造'!L$52</f>
        <v>4363</v>
      </c>
      <c r="N56" s="295"/>
      <c r="O56" s="295"/>
      <c r="P56" s="295">
        <f>'将来負担比率（分子）の構造'!M$52</f>
        <v>4221</v>
      </c>
    </row>
    <row r="57" spans="1:16" x14ac:dyDescent="0.2">
      <c r="A57" s="295" t="s">
        <v>94</v>
      </c>
      <c r="B57" s="295"/>
      <c r="C57" s="295"/>
      <c r="D57" s="295" t="str">
        <f>'将来負担比率（分子）の構造'!I$51</f>
        <v>-</v>
      </c>
      <c r="E57" s="295"/>
      <c r="F57" s="295"/>
      <c r="G57" s="295" t="str">
        <f>'将来負担比率（分子）の構造'!J$51</f>
        <v>-</v>
      </c>
      <c r="H57" s="295"/>
      <c r="I57" s="295"/>
      <c r="J57" s="295" t="str">
        <f>'将来負担比率（分子）の構造'!K$51</f>
        <v>-</v>
      </c>
      <c r="K57" s="295"/>
      <c r="L57" s="295"/>
      <c r="M57" s="295" t="str">
        <f>'将来負担比率（分子）の構造'!L$51</f>
        <v>-</v>
      </c>
      <c r="N57" s="295"/>
      <c r="O57" s="295"/>
      <c r="P57" s="295" t="str">
        <f>'将来負担比率（分子）の構造'!M$51</f>
        <v>-</v>
      </c>
    </row>
    <row r="58" spans="1:16" x14ac:dyDescent="0.2">
      <c r="A58" s="295" t="s">
        <v>91</v>
      </c>
      <c r="B58" s="295"/>
      <c r="C58" s="295"/>
      <c r="D58" s="295">
        <f>'将来負担比率（分子）の構造'!I$50</f>
        <v>2964</v>
      </c>
      <c r="E58" s="295"/>
      <c r="F58" s="295"/>
      <c r="G58" s="295">
        <f>'将来負担比率（分子）の構造'!J$50</f>
        <v>3065</v>
      </c>
      <c r="H58" s="295"/>
      <c r="I58" s="295"/>
      <c r="J58" s="295">
        <f>'将来負担比率（分子）の構造'!K$50</f>
        <v>3121</v>
      </c>
      <c r="K58" s="295"/>
      <c r="L58" s="295"/>
      <c r="M58" s="295">
        <f>'将来負担比率（分子）の構造'!L$50</f>
        <v>3620</v>
      </c>
      <c r="N58" s="295"/>
      <c r="O58" s="295"/>
      <c r="P58" s="295">
        <f>'将来負担比率（分子）の構造'!M$50</f>
        <v>4171</v>
      </c>
    </row>
    <row r="59" spans="1:16" x14ac:dyDescent="0.2">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80</v>
      </c>
      <c r="B61" s="295">
        <f>'将来負担比率（分子）の構造'!I$46</f>
        <v>8</v>
      </c>
      <c r="C61" s="295"/>
      <c r="D61" s="295"/>
      <c r="E61" s="295">
        <f>'将来負担比率（分子）の構造'!J$46</f>
        <v>8</v>
      </c>
      <c r="F61" s="295"/>
      <c r="G61" s="295"/>
      <c r="H61" s="295">
        <f>'将来負担比率（分子）の構造'!K$46</f>
        <v>7</v>
      </c>
      <c r="I61" s="295"/>
      <c r="J61" s="295"/>
      <c r="K61" s="295">
        <f>'将来負担比率（分子）の構造'!L$46</f>
        <v>7</v>
      </c>
      <c r="L61" s="295"/>
      <c r="M61" s="295"/>
      <c r="N61" s="295">
        <f>'将来負担比率（分子）の構造'!M$46</f>
        <v>7</v>
      </c>
      <c r="O61" s="295"/>
      <c r="P61" s="295"/>
    </row>
    <row r="62" spans="1:16" x14ac:dyDescent="0.2">
      <c r="A62" s="295" t="s">
        <v>81</v>
      </c>
      <c r="B62" s="295">
        <f>'将来負担比率（分子）の構造'!I$45</f>
        <v>1154</v>
      </c>
      <c r="C62" s="295"/>
      <c r="D62" s="295"/>
      <c r="E62" s="295">
        <f>'将来負担比率（分子）の構造'!J$45</f>
        <v>1126</v>
      </c>
      <c r="F62" s="295"/>
      <c r="G62" s="295"/>
      <c r="H62" s="295">
        <f>'将来負担比率（分子）の構造'!K$45</f>
        <v>1117</v>
      </c>
      <c r="I62" s="295"/>
      <c r="J62" s="295"/>
      <c r="K62" s="295">
        <f>'将来負担比率（分子）の構造'!L$45</f>
        <v>1104</v>
      </c>
      <c r="L62" s="295"/>
      <c r="M62" s="295"/>
      <c r="N62" s="295">
        <f>'将来負担比率（分子）の構造'!M$45</f>
        <v>1093</v>
      </c>
      <c r="O62" s="295"/>
      <c r="P62" s="295"/>
    </row>
    <row r="63" spans="1:16" x14ac:dyDescent="0.2">
      <c r="A63" s="295" t="s">
        <v>17</v>
      </c>
      <c r="B63" s="295">
        <f>'将来負担比率（分子）の構造'!I$44</f>
        <v>1309</v>
      </c>
      <c r="C63" s="295"/>
      <c r="D63" s="295"/>
      <c r="E63" s="295">
        <f>'将来負担比率（分子）の構造'!J$44</f>
        <v>1385</v>
      </c>
      <c r="F63" s="295"/>
      <c r="G63" s="295"/>
      <c r="H63" s="295">
        <f>'将来負担比率（分子）の構造'!K$44</f>
        <v>1300</v>
      </c>
      <c r="I63" s="295"/>
      <c r="J63" s="295"/>
      <c r="K63" s="295">
        <f>'将来負担比率（分子）の構造'!L$44</f>
        <v>1238</v>
      </c>
      <c r="L63" s="295"/>
      <c r="M63" s="295"/>
      <c r="N63" s="295">
        <f>'将来負担比率（分子）の構造'!M$44</f>
        <v>1342</v>
      </c>
      <c r="O63" s="295"/>
      <c r="P63" s="295"/>
    </row>
    <row r="64" spans="1:16" x14ac:dyDescent="0.2">
      <c r="A64" s="295" t="s">
        <v>78</v>
      </c>
      <c r="B64" s="295">
        <f>'将来負担比率（分子）の構造'!I$43</f>
        <v>698</v>
      </c>
      <c r="C64" s="295"/>
      <c r="D64" s="295"/>
      <c r="E64" s="295">
        <f>'将来負担比率（分子）の構造'!J$43</f>
        <v>617</v>
      </c>
      <c r="F64" s="295"/>
      <c r="G64" s="295"/>
      <c r="H64" s="295">
        <f>'将来負担比率（分子）の構造'!K$43</f>
        <v>534</v>
      </c>
      <c r="I64" s="295"/>
      <c r="J64" s="295"/>
      <c r="K64" s="295">
        <f>'将来負担比率（分子）の構造'!L$43</f>
        <v>455</v>
      </c>
      <c r="L64" s="295"/>
      <c r="M64" s="295"/>
      <c r="N64" s="295">
        <f>'将来負担比率（分子）の構造'!M$43</f>
        <v>369</v>
      </c>
      <c r="O64" s="295"/>
      <c r="P64" s="295"/>
    </row>
    <row r="65" spans="1:16" x14ac:dyDescent="0.2">
      <c r="A65" s="295" t="s">
        <v>77</v>
      </c>
      <c r="B65" s="295">
        <f>'将来負担比率（分子）の構造'!I$42</f>
        <v>1</v>
      </c>
      <c r="C65" s="295"/>
      <c r="D65" s="295"/>
      <c r="E65" s="295">
        <f>'将来負担比率（分子）の構造'!J$42</f>
        <v>1</v>
      </c>
      <c r="F65" s="295"/>
      <c r="G65" s="295"/>
      <c r="H65" s="295">
        <f>'将来負担比率（分子）の構造'!K$42</f>
        <v>1</v>
      </c>
      <c r="I65" s="295"/>
      <c r="J65" s="295"/>
      <c r="K65" s="295">
        <f>'将来負担比率（分子）の構造'!L$42</f>
        <v>1</v>
      </c>
      <c r="L65" s="295"/>
      <c r="M65" s="295"/>
      <c r="N65" s="295">
        <f>'将来負担比率（分子）の構造'!M$42</f>
        <v>2</v>
      </c>
      <c r="O65" s="295"/>
      <c r="P65" s="295"/>
    </row>
    <row r="66" spans="1:16" x14ac:dyDescent="0.2">
      <c r="A66" s="295" t="s">
        <v>68</v>
      </c>
      <c r="B66" s="295">
        <f>'将来負担比率（分子）の構造'!I$41</f>
        <v>4574</v>
      </c>
      <c r="C66" s="295"/>
      <c r="D66" s="295"/>
      <c r="E66" s="295">
        <f>'将来負担比率（分子）の構造'!J$41</f>
        <v>4468</v>
      </c>
      <c r="F66" s="295"/>
      <c r="G66" s="295"/>
      <c r="H66" s="295">
        <f>'将来負担比率（分子）の構造'!K$41</f>
        <v>4359</v>
      </c>
      <c r="I66" s="295"/>
      <c r="J66" s="295"/>
      <c r="K66" s="295">
        <f>'将来負担比率（分子）の構造'!L$41</f>
        <v>4293</v>
      </c>
      <c r="L66" s="295"/>
      <c r="M66" s="295"/>
      <c r="N66" s="295">
        <f>'将来負担比率（分子）の構造'!M$41</f>
        <v>4208</v>
      </c>
      <c r="O66" s="295"/>
      <c r="P66" s="295"/>
    </row>
    <row r="67" spans="1:16" x14ac:dyDescent="0.2">
      <c r="A67" s="295" t="s">
        <v>96</v>
      </c>
      <c r="B67" s="295" t="e">
        <f>NA()</f>
        <v>#N/A</v>
      </c>
      <c r="C67" s="295">
        <f>IF(ISNUMBER('将来負担比率（分子）の構造'!I$53),IF('将来負担比率（分子）の構造'!I$53&lt;0,0,'将来負担比率（分子）の構造'!I$53),NA())</f>
        <v>126</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129</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131</v>
      </c>
      <c r="B72" s="299">
        <f>基金残高に係る経年分析!F55</f>
        <v>2384</v>
      </c>
      <c r="C72" s="299">
        <f>基金残高に係る経年分析!G55</f>
        <v>2839</v>
      </c>
      <c r="D72" s="299">
        <f>基金残高に係る経年分析!H55</f>
        <v>3338</v>
      </c>
    </row>
    <row r="73" spans="1:16" x14ac:dyDescent="0.2">
      <c r="A73" s="297" t="s">
        <v>132</v>
      </c>
      <c r="B73" s="299">
        <f>基金残高に係る経年分析!F56</f>
        <v>69</v>
      </c>
      <c r="C73" s="299">
        <f>基金残高に係る経年分析!G56</f>
        <v>69</v>
      </c>
      <c r="D73" s="299">
        <f>基金残高に係る経年分析!H56</f>
        <v>69</v>
      </c>
    </row>
    <row r="74" spans="1:16" x14ac:dyDescent="0.2">
      <c r="A74" s="297" t="s">
        <v>134</v>
      </c>
      <c r="B74" s="299">
        <f>基金残高に係る経年分析!F57</f>
        <v>322</v>
      </c>
      <c r="C74" s="299">
        <f>基金残高に係る経年分析!G57</f>
        <v>323</v>
      </c>
      <c r="D74" s="299">
        <f>基金残高に係る経年分析!H57</f>
        <v>325</v>
      </c>
    </row>
  </sheetData>
  <sheetProtection algorithmName="SHA-512" hashValue="Npc6oZiKVtYglHd6PmPbtq0ESsC4yzFh3+qZ7BXpjlLWumWp2km7z3MCerX7aHOB9qLMjRoG7TbPChF0OjcZiw==" saltValue="Z/oXTlASzXcRo2qVrKvfD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22728-EE8D-4104-A01B-55737122AB94}">
  <ds:schemaRefs>
    <ds:schemaRef ds:uri="http://schemas.microsoft.com/sharepoint/v3/contenttype/forms"/>
  </ds:schemaRefs>
</ds:datastoreItem>
</file>

<file path=customXml/itemProps2.xml><?xml version="1.0" encoding="utf-8"?>
<ds:datastoreItem xmlns:ds="http://schemas.openxmlformats.org/officeDocument/2006/customXml" ds:itemID="{FFDE82A0-17C7-48C2-81BD-0562C4C1C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2024-03-15T10:23:21Z</cp:lastPrinted>
  <dcterms:created xsi:type="dcterms:W3CDTF">2024-02-05T00:31:58Z</dcterms:created>
  <dcterms:modified xsi:type="dcterms:W3CDTF">2024-09-26T04:14:56Z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2024-03-08T09:45:19Z</vt:filetime>
  </property>
</Properties>
</file>