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務状況資料集/HP更新用/"/>
    </mc:Choice>
  </mc:AlternateContent>
  <xr:revisionPtr revIDLastSave="1" documentId="13_ncr:1_{55F2ADD7-AA4E-4A29-9363-3C9A09D6EEBB}" xr6:coauthVersionLast="47" xr6:coauthVersionMax="47" xr10:uidLastSave="{06D3E18E-66DE-43DA-9C2F-118F7B4B0B64}"/>
  <bookViews>
    <workbookView xWindow="-110" yWindow="-110" windowWidth="19420" windowHeight="10420" tabRatio="901"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E41" i="10"/>
  <c r="AM41" i="10"/>
  <c r="U41" i="10"/>
  <c r="E41" i="10"/>
  <c r="C41" i="10"/>
  <c r="DG40" i="10"/>
  <c r="CQ40" i="10"/>
  <c r="CO40" i="10"/>
  <c r="BY40" i="10"/>
  <c r="BE40" i="10"/>
  <c r="AM40" i="10"/>
  <c r="U40" i="10"/>
  <c r="E40" i="10"/>
  <c r="C40" i="10" s="1"/>
  <c r="DG39" i="10"/>
  <c r="CQ39" i="10"/>
  <c r="CO39" i="10" s="1"/>
  <c r="BY39" i="10"/>
  <c r="BE39" i="10"/>
  <c r="AM39" i="10"/>
  <c r="U39" i="10"/>
  <c r="E39" i="10"/>
  <c r="C39" i="10"/>
  <c r="DG38" i="10"/>
  <c r="CQ38" i="10"/>
  <c r="CO38" i="10" s="1"/>
  <c r="BY38" i="10"/>
  <c r="BE38" i="10"/>
  <c r="AM38" i="10"/>
  <c r="U38" i="10"/>
  <c r="E38" i="10"/>
  <c r="C38" i="10"/>
  <c r="DG37" i="10"/>
  <c r="CQ37" i="10"/>
  <c r="CO37" i="10"/>
  <c r="BY37" i="10"/>
  <c r="BE37" i="10"/>
  <c r="AM37" i="10"/>
  <c r="U37" i="10"/>
  <c r="E37" i="10"/>
  <c r="C37" i="10"/>
  <c r="DG36" i="10"/>
  <c r="CQ36" i="10"/>
  <c r="CO36" i="10"/>
  <c r="BY36" i="10"/>
  <c r="BE36" i="10"/>
  <c r="AM36" i="10"/>
  <c r="W36" i="10"/>
  <c r="E36" i="10"/>
  <c r="C36" i="10"/>
  <c r="DG35" i="10"/>
  <c r="CQ35" i="10"/>
  <c r="CO35" i="10"/>
  <c r="BY35" i="10"/>
  <c r="BE35" i="10"/>
  <c r="AM35" i="10"/>
  <c r="W35" i="10"/>
  <c r="E35" i="10"/>
  <c r="DG34" i="10"/>
  <c r="CQ34" i="10"/>
  <c r="BY34" i="10"/>
  <c r="BE34" i="10"/>
  <c r="AO34" i="10"/>
  <c r="W34" i="10"/>
  <c r="E34" i="10"/>
  <c r="C34" i="10" s="1"/>
  <c r="C35" i="10" l="1"/>
  <c r="U34" i="10"/>
  <c r="U35" i="10" s="1"/>
  <c r="U36" i="10" s="1"/>
  <c r="AM34" i="10" s="1"/>
  <c r="BW34" i="10" l="1"/>
  <c r="BW35" i="10" s="1"/>
  <c r="BW36" i="10" s="1"/>
  <c r="BW37" i="10" s="1"/>
  <c r="BW38" i="10" s="1"/>
  <c r="BW39" i="10" s="1"/>
  <c r="BW40" i="10" s="1"/>
  <c r="BW41" i="10" s="1"/>
  <c r="CO34" i="10" l="1"/>
</calcChain>
</file>

<file path=xl/sharedStrings.xml><?xml version="1.0" encoding="utf-8"?>
<sst xmlns="http://schemas.openxmlformats.org/spreadsheetml/2006/main" count="1118" uniqueCount="552">
  <si>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</si>
  <si>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</si>
  <si>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</si>
  <si>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</si>
  <si>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</si>
  <si>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</si>
  <si>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</si>
  <si>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</si>
  <si>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</si>
  <si>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</si>
  <si>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</si>
  <si>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</si>
  <si>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</si>
  <si>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</si>
  <si>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</si>
  <si>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</si>
  <si>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</si>
  <si>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</si>
  <si>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</si>
  <si>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</si>
  <si>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</si>
  <si>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</si>
  <si>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</si>
  <si>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</si>
  <si>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</si>
  <si>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</si>
  <si>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</si>
  <si>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</si>
  <si>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</si>
  <si>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</si>
  <si>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</si>
  <si>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</si>
  <si>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</si>
  <si>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</si>
  <si>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</si>
  <si>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</si>
  <si>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</si>
  <si>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</si>
  <si>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</si>
  <si>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</si>
  <si>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</si>
  <si>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群馬県市町村会館管理組合</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</si>
  <si>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</si>
  <si>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</si>
  <si>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</si>
  <si>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</si>
  <si>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</si>
  <si>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</si>
  <si>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</si>
  <si>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</si>
  <si>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</si>
  <si>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</si>
  <si>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</si>
  <si>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</si>
  <si>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</si>
  <si>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</si>
  <si>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</si>
  <si>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</si>
  <si>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</si>
  <si>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国民健康保険事業特別会計</t>
  </si>
  <si>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</si>
  <si>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</si>
  <si>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</si>
  <si>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</si>
  <si>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 9.79</t>
  </si>
  <si>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</si>
  <si>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</si>
  <si>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</si>
  <si>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</si>
  <si>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</si>
  <si>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</si>
  <si>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</si>
  <si>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</si>
  <si>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</si>
  <si>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</si>
  <si>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</si>
  <si>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</si>
  <si>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</si>
  <si>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</si>
  <si>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</si>
  <si>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</si>
  <si>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</si>
  <si>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</si>
  <si>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</si>
  <si>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</si>
  <si>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</si>
  <si>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</si>
  <si>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</si>
  <si>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</si>
  <si>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</si>
  <si>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</si>
  <si>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</si>
  <si>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</si>
  <si>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</si>
  <si>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</si>
  <si>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</si>
  <si>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</si>
  <si>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</si>
  <si>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</si>
  <si>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</si>
  <si>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</si>
  <si>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</si>
  <si>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</si>
  <si>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</si>
  <si>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</si>
  <si>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</si>
  <si>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</si>
  <si>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</si>
  <si>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</si>
  <si>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</si>
  <si>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</si>
  <si>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</si>
  <si>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</si>
  <si>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</si>
  <si>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</si>
  <si>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国際交流振興基金</t>
    <rPh sb="0" eb="2">
      <t>コクサイ</t>
    </rPh>
    <rPh sb="2" eb="4">
      <t>コウリュウ</t>
    </rPh>
    <rPh sb="4" eb="6">
      <t>シンコウ</t>
    </rPh>
    <rPh sb="6" eb="8">
      <t>キキン</t>
    </rPh>
    <phoneticPr fontId="5"/>
  </si>
  <si>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</si>
  <si>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</si>
  <si>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</si>
  <si>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</si>
  <si>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</si>
  <si>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</si>
  <si>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</si>
  <si>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</si>
  <si>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</si>
  <si>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</si>
  <si>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</si>
  <si>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</si>
  <si>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</si>
  <si>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</si>
  <si>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</si>
  <si>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</si>
  <si>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</si>
  <si>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</si>
  <si>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</si>
  <si>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</si>
  <si>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</si>
  <si>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1-4</t>
  </si>
  <si>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</si>
  <si>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</si>
  <si>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</si>
  <si>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</si>
  <si>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</si>
  <si>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</si>
  <si>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</si>
  <si>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Ⅴ－１</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</si>
  <si>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</si>
  <si>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</si>
  <si>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</si>
  <si>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</si>
  <si>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</si>
  <si>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</si>
  <si>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</si>
  <si>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</si>
  <si>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</si>
  <si>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</si>
  <si>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</si>
  <si>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</si>
  <si>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</si>
  <si>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</si>
  <si>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</si>
  <si>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</si>
  <si>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</si>
  <si>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</si>
  <si>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</si>
  <si>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大泉町</t>
  </si>
  <si>
    <t>地方交付税種地</t>
    <rPh sb="0" eb="2">
      <t>チホウ</t>
    </rPh>
    <rPh sb="2" eb="5">
      <t>コウフゼイ</t>
    </rPh>
    <rPh sb="5" eb="6">
      <t>シュ</t>
    </rPh>
    <rPh sb="6" eb="7">
      <t>チ</t>
    </rPh>
    <phoneticPr fontId="5"/>
  </si>
  <si>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</si>
  <si>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</si>
  <si>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</si>
  <si>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</si>
  <si>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</si>
  <si>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</si>
  <si>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</si>
  <si>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</si>
  <si>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</si>
  <si>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</si>
  <si>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</si>
  <si>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</si>
  <si>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</si>
  <si>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</si>
  <si>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</si>
  <si>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</si>
  <si>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</si>
  <si>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0.2</t>
  </si>
  <si>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</si>
  <si>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</si>
  <si>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</si>
  <si>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</si>
  <si>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</si>
  <si>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</si>
  <si>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</si>
  <si>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</si>
  <si>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t>2.2</t>
  </si>
  <si>
    <t>特別職等</t>
    <rPh sb="0" eb="2">
      <t>トクベツ</t>
    </rPh>
    <rPh sb="2" eb="3">
      <t>ショク</t>
    </rPh>
    <rPh sb="3" eb="4">
      <t>トウ</t>
    </rPh>
    <phoneticPr fontId="5"/>
  </si>
  <si>
    <t>当該団体からの債務保証に係る債務残高</t>
    <rPh sb="9" eb="11">
      <t>ホショウ</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</si>
  <si>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</si>
  <si>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</si>
  <si>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</si>
  <si>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</si>
  <si>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</si>
  <si>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</si>
  <si>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</si>
  <si>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</si>
  <si>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</si>
  <si>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</si>
  <si>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公共下水道事業会計</t>
  </si>
  <si>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</si>
  <si>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</si>
  <si>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</si>
  <si>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</si>
  <si>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</si>
  <si>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</si>
  <si>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</si>
  <si>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</si>
  <si>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</si>
  <si>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</si>
  <si>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</si>
  <si>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</si>
  <si>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</si>
  <si>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</si>
  <si>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</si>
  <si>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</si>
  <si>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</si>
  <si>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</si>
  <si>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</si>
  <si>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増減率  (％)</t>
    <rPh sb="0" eb="2">
      <t>ゾウゲン</t>
    </rPh>
    <rPh sb="2" eb="3">
      <t>リツ</t>
    </rPh>
    <phoneticPr fontId="5"/>
  </si>
  <si>
    <t>労働費</t>
  </si>
  <si>
    <t>-0.9</t>
  </si>
  <si>
    <t>構成比</t>
    <rPh sb="0" eb="3">
      <t>コウセイヒ</t>
    </rPh>
    <phoneticPr fontId="5"/>
  </si>
  <si>
    <t>使用料</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</si>
  <si>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</si>
  <si>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</si>
  <si>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</si>
  <si>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</si>
  <si>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</si>
  <si>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</si>
  <si>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</si>
  <si>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</si>
  <si>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</si>
  <si>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</si>
  <si>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</si>
  <si>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</si>
  <si>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</si>
  <si>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</si>
  <si>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</si>
  <si>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</si>
  <si>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</si>
  <si>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</si>
  <si>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</si>
  <si>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</si>
  <si>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</si>
  <si>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</si>
  <si>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</si>
  <si>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</si>
  <si>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</si>
  <si>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</si>
  <si>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</si>
  <si>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</si>
  <si>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</si>
  <si>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</si>
  <si>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</si>
  <si>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</si>
  <si>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</si>
  <si>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</si>
  <si>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</si>
  <si>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</si>
  <si>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</si>
  <si>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</si>
  <si>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</si>
  <si>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</si>
  <si>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</si>
  <si>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</si>
  <si>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</si>
  <si>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</si>
  <si>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</si>
  <si>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</si>
  <si>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</si>
  <si>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</si>
  <si>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</si>
  <si>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</si>
  <si>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</si>
  <si>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</si>
  <si>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</si>
  <si>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</si>
  <si>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</si>
  <si>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</si>
  <si>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</si>
  <si>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</si>
  <si>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</si>
  <si>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</si>
  <si>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群馬県後期高齢者医療広域連合（一般会計）</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</si>
  <si>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</si>
  <si>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</si>
  <si>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</si>
  <si>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</si>
  <si>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</si>
  <si>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</si>
  <si>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</si>
  <si>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</si>
  <si>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</si>
  <si>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</si>
  <si>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</si>
  <si>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</si>
  <si>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</si>
  <si>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</si>
  <si>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群馬県大泉町</t>
  </si>
  <si>
    <t>　うち元金</t>
  </si>
  <si>
    <t>福祉基金</t>
    <rPh sb="0" eb="2">
      <t>フクシ</t>
    </rPh>
    <rPh sb="2" eb="4">
      <t>キキン</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</si>
  <si>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</si>
  <si>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</si>
  <si>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</si>
  <si>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</si>
  <si>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</si>
  <si>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</si>
  <si>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</si>
  <si>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</si>
  <si>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</si>
  <si>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</si>
  <si>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</si>
  <si>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</si>
  <si>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</si>
  <si>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</si>
  <si>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</si>
  <si>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</si>
  <si>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</si>
  <si>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</si>
  <si>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</si>
  <si>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</si>
  <si>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</si>
  <si>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都市緑化基金</t>
    <rPh sb="0" eb="2">
      <t>トシ</t>
    </rPh>
    <rPh sb="2" eb="4">
      <t>リョクカ</t>
    </rPh>
    <rPh sb="4" eb="6">
      <t>キキン</t>
    </rPh>
    <phoneticPr fontId="5"/>
  </si>
  <si>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</si>
  <si>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</si>
  <si>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</si>
  <si>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</si>
  <si>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</si>
  <si>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</si>
  <si>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</si>
  <si>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</si>
  <si>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</si>
  <si>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</si>
  <si>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</si>
  <si>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</si>
  <si>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</si>
  <si>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</si>
  <si>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</si>
  <si>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</si>
  <si>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</si>
  <si>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</si>
  <si>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</si>
  <si>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</si>
  <si>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</si>
  <si>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</si>
  <si>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</si>
  <si>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公園墓地事業特別会計</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</si>
  <si>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</si>
  <si>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</si>
  <si>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</si>
  <si>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</si>
  <si>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</si>
  <si>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</si>
  <si>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</si>
  <si>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</si>
  <si>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</si>
  <si>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</si>
  <si>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</si>
  <si>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</si>
  <si>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</si>
  <si>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</si>
  <si>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</si>
  <si>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</si>
  <si>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</si>
  <si>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</si>
  <si>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</si>
  <si>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</si>
  <si>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</si>
  <si>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</si>
  <si>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</si>
  <si>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</si>
  <si>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</si>
  <si>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</si>
  <si>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</si>
  <si>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</si>
  <si>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</si>
  <si>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</si>
  <si>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</si>
  <si>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</si>
  <si>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</si>
  <si>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</si>
  <si>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</si>
  <si>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</si>
  <si>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</si>
  <si>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</si>
  <si>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</si>
  <si>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</si>
  <si>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</si>
  <si>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</si>
  <si>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</si>
  <si>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</si>
  <si>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</si>
  <si>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</si>
  <si>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</si>
  <si>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</si>
  <si>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</si>
  <si>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</si>
  <si>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</si>
  <si>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</si>
  <si>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</si>
  <si>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</si>
  <si>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</si>
  <si>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</si>
  <si>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太田市外三町広域清掃組合</t>
  </si>
  <si>
    <t>地方債</t>
  </si>
  <si>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</si>
  <si>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</si>
  <si>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</si>
  <si>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</si>
  <si>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公共施設等整備基金</t>
    <rPh sb="0" eb="2">
      <t>コウキョウ</t>
    </rPh>
    <rPh sb="2" eb="4">
      <t>シセツ</t>
    </rPh>
    <rPh sb="4" eb="5">
      <t>トウ</t>
    </rPh>
    <rPh sb="5" eb="7">
      <t>セイビ</t>
    </rPh>
    <rPh sb="7" eb="9">
      <t>キキン</t>
    </rPh>
    <phoneticPr fontId="5"/>
  </si>
  <si>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</si>
  <si>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</si>
  <si>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</si>
  <si>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</si>
  <si>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</si>
  <si>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</si>
  <si>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</si>
  <si>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</si>
  <si>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</si>
  <si>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</si>
  <si>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</si>
  <si>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</si>
  <si>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</si>
  <si>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</si>
  <si>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</si>
  <si>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</si>
  <si>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</si>
  <si>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</si>
  <si>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</si>
  <si>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</si>
  <si>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</si>
  <si>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</si>
  <si>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</si>
  <si>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</si>
  <si>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</si>
  <si>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</si>
  <si>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 4.39</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</si>
  <si>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</si>
  <si>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</si>
  <si>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</si>
  <si>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</si>
  <si>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</si>
  <si>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</si>
  <si>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</si>
  <si>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</si>
  <si>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</si>
  <si>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</si>
  <si>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</si>
  <si>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</si>
  <si>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</si>
  <si>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</si>
  <si>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</si>
  <si>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</si>
  <si>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後期高齢者医療事業特別会計</t>
  </si>
  <si>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</si>
  <si>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</si>
  <si>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</si>
  <si>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</si>
  <si>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</si>
  <si>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</si>
  <si>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</si>
  <si>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</si>
  <si>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</si>
  <si>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</si>
  <si>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</si>
  <si>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</si>
  <si>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</si>
  <si>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</si>
  <si>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</si>
  <si>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</si>
  <si>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</si>
  <si>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</si>
  <si>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</si>
  <si>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</si>
  <si>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</si>
  <si>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</si>
  <si>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</si>
  <si>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</si>
  <si>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</si>
  <si>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</si>
  <si>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</si>
  <si>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</si>
  <si>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</si>
  <si>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</si>
  <si>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</si>
  <si>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</si>
  <si>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</si>
  <si>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</si>
  <si>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</si>
  <si>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</si>
  <si>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</si>
  <si>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</si>
  <si>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</si>
  <si>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</si>
  <si>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</si>
  <si>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</si>
  <si>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</si>
  <si>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</si>
  <si>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</si>
  <si>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</si>
  <si>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</si>
  <si>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</si>
  <si>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</si>
  <si>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</si>
  <si>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</si>
  <si>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</si>
  <si>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</si>
  <si>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</si>
  <si>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</si>
  <si>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</si>
  <si>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</si>
  <si>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</si>
  <si>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</si>
  <si>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</si>
  <si>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</si>
  <si>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</si>
  <si>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</si>
  <si>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</si>
  <si>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</si>
  <si>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</si>
  <si>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公園墓地整備基金</t>
    <rPh sb="0" eb="2">
      <t>コウエン</t>
    </rPh>
    <rPh sb="2" eb="4">
      <t>ボチ</t>
    </rPh>
    <rPh sb="4" eb="6">
      <t>セイビ</t>
    </rPh>
    <rPh sb="6" eb="8">
      <t>キキン</t>
    </rPh>
    <phoneticPr fontId="5"/>
  </si>
  <si>
    <t>R02</t>
  </si>
  <si>
    <t>R03</t>
  </si>
  <si>
    <t>R04</t>
  </si>
  <si>
    <t>▲ 5.81</t>
  </si>
  <si>
    <t>その他会計（赤字）</t>
  </si>
  <si>
    <t>（百万円）</t>
  </si>
  <si>
    <t>大泉町外二町環境衛生施設組合</t>
  </si>
  <si>
    <t>邑楽館林医療事務組合（病院事業会計）</t>
  </si>
  <si>
    <t>群馬県後期高齢者医療広域連合（事業会計）</t>
  </si>
  <si>
    <t>群馬東部水道企業団</t>
  </si>
  <si>
    <t>大泉町スポーツ文化振興事業団</t>
  </si>
  <si>
    <t xml:space="preserve"> </t>
    <phoneticPr fontId="4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</si>
  <si>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</si>
  <si>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</si>
  <si>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</si>
  <si>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</si>
  <si>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</si>
  <si>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町債残高は横ばいで、充当可能財源は減少しているが、現状では将来負担比率は算定されていない。実質公債費比率については、元利償還金の額は横ばいであるが、類似団体内平均値を下回っている。今後の地方債の発行についても適正に管理し、健全な財政運営の維持に努める。</t>
    <rPh sb="5" eb="6">
      <t>ヨコ</t>
    </rPh>
    <rPh sb="17" eb="19">
      <t>ゲンショウ</t>
    </rPh>
    <rPh sb="25" eb="27">
      <t>ゲンジョウ</t>
    </rPh>
    <rPh sb="64" eb="65">
      <t>ガク</t>
    </rPh>
    <rPh sb="66" eb="67">
      <t>ヨコ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</si>
  <si>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</si>
  <si>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</si>
  <si>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</si>
  <si>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xml:space="preserve">将来負担比率は算定されておらず、有形固定資産減価償却率は増加している。今後は将来負担比率の増加に留意しながら、大泉町公共施設等総合管理計画及び個別施設計画に基づき、計画的に修繕や更新を行っていく必要があ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</si>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</sst>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6" fillId="0" borderId="0">
      <alignment vertical="center"/>
    </xf>
  </cellStyleXfs>
  <cellXfs count="1142">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44" fillId="3" borderId="0" xfId="20" applyFill="1" applyProtection="1">
      <protection hidden="1"/>
    </xf>
    <xf numFmtId="0" fontId="44" fillId="3" borderId="0" xfId="20"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7" fillId="0" borderId="0" xfId="21"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 fillId="0" borderId="15"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7" fontId="3" fillId="0" borderId="0" xfId="18" applyNumberFormat="1" applyFont="1" applyAlignment="1">
      <alignment horizontal="center" vertical="center" wrapText="1"/>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EAECC82C-B5C8-4F6D-A9B0-CF969AD02908}"/>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7B2BA9F9-B9D9-4B56-875B-1EFFE827E5F5}"/>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8EAA-4F52-938B-9067CCD480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23910</c:v>
                </c:pt>
                <c:pt idx="1">
                  <c:v>16200</c:v>
                </c:pt>
                <c:pt idx="2">
                  <c:v>17395</c:v>
                </c:pt>
                <c:pt idx="3">
                  <c:v>18930</c:v>
                </c:pt>
                <c:pt idx="4">
                  <c:v>53945</c:v>
                </c:pt>
              </c:numCache>
            </c:numRef>
          </c:val>
          <c:smooth val="0"/>
          <c:extLst>
            <c:ext xmlns:c16="http://schemas.microsoft.com/office/drawing/2014/chart" uri="{C3380CC4-5D6E-409C-BE32-E72D297353CC}">
              <c16:uniqueId val="{00000001-8EAA-4F52-938B-9067CCD480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34259325173E-2"/>
              <c:y val="7.516320075375193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6.31</c:v>
                </c:pt>
                <c:pt idx="1">
                  <c:v>5.24</c:v>
                </c:pt>
                <c:pt idx="2">
                  <c:v>7.82</c:v>
                </c:pt>
                <c:pt idx="3">
                  <c:v>9.4600000000000009</c:v>
                </c:pt>
                <c:pt idx="4">
                  <c:v>8.94</c:v>
                </c:pt>
              </c:numCache>
            </c:numRef>
          </c:val>
          <c:extLst>
            <c:ext xmlns:c16="http://schemas.microsoft.com/office/drawing/2014/chart" uri="{C3380CC4-5D6E-409C-BE32-E72D297353CC}">
              <c16:uniqueId val="{00000000-DEA9-48A6-BAD0-FF9CBEE21B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64.66</c:v>
                </c:pt>
                <c:pt idx="1">
                  <c:v>57.81</c:v>
                </c:pt>
                <c:pt idx="2">
                  <c:v>54.41</c:v>
                </c:pt>
                <c:pt idx="3">
                  <c:v>53.86</c:v>
                </c:pt>
                <c:pt idx="4">
                  <c:v>46.18</c:v>
                </c:pt>
              </c:numCache>
            </c:numRef>
          </c:val>
          <c:extLst>
            <c:ext xmlns:c16="http://schemas.microsoft.com/office/drawing/2014/chart" uri="{C3380CC4-5D6E-409C-BE32-E72D297353CC}">
              <c16:uniqueId val="{00000001-DEA9-48A6-BAD0-FF9CBEE21B8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0.55000000000000004</c:v>
                </c:pt>
                <c:pt idx="1">
                  <c:v>-4.3899999999999997</c:v>
                </c:pt>
                <c:pt idx="2">
                  <c:v>-5.81</c:v>
                </c:pt>
                <c:pt idx="3">
                  <c:v>4.2699999999999996</c:v>
                </c:pt>
                <c:pt idx="4">
                  <c:v>-9.7899999999999991</c:v>
                </c:pt>
              </c:numCache>
            </c:numRef>
          </c:val>
          <c:smooth val="0"/>
          <c:extLst>
            <c:ext xmlns:c16="http://schemas.microsoft.com/office/drawing/2014/chart" uri="{C3380CC4-5D6E-409C-BE32-E72D297353CC}">
              <c16:uniqueId val="{00000002-DEA9-48A6-BAD0-FF9CBEE21B8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c:v>
                </c:pt>
                <c:pt idx="2">
                  <c:v>#N/A</c:v>
                </c:pt>
                <c:pt idx="3">
                  <c:v>0.36</c:v>
                </c:pt>
                <c:pt idx="4">
                  <c:v>0</c:v>
                </c:pt>
                <c:pt idx="5">
                  <c:v>0</c:v>
                </c:pt>
                <c:pt idx="6">
                  <c:v>0</c:v>
                </c:pt>
                <c:pt idx="7">
                  <c:v>0</c:v>
                </c:pt>
                <c:pt idx="8">
                  <c:v>0</c:v>
                </c:pt>
                <c:pt idx="9">
                  <c:v>0</c:v>
                </c:pt>
              </c:numCache>
            </c:numRef>
          </c:val>
          <c:extLst>
            <c:ext xmlns:c16="http://schemas.microsoft.com/office/drawing/2014/chart" uri="{C3380CC4-5D6E-409C-BE32-E72D297353CC}">
              <c16:uniqueId val="{00000000-A6E6-4CD1-934D-81FB26826B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E6-4CD1-934D-81FB26826B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E6-4CD1-934D-81FB26826B5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6E6-4CD1-934D-81FB26826B5B}"/>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0.01</c:v>
                </c:pt>
              </c:numCache>
            </c:numRef>
          </c:val>
          <c:extLst>
            <c:ext xmlns:c16="http://schemas.microsoft.com/office/drawing/2014/chart" uri="{C3380CC4-5D6E-409C-BE32-E72D297353CC}">
              <c16:uniqueId val="{00000004-A6E6-4CD1-934D-81FB26826B5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0.05</c:v>
                </c:pt>
                <c:pt idx="8">
                  <c:v>#N/A</c:v>
                </c:pt>
                <c:pt idx="9">
                  <c:v>0.03</c:v>
                </c:pt>
              </c:numCache>
            </c:numRef>
          </c:val>
          <c:extLst>
            <c:ext xmlns:c16="http://schemas.microsoft.com/office/drawing/2014/chart" uri="{C3380CC4-5D6E-409C-BE32-E72D297353CC}">
              <c16:uniqueId val="{00000005-A6E6-4CD1-934D-81FB26826B5B}"/>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6-A6E6-4CD1-934D-81FB26826B5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0.41</c:v>
                </c:pt>
                <c:pt idx="2">
                  <c:v>#N/A</c:v>
                </c:pt>
                <c:pt idx="3">
                  <c:v>0.59</c:v>
                </c:pt>
                <c:pt idx="4">
                  <c:v>#N/A</c:v>
                </c:pt>
                <c:pt idx="5">
                  <c:v>1.04</c:v>
                </c:pt>
                <c:pt idx="6">
                  <c:v>#N/A</c:v>
                </c:pt>
                <c:pt idx="7">
                  <c:v>0.56999999999999995</c:v>
                </c:pt>
                <c:pt idx="8">
                  <c:v>#N/A</c:v>
                </c:pt>
                <c:pt idx="9">
                  <c:v>1.25</c:v>
                </c:pt>
              </c:numCache>
            </c:numRef>
          </c:val>
          <c:extLst>
            <c:ext xmlns:c16="http://schemas.microsoft.com/office/drawing/2014/chart" uri="{C3380CC4-5D6E-409C-BE32-E72D297353CC}">
              <c16:uniqueId val="{00000007-A6E6-4CD1-934D-81FB26826B5B}"/>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0.96</c:v>
                </c:pt>
                <c:pt idx="6">
                  <c:v>#N/A</c:v>
                </c:pt>
                <c:pt idx="7">
                  <c:v>1.56</c:v>
                </c:pt>
                <c:pt idx="8">
                  <c:v>#N/A</c:v>
                </c:pt>
                <c:pt idx="9">
                  <c:v>1.98</c:v>
                </c:pt>
              </c:numCache>
            </c:numRef>
          </c:val>
          <c:extLst>
            <c:ext xmlns:c16="http://schemas.microsoft.com/office/drawing/2014/chart" uri="{C3380CC4-5D6E-409C-BE32-E72D297353CC}">
              <c16:uniqueId val="{00000008-A6E6-4CD1-934D-81FB26826B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6.28</c:v>
                </c:pt>
                <c:pt idx="2">
                  <c:v>#N/A</c:v>
                </c:pt>
                <c:pt idx="3">
                  <c:v>5.21</c:v>
                </c:pt>
                <c:pt idx="4">
                  <c:v>#N/A</c:v>
                </c:pt>
                <c:pt idx="5">
                  <c:v>7.77</c:v>
                </c:pt>
                <c:pt idx="6">
                  <c:v>#N/A</c:v>
                </c:pt>
                <c:pt idx="7">
                  <c:v>9.42</c:v>
                </c:pt>
                <c:pt idx="8">
                  <c:v>#N/A</c:v>
                </c:pt>
                <c:pt idx="9">
                  <c:v>8.92</c:v>
                </c:pt>
              </c:numCache>
            </c:numRef>
          </c:val>
          <c:extLst>
            <c:ext xmlns:c16="http://schemas.microsoft.com/office/drawing/2014/chart" uri="{C3380CC4-5D6E-409C-BE32-E72D297353CC}">
              <c16:uniqueId val="{00000009-A6E6-4CD1-934D-81FB26826B5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988</c:v>
                </c:pt>
                <c:pt idx="5">
                  <c:v>990</c:v>
                </c:pt>
                <c:pt idx="8">
                  <c:v>916</c:v>
                </c:pt>
                <c:pt idx="11">
                  <c:v>898</c:v>
                </c:pt>
                <c:pt idx="14">
                  <c:v>870</c:v>
                </c:pt>
              </c:numCache>
            </c:numRef>
          </c:val>
          <c:extLst>
            <c:ext xmlns:c16="http://schemas.microsoft.com/office/drawing/2014/chart" uri="{C3380CC4-5D6E-409C-BE32-E72D297353CC}">
              <c16:uniqueId val="{00000000-F89B-4C89-B2AC-F39A61A030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9B-4C89-B2AC-F39A61A030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23</c:v>
                </c:pt>
                <c:pt idx="6">
                  <c:v>31</c:v>
                </c:pt>
                <c:pt idx="9">
                  <c:v>0</c:v>
                </c:pt>
                <c:pt idx="12">
                  <c:v>0</c:v>
                </c:pt>
              </c:numCache>
            </c:numRef>
          </c:val>
          <c:extLst>
            <c:ext xmlns:c16="http://schemas.microsoft.com/office/drawing/2014/chart" uri="{C3380CC4-5D6E-409C-BE32-E72D297353CC}">
              <c16:uniqueId val="{00000002-F89B-4C89-B2AC-F39A61A030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9</c:v>
                </c:pt>
                <c:pt idx="6">
                  <c:v>8</c:v>
                </c:pt>
                <c:pt idx="9">
                  <c:v>108</c:v>
                </c:pt>
                <c:pt idx="12">
                  <c:v>122</c:v>
                </c:pt>
              </c:numCache>
            </c:numRef>
          </c:val>
          <c:extLst>
            <c:ext xmlns:c16="http://schemas.microsoft.com/office/drawing/2014/chart" uri="{C3380CC4-5D6E-409C-BE32-E72D297353CC}">
              <c16:uniqueId val="{00000003-F89B-4C89-B2AC-F39A61A030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311</c:v>
                </c:pt>
                <c:pt idx="3">
                  <c:v>317</c:v>
                </c:pt>
                <c:pt idx="6">
                  <c:v>286</c:v>
                </c:pt>
                <c:pt idx="9">
                  <c:v>297</c:v>
                </c:pt>
                <c:pt idx="12">
                  <c:v>272</c:v>
                </c:pt>
              </c:numCache>
            </c:numRef>
          </c:val>
          <c:extLst>
            <c:ext xmlns:c16="http://schemas.microsoft.com/office/drawing/2014/chart" uri="{C3380CC4-5D6E-409C-BE32-E72D297353CC}">
              <c16:uniqueId val="{00000004-F89B-4C89-B2AC-F39A61A030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9B-4C89-B2AC-F39A61A030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9B-4C89-B2AC-F39A61A030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892</c:v>
                </c:pt>
                <c:pt idx="3">
                  <c:v>1010</c:v>
                </c:pt>
                <c:pt idx="6">
                  <c:v>875</c:v>
                </c:pt>
                <c:pt idx="9">
                  <c:v>820</c:v>
                </c:pt>
                <c:pt idx="12">
                  <c:v>814</c:v>
                </c:pt>
              </c:numCache>
            </c:numRef>
          </c:val>
          <c:extLst>
            <c:ext xmlns:c16="http://schemas.microsoft.com/office/drawing/2014/chart" uri="{C3380CC4-5D6E-409C-BE32-E72D297353CC}">
              <c16:uniqueId val="{00000007-F89B-4C89-B2AC-F39A61A0306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241</c:v>
                </c:pt>
                <c:pt idx="2">
                  <c:v>#N/A</c:v>
                </c:pt>
                <c:pt idx="3">
                  <c:v>#N/A</c:v>
                </c:pt>
                <c:pt idx="4">
                  <c:v>369</c:v>
                </c:pt>
                <c:pt idx="5">
                  <c:v>#N/A</c:v>
                </c:pt>
                <c:pt idx="6">
                  <c:v>#N/A</c:v>
                </c:pt>
                <c:pt idx="7">
                  <c:v>284</c:v>
                </c:pt>
                <c:pt idx="8">
                  <c:v>#N/A</c:v>
                </c:pt>
                <c:pt idx="9">
                  <c:v>#N/A</c:v>
                </c:pt>
                <c:pt idx="10">
                  <c:v>327</c:v>
                </c:pt>
                <c:pt idx="11">
                  <c:v>#N/A</c:v>
                </c:pt>
                <c:pt idx="12">
                  <c:v>#N/A</c:v>
                </c:pt>
                <c:pt idx="13">
                  <c:v>338</c:v>
                </c:pt>
                <c:pt idx="14">
                  <c:v>#N/A</c:v>
                </c:pt>
              </c:numCache>
            </c:numRef>
          </c:val>
          <c:smooth val="0"/>
          <c:extLst>
            <c:ext xmlns:c16="http://schemas.microsoft.com/office/drawing/2014/chart" uri="{C3380CC4-5D6E-409C-BE32-E72D297353CC}">
              <c16:uniqueId val="{00000008-F89B-4C89-B2AC-F39A61A0306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6229</c:v>
                </c:pt>
                <c:pt idx="5">
                  <c:v>6637</c:v>
                </c:pt>
                <c:pt idx="8">
                  <c:v>6629</c:v>
                </c:pt>
                <c:pt idx="11">
                  <c:v>6621</c:v>
                </c:pt>
                <c:pt idx="14">
                  <c:v>6664</c:v>
                </c:pt>
              </c:numCache>
            </c:numRef>
          </c:val>
          <c:extLst>
            <c:ext xmlns:c16="http://schemas.microsoft.com/office/drawing/2014/chart" uri="{C3380CC4-5D6E-409C-BE32-E72D297353CC}">
              <c16:uniqueId val="{00000000-5886-44D5-8BDE-25FECDDE83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3438</c:v>
                </c:pt>
                <c:pt idx="5">
                  <c:v>3364</c:v>
                </c:pt>
                <c:pt idx="8">
                  <c:v>2967</c:v>
                </c:pt>
                <c:pt idx="11">
                  <c:v>2675</c:v>
                </c:pt>
                <c:pt idx="14">
                  <c:v>2378</c:v>
                </c:pt>
              </c:numCache>
            </c:numRef>
          </c:val>
          <c:extLst>
            <c:ext xmlns:c16="http://schemas.microsoft.com/office/drawing/2014/chart" uri="{C3380CC4-5D6E-409C-BE32-E72D297353CC}">
              <c16:uniqueId val="{00000001-5886-44D5-8BDE-25FECDDE83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8581</c:v>
                </c:pt>
                <c:pt idx="5">
                  <c:v>8273</c:v>
                </c:pt>
                <c:pt idx="8">
                  <c:v>7738</c:v>
                </c:pt>
                <c:pt idx="11">
                  <c:v>8156</c:v>
                </c:pt>
                <c:pt idx="14">
                  <c:v>7621</c:v>
                </c:pt>
              </c:numCache>
            </c:numRef>
          </c:val>
          <c:extLst>
            <c:ext xmlns:c16="http://schemas.microsoft.com/office/drawing/2014/chart" uri="{C3380CC4-5D6E-409C-BE32-E72D297353CC}">
              <c16:uniqueId val="{00000002-5886-44D5-8BDE-25FECDDE83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86-44D5-8BDE-25FECDDE83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86-44D5-8BDE-25FECDDE83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0</c:v>
                </c:pt>
                <c:pt idx="6">
                  <c:v>11</c:v>
                </c:pt>
                <c:pt idx="9">
                  <c:v>0</c:v>
                </c:pt>
                <c:pt idx="12">
                  <c:v>4</c:v>
                </c:pt>
              </c:numCache>
            </c:numRef>
          </c:val>
          <c:extLst>
            <c:ext xmlns:c16="http://schemas.microsoft.com/office/drawing/2014/chart" uri="{C3380CC4-5D6E-409C-BE32-E72D297353CC}">
              <c16:uniqueId val="{00000005-5886-44D5-8BDE-25FECDDE83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2031</c:v>
                </c:pt>
                <c:pt idx="3">
                  <c:v>2007</c:v>
                </c:pt>
                <c:pt idx="6">
                  <c:v>1981</c:v>
                </c:pt>
                <c:pt idx="9">
                  <c:v>1929</c:v>
                </c:pt>
                <c:pt idx="12">
                  <c:v>1871</c:v>
                </c:pt>
              </c:numCache>
            </c:numRef>
          </c:val>
          <c:extLst>
            <c:ext xmlns:c16="http://schemas.microsoft.com/office/drawing/2014/chart" uri="{C3380CC4-5D6E-409C-BE32-E72D297353CC}">
              <c16:uniqueId val="{00000006-5886-44D5-8BDE-25FECDDE83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241</c:v>
                </c:pt>
                <c:pt idx="3">
                  <c:v>497</c:v>
                </c:pt>
                <c:pt idx="6">
                  <c:v>2466</c:v>
                </c:pt>
                <c:pt idx="9">
                  <c:v>2390</c:v>
                </c:pt>
                <c:pt idx="12">
                  <c:v>2230</c:v>
                </c:pt>
              </c:numCache>
            </c:numRef>
          </c:val>
          <c:extLst>
            <c:ext xmlns:c16="http://schemas.microsoft.com/office/drawing/2014/chart" uri="{C3380CC4-5D6E-409C-BE32-E72D297353CC}">
              <c16:uniqueId val="{00000007-5886-44D5-8BDE-25FECDDE83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3431</c:v>
                </c:pt>
                <c:pt idx="3">
                  <c:v>3348</c:v>
                </c:pt>
                <c:pt idx="6">
                  <c:v>3113</c:v>
                </c:pt>
                <c:pt idx="9">
                  <c:v>2895</c:v>
                </c:pt>
                <c:pt idx="12">
                  <c:v>2680</c:v>
                </c:pt>
              </c:numCache>
            </c:numRef>
          </c:val>
          <c:extLst>
            <c:ext xmlns:c16="http://schemas.microsoft.com/office/drawing/2014/chart" uri="{C3380CC4-5D6E-409C-BE32-E72D297353CC}">
              <c16:uniqueId val="{00000008-5886-44D5-8BDE-25FECDDE83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86-44D5-8BDE-25FECDDE83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7353</c:v>
                </c:pt>
                <c:pt idx="3">
                  <c:v>6677</c:v>
                </c:pt>
                <c:pt idx="6">
                  <c:v>6451</c:v>
                </c:pt>
                <c:pt idx="9">
                  <c:v>6497</c:v>
                </c:pt>
                <c:pt idx="12">
                  <c:v>6594</c:v>
                </c:pt>
              </c:numCache>
            </c:numRef>
          </c:val>
          <c:extLst>
            <c:ext xmlns:c16="http://schemas.microsoft.com/office/drawing/2014/chart" uri="{C3380CC4-5D6E-409C-BE32-E72D297353CC}">
              <c16:uniqueId val="{0000000A-5886-44D5-8BDE-25FECDDE830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86-44D5-8BDE-25FECDDE83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4256</c:v>
                </c:pt>
                <c:pt idx="1">
                  <c:v>4439</c:v>
                </c:pt>
                <c:pt idx="2">
                  <c:v>3713</c:v>
                </c:pt>
              </c:numCache>
            </c:numRef>
          </c:val>
          <c:extLst>
            <c:ext xmlns:c16="http://schemas.microsoft.com/office/drawing/2014/chart" uri="{C3380CC4-5D6E-409C-BE32-E72D297353CC}">
              <c16:uniqueId val="{00000000-F202-4856-A3D9-72CED609C1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c:v>
                </c:pt>
                <c:pt idx="1">
                  <c:v>201</c:v>
                </c:pt>
                <c:pt idx="2">
                  <c:v>241</c:v>
                </c:pt>
              </c:numCache>
            </c:numRef>
          </c:val>
          <c:extLst>
            <c:ext xmlns:c16="http://schemas.microsoft.com/office/drawing/2014/chart" uri="{C3380CC4-5D6E-409C-BE32-E72D297353CC}">
              <c16:uniqueId val="{00000001-F202-4856-A3D9-72CED609C1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2731</c:v>
                </c:pt>
                <c:pt idx="1">
                  <c:v>2872</c:v>
                </c:pt>
                <c:pt idx="2">
                  <c:v>3022</c:v>
                </c:pt>
              </c:numCache>
            </c:numRef>
          </c:val>
          <c:extLst>
            <c:ext xmlns:c16="http://schemas.microsoft.com/office/drawing/2014/chart" uri="{C3380CC4-5D6E-409C-BE32-E72D297353CC}">
              <c16:uniqueId val="{00000002-F202-4856-A3D9-72CED609C1E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6AF-408A-8000-4BC984C0E070}"/>
              </c:ext>
            </c:extLst>
          </c:dPt>
          <c:dPt>
            <c:idx val="1"/>
            <c:bubble3D val="0"/>
            <c:extLst>
              <c:ext xmlns:c16="http://schemas.microsoft.com/office/drawing/2014/chart" uri="{C3380CC4-5D6E-409C-BE32-E72D297353CC}">
                <c16:uniqueId val="{00000001-66AF-408A-8000-4BC984C0E070}"/>
              </c:ext>
            </c:extLst>
          </c:dPt>
          <c:dPt>
            <c:idx val="2"/>
            <c:bubble3D val="0"/>
            <c:extLst>
              <c:ext xmlns:c16="http://schemas.microsoft.com/office/drawing/2014/chart" uri="{C3380CC4-5D6E-409C-BE32-E72D297353CC}">
                <c16:uniqueId val="{00000002-66AF-408A-8000-4BC984C0E070}"/>
              </c:ext>
            </c:extLst>
          </c:dPt>
          <c:dPt>
            <c:idx val="3"/>
            <c:bubble3D val="0"/>
            <c:extLst>
              <c:ext xmlns:c16="http://schemas.microsoft.com/office/drawing/2014/chart" uri="{C3380CC4-5D6E-409C-BE32-E72D297353CC}">
                <c16:uniqueId val="{00000003-66AF-408A-8000-4BC984C0E070}"/>
              </c:ext>
            </c:extLst>
          </c:dPt>
          <c:dPt>
            <c:idx val="4"/>
            <c:bubble3D val="0"/>
            <c:extLst>
              <c:ext xmlns:c16="http://schemas.microsoft.com/office/drawing/2014/chart" uri="{C3380CC4-5D6E-409C-BE32-E72D297353CC}">
                <c16:uniqueId val="{00000004-66AF-408A-8000-4BC984C0E070}"/>
              </c:ext>
            </c:extLst>
          </c:dPt>
          <c:dPt>
            <c:idx val="8"/>
            <c:bubble3D val="0"/>
            <c:extLst>
              <c:ext xmlns:c16="http://schemas.microsoft.com/office/drawing/2014/chart" uri="{C3380CC4-5D6E-409C-BE32-E72D297353CC}">
                <c16:uniqueId val="{00000005-66AF-408A-8000-4BC984C0E070}"/>
              </c:ext>
            </c:extLst>
          </c:dPt>
          <c:dPt>
            <c:idx val="16"/>
            <c:bubble3D val="0"/>
            <c:extLst>
              <c:ext xmlns:c16="http://schemas.microsoft.com/office/drawing/2014/chart" uri="{C3380CC4-5D6E-409C-BE32-E72D297353CC}">
                <c16:uniqueId val="{00000006-66AF-408A-8000-4BC984C0E070}"/>
              </c:ext>
            </c:extLst>
          </c:dPt>
          <c:dPt>
            <c:idx val="24"/>
            <c:bubble3D val="0"/>
            <c:extLst>
              <c:ext xmlns:c16="http://schemas.microsoft.com/office/drawing/2014/chart" uri="{C3380CC4-5D6E-409C-BE32-E72D297353CC}">
                <c16:uniqueId val="{00000007-66AF-408A-8000-4BC984C0E070}"/>
              </c:ext>
            </c:extLst>
          </c:dPt>
          <c:dPt>
            <c:idx val="32"/>
            <c:bubble3D val="0"/>
            <c:extLst>
              <c:ext xmlns:c16="http://schemas.microsoft.com/office/drawing/2014/chart" uri="{C3380CC4-5D6E-409C-BE32-E72D297353CC}">
                <c16:uniqueId val="{00000008-66AF-408A-8000-4BC984C0E070}"/>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6AF-408A-8000-4BC984C0E070}"/>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6AF-408A-8000-4BC984C0E070}"/>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6AF-408A-8000-4BC984C0E070}"/>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6AF-408A-8000-4BC984C0E070}"/>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6AF-408A-8000-4BC984C0E070}"/>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6AF-408A-8000-4BC984C0E070}"/>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6AF-408A-8000-4BC984C0E070}"/>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6AF-408A-8000-4BC984C0E070}"/>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6AF-408A-8000-4BC984C0E07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66.400000000000006</c:v>
                </c:pt>
                <c:pt idx="16">
                  <c:v>68.2</c:v>
                </c:pt>
                <c:pt idx="24">
                  <c:v>70.3</c:v>
                </c:pt>
                <c:pt idx="32">
                  <c:v>70.599999999999994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6AF-408A-8000-4BC984C0E0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6AF-408A-8000-4BC984C0E070}"/>
              </c:ext>
            </c:extLst>
          </c:dPt>
          <c:dPt>
            <c:idx val="1"/>
            <c:bubble3D val="0"/>
            <c:extLst>
              <c:ext xmlns:c16="http://schemas.microsoft.com/office/drawing/2014/chart" uri="{C3380CC4-5D6E-409C-BE32-E72D297353CC}">
                <c16:uniqueId val="{0000000B-66AF-408A-8000-4BC984C0E070}"/>
              </c:ext>
            </c:extLst>
          </c:dPt>
          <c:dPt>
            <c:idx val="2"/>
            <c:bubble3D val="0"/>
            <c:extLst>
              <c:ext xmlns:c16="http://schemas.microsoft.com/office/drawing/2014/chart" uri="{C3380CC4-5D6E-409C-BE32-E72D297353CC}">
                <c16:uniqueId val="{0000000C-66AF-408A-8000-4BC984C0E070}"/>
              </c:ext>
            </c:extLst>
          </c:dPt>
          <c:dPt>
            <c:idx val="3"/>
            <c:bubble3D val="0"/>
            <c:extLst>
              <c:ext xmlns:c16="http://schemas.microsoft.com/office/drawing/2014/chart" uri="{C3380CC4-5D6E-409C-BE32-E72D297353CC}">
                <c16:uniqueId val="{0000000D-66AF-408A-8000-4BC984C0E070}"/>
              </c:ext>
            </c:extLst>
          </c:dPt>
          <c:dPt>
            <c:idx val="4"/>
            <c:bubble3D val="0"/>
            <c:extLst>
              <c:ext xmlns:c16="http://schemas.microsoft.com/office/drawing/2014/chart" uri="{C3380CC4-5D6E-409C-BE32-E72D297353CC}">
                <c16:uniqueId val="{0000000E-66AF-408A-8000-4BC984C0E070}"/>
              </c:ext>
            </c:extLst>
          </c:dPt>
          <c:dPt>
            <c:idx val="8"/>
            <c:bubble3D val="0"/>
            <c:extLst>
              <c:ext xmlns:c16="http://schemas.microsoft.com/office/drawing/2014/chart" uri="{C3380CC4-5D6E-409C-BE32-E72D297353CC}">
                <c16:uniqueId val="{0000000F-66AF-408A-8000-4BC984C0E070}"/>
              </c:ext>
            </c:extLst>
          </c:dPt>
          <c:dPt>
            <c:idx val="16"/>
            <c:bubble3D val="0"/>
            <c:extLst>
              <c:ext xmlns:c16="http://schemas.microsoft.com/office/drawing/2014/chart" uri="{C3380CC4-5D6E-409C-BE32-E72D297353CC}">
                <c16:uniqueId val="{00000010-66AF-408A-8000-4BC984C0E070}"/>
              </c:ext>
            </c:extLst>
          </c:dPt>
          <c:dPt>
            <c:idx val="24"/>
            <c:bubble3D val="0"/>
            <c:extLst>
              <c:ext xmlns:c16="http://schemas.microsoft.com/office/drawing/2014/chart" uri="{C3380CC4-5D6E-409C-BE32-E72D297353CC}">
                <c16:uniqueId val="{00000011-66AF-408A-8000-4BC984C0E070}"/>
              </c:ext>
            </c:extLst>
          </c:dPt>
          <c:dPt>
            <c:idx val="32"/>
            <c:bubble3D val="0"/>
            <c:extLst>
              <c:ext xmlns:c16="http://schemas.microsoft.com/office/drawing/2014/chart" uri="{C3380CC4-5D6E-409C-BE32-E72D297353CC}">
                <c16:uniqueId val="{00000012-66AF-408A-8000-4BC984C0E070}"/>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6AF-408A-8000-4BC984C0E070}"/>
                </c:ext>
              </c:extLst>
            </c:dLbl>
            <c:dLbl>
              <c:idx val="1"/>
              <c:delete val="1"/>
              <c:extLst>
                <c:ext xmlns:c15="http://schemas.microsoft.com/office/drawing/2012/chart" uri="{CE6537A1-D6FC-4f65-9D91-7224C49458BB}"/>
                <c:ext xmlns:c16="http://schemas.microsoft.com/office/drawing/2014/chart" uri="{C3380CC4-5D6E-409C-BE32-E72D297353CC}">
                  <c16:uniqueId val="{0000000B-66AF-408A-8000-4BC984C0E070}"/>
                </c:ext>
              </c:extLst>
            </c:dLbl>
            <c:dLbl>
              <c:idx val="2"/>
              <c:delete val="1"/>
              <c:extLst>
                <c:ext xmlns:c15="http://schemas.microsoft.com/office/drawing/2012/chart" uri="{CE6537A1-D6FC-4f65-9D91-7224C49458BB}"/>
                <c:ext xmlns:c16="http://schemas.microsoft.com/office/drawing/2014/chart" uri="{C3380CC4-5D6E-409C-BE32-E72D297353CC}">
                  <c16:uniqueId val="{0000000C-66AF-408A-8000-4BC984C0E070}"/>
                </c:ext>
              </c:extLst>
            </c:dLbl>
            <c:dLbl>
              <c:idx val="3"/>
              <c:delete val="1"/>
              <c:extLst>
                <c:ext xmlns:c15="http://schemas.microsoft.com/office/drawing/2012/chart" uri="{CE6537A1-D6FC-4f65-9D91-7224C49458BB}"/>
                <c:ext xmlns:c16="http://schemas.microsoft.com/office/drawing/2014/chart" uri="{C3380CC4-5D6E-409C-BE32-E72D297353CC}">
                  <c16:uniqueId val="{0000000D-66AF-408A-8000-4BC984C0E070}"/>
                </c:ext>
              </c:extLst>
            </c:dLbl>
            <c:dLbl>
              <c:idx val="4"/>
              <c:delete val="1"/>
              <c:extLst>
                <c:ext xmlns:c15="http://schemas.microsoft.com/office/drawing/2012/chart" uri="{CE6537A1-D6FC-4f65-9D91-7224C49458BB}"/>
                <c:ext xmlns:c16="http://schemas.microsoft.com/office/drawing/2014/chart" uri="{C3380CC4-5D6E-409C-BE32-E72D297353CC}">
                  <c16:uniqueId val="{0000000E-66AF-408A-8000-4BC984C0E070}"/>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6AF-408A-8000-4BC984C0E070}"/>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6AF-408A-8000-4BC984C0E070}"/>
                </c:ext>
              </c:extLst>
            </c:dLbl>
            <c:dLbl>
              <c:idx val="24"/>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6AF-408A-8000-4BC984C0E070}"/>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6AF-408A-8000-4BC984C0E07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66AF-408A-8000-4BC984C0E070}"/>
            </c:ext>
          </c:extLst>
        </c:ser>
        <c:dLbls>
          <c:showLegendKey val="0"/>
          <c:showVal val="1"/>
          <c:showCatName val="0"/>
          <c:showSerName val="0"/>
          <c:showPercent val="0"/>
          <c:showBubbleSize val="0"/>
        </c:dLbls>
        <c:axId val="3"/>
        <c:axId val="2"/>
      </c:scatterChart>
      <c:valAx>
        <c:axId val="3"/>
        <c:scaling>
          <c:orientation val="maxMin"/>
          <c:max val="65"/>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A25-4662-B842-67FF0419887B}"/>
              </c:ext>
            </c:extLst>
          </c:dPt>
          <c:dPt>
            <c:idx val="1"/>
            <c:bubble3D val="0"/>
            <c:extLst>
              <c:ext xmlns:c16="http://schemas.microsoft.com/office/drawing/2014/chart" uri="{C3380CC4-5D6E-409C-BE32-E72D297353CC}">
                <c16:uniqueId val="{00000001-3A25-4662-B842-67FF0419887B}"/>
              </c:ext>
            </c:extLst>
          </c:dPt>
          <c:dPt>
            <c:idx val="2"/>
            <c:bubble3D val="0"/>
            <c:extLst>
              <c:ext xmlns:c16="http://schemas.microsoft.com/office/drawing/2014/chart" uri="{C3380CC4-5D6E-409C-BE32-E72D297353CC}">
                <c16:uniqueId val="{00000002-3A25-4662-B842-67FF0419887B}"/>
              </c:ext>
            </c:extLst>
          </c:dPt>
          <c:dPt>
            <c:idx val="3"/>
            <c:bubble3D val="0"/>
            <c:extLst>
              <c:ext xmlns:c16="http://schemas.microsoft.com/office/drawing/2014/chart" uri="{C3380CC4-5D6E-409C-BE32-E72D297353CC}">
                <c16:uniqueId val="{00000003-3A25-4662-B842-67FF0419887B}"/>
              </c:ext>
            </c:extLst>
          </c:dPt>
          <c:dPt>
            <c:idx val="4"/>
            <c:bubble3D val="0"/>
            <c:extLst>
              <c:ext xmlns:c16="http://schemas.microsoft.com/office/drawing/2014/chart" uri="{C3380CC4-5D6E-409C-BE32-E72D297353CC}">
                <c16:uniqueId val="{00000004-3A25-4662-B842-67FF0419887B}"/>
              </c:ext>
            </c:extLst>
          </c:dPt>
          <c:dPt>
            <c:idx val="8"/>
            <c:bubble3D val="0"/>
            <c:extLst>
              <c:ext xmlns:c16="http://schemas.microsoft.com/office/drawing/2014/chart" uri="{C3380CC4-5D6E-409C-BE32-E72D297353CC}">
                <c16:uniqueId val="{00000005-3A25-4662-B842-67FF0419887B}"/>
              </c:ext>
            </c:extLst>
          </c:dPt>
          <c:dPt>
            <c:idx val="16"/>
            <c:bubble3D val="0"/>
            <c:extLst>
              <c:ext xmlns:c16="http://schemas.microsoft.com/office/drawing/2014/chart" uri="{C3380CC4-5D6E-409C-BE32-E72D297353CC}">
                <c16:uniqueId val="{00000006-3A25-4662-B842-67FF0419887B}"/>
              </c:ext>
            </c:extLst>
          </c:dPt>
          <c:dPt>
            <c:idx val="24"/>
            <c:bubble3D val="0"/>
            <c:extLst>
              <c:ext xmlns:c16="http://schemas.microsoft.com/office/drawing/2014/chart" uri="{C3380CC4-5D6E-409C-BE32-E72D297353CC}">
                <c16:uniqueId val="{00000007-3A25-4662-B842-67FF0419887B}"/>
              </c:ext>
            </c:extLst>
          </c:dPt>
          <c:dPt>
            <c:idx val="32"/>
            <c:bubble3D val="0"/>
            <c:extLst>
              <c:ext xmlns:c16="http://schemas.microsoft.com/office/drawing/2014/chart" uri="{C3380CC4-5D6E-409C-BE32-E72D297353CC}">
                <c16:uniqueId val="{00000008-3A25-4662-B842-67FF0419887B}"/>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25-4662-B842-67FF0419887B}"/>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25-4662-B842-67FF0419887B}"/>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25-4662-B842-67FF0419887B}"/>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25-4662-B842-67FF0419887B}"/>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25-4662-B842-67FF0419887B}"/>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25-4662-B842-67FF0419887B}"/>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A25-4662-B842-67FF0419887B}"/>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A25-4662-B842-67FF0419887B}"/>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A25-4662-B842-67FF0419887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3.2</c:v>
                </c:pt>
                <c:pt idx="16">
                  <c:v>3.9</c:v>
                </c:pt>
                <c:pt idx="24">
                  <c:v>4.3</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25-4662-B842-67FF041988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A25-4662-B842-67FF0419887B}"/>
              </c:ext>
            </c:extLst>
          </c:dPt>
          <c:dPt>
            <c:idx val="1"/>
            <c:bubble3D val="0"/>
            <c:extLst>
              <c:ext xmlns:c16="http://schemas.microsoft.com/office/drawing/2014/chart" uri="{C3380CC4-5D6E-409C-BE32-E72D297353CC}">
                <c16:uniqueId val="{0000000B-3A25-4662-B842-67FF0419887B}"/>
              </c:ext>
            </c:extLst>
          </c:dPt>
          <c:dPt>
            <c:idx val="2"/>
            <c:bubble3D val="0"/>
            <c:extLst>
              <c:ext xmlns:c16="http://schemas.microsoft.com/office/drawing/2014/chart" uri="{C3380CC4-5D6E-409C-BE32-E72D297353CC}">
                <c16:uniqueId val="{0000000C-3A25-4662-B842-67FF0419887B}"/>
              </c:ext>
            </c:extLst>
          </c:dPt>
          <c:dPt>
            <c:idx val="3"/>
            <c:bubble3D val="0"/>
            <c:extLst>
              <c:ext xmlns:c16="http://schemas.microsoft.com/office/drawing/2014/chart" uri="{C3380CC4-5D6E-409C-BE32-E72D297353CC}">
                <c16:uniqueId val="{0000000D-3A25-4662-B842-67FF0419887B}"/>
              </c:ext>
            </c:extLst>
          </c:dPt>
          <c:dPt>
            <c:idx val="4"/>
            <c:bubble3D val="0"/>
            <c:extLst>
              <c:ext xmlns:c16="http://schemas.microsoft.com/office/drawing/2014/chart" uri="{C3380CC4-5D6E-409C-BE32-E72D297353CC}">
                <c16:uniqueId val="{0000000E-3A25-4662-B842-67FF0419887B}"/>
              </c:ext>
            </c:extLst>
          </c:dPt>
          <c:dPt>
            <c:idx val="8"/>
            <c:bubble3D val="0"/>
            <c:extLst>
              <c:ext xmlns:c16="http://schemas.microsoft.com/office/drawing/2014/chart" uri="{C3380CC4-5D6E-409C-BE32-E72D297353CC}">
                <c16:uniqueId val="{0000000F-3A25-4662-B842-67FF0419887B}"/>
              </c:ext>
            </c:extLst>
          </c:dPt>
          <c:dPt>
            <c:idx val="16"/>
            <c:bubble3D val="0"/>
            <c:extLst>
              <c:ext xmlns:c16="http://schemas.microsoft.com/office/drawing/2014/chart" uri="{C3380CC4-5D6E-409C-BE32-E72D297353CC}">
                <c16:uniqueId val="{00000010-3A25-4662-B842-67FF0419887B}"/>
              </c:ext>
            </c:extLst>
          </c:dPt>
          <c:dPt>
            <c:idx val="24"/>
            <c:bubble3D val="0"/>
            <c:extLst>
              <c:ext xmlns:c16="http://schemas.microsoft.com/office/drawing/2014/chart" uri="{C3380CC4-5D6E-409C-BE32-E72D297353CC}">
                <c16:uniqueId val="{00000011-3A25-4662-B842-67FF0419887B}"/>
              </c:ext>
            </c:extLst>
          </c:dPt>
          <c:dPt>
            <c:idx val="32"/>
            <c:bubble3D val="0"/>
            <c:extLst>
              <c:ext xmlns:c16="http://schemas.microsoft.com/office/drawing/2014/chart" uri="{C3380CC4-5D6E-409C-BE32-E72D297353CC}">
                <c16:uniqueId val="{00000012-3A25-4662-B842-67FF0419887B}"/>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A25-4662-B842-67FF0419887B}"/>
                </c:ext>
              </c:extLst>
            </c:dLbl>
            <c:dLbl>
              <c:idx val="1"/>
              <c:delete val="1"/>
              <c:extLst>
                <c:ext xmlns:c15="http://schemas.microsoft.com/office/drawing/2012/chart" uri="{CE6537A1-D6FC-4f65-9D91-7224C49458BB}"/>
                <c:ext xmlns:c16="http://schemas.microsoft.com/office/drawing/2014/chart" uri="{C3380CC4-5D6E-409C-BE32-E72D297353CC}">
                  <c16:uniqueId val="{0000000B-3A25-4662-B842-67FF0419887B}"/>
                </c:ext>
              </c:extLst>
            </c:dLbl>
            <c:dLbl>
              <c:idx val="2"/>
              <c:delete val="1"/>
              <c:extLst>
                <c:ext xmlns:c15="http://schemas.microsoft.com/office/drawing/2012/chart" uri="{CE6537A1-D6FC-4f65-9D91-7224C49458BB}"/>
                <c:ext xmlns:c16="http://schemas.microsoft.com/office/drawing/2014/chart" uri="{C3380CC4-5D6E-409C-BE32-E72D297353CC}">
                  <c16:uniqueId val="{0000000C-3A25-4662-B842-67FF0419887B}"/>
                </c:ext>
              </c:extLst>
            </c:dLbl>
            <c:dLbl>
              <c:idx val="3"/>
              <c:delete val="1"/>
              <c:extLst>
                <c:ext xmlns:c15="http://schemas.microsoft.com/office/drawing/2012/chart" uri="{CE6537A1-D6FC-4f65-9D91-7224C49458BB}"/>
                <c:ext xmlns:c16="http://schemas.microsoft.com/office/drawing/2014/chart" uri="{C3380CC4-5D6E-409C-BE32-E72D297353CC}">
                  <c16:uniqueId val="{0000000D-3A25-4662-B842-67FF0419887B}"/>
                </c:ext>
              </c:extLst>
            </c:dLbl>
            <c:dLbl>
              <c:idx val="4"/>
              <c:delete val="1"/>
              <c:extLst>
                <c:ext xmlns:c15="http://schemas.microsoft.com/office/drawing/2012/chart" uri="{CE6537A1-D6FC-4f65-9D91-7224C49458BB}"/>
                <c:ext xmlns:c16="http://schemas.microsoft.com/office/drawing/2014/chart" uri="{C3380CC4-5D6E-409C-BE32-E72D297353CC}">
                  <c16:uniqueId val="{0000000E-3A25-4662-B842-67FF0419887B}"/>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A25-4662-B842-67FF0419887B}"/>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A25-4662-B842-67FF0419887B}"/>
                </c:ext>
              </c:extLst>
            </c:dLbl>
            <c:dLbl>
              <c:idx val="24"/>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A25-4662-B842-67FF0419887B}"/>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A25-4662-B842-67FF0419887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3A25-4662-B842-67FF0419887B}"/>
            </c:ext>
          </c:extLst>
        </c:ser>
        <c:dLbls>
          <c:showLegendKey val="0"/>
          <c:showVal val="1"/>
          <c:showCatName val="0"/>
          <c:showSerName val="0"/>
          <c:showPercent val="0"/>
          <c:showBubbleSize val="0"/>
        </c:dLbls>
        <c:axId val="3"/>
        <c:axId val="2"/>
      </c:scatterChart>
      <c:valAx>
        <c:axId val="3"/>
        <c:scaling>
          <c:orientation val="maxMin"/>
          <c:max val="6.8"/>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BA7716B-7BC8-49FB-8585-0E1EB2BC4692}"/>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2DEB3CF-027B-40F0-A6F9-03F604797BA8}"/>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E6CEC6D-BBB0-4786-BC25-A36485E96656}"/>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4283489-7404-4A0D-83AA-FFF944AB7CAC}"/>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C74841A-D40E-467B-906E-685D22FAB476}"/>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632AC9D-9F66-4266-9EAA-82110CF718CB}"/>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765E5C8-76A5-487B-8E42-FC0C762EA96C}"/>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BEF2EA0-DD2A-411C-ACB4-FDFAC3798B8C}"/>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5B1188A-D3D3-4F1A-8261-D30EAFCE0B47}"/>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02D7DD5-98F8-411C-8132-EBD054E9DE56}"/>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41,729
33,514
18.03
16,368,883
15,650,087
718,796
8,039,459
6,594,281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7283F5A-FB9F-46C0-A574-90E657FF3E9C}"/>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A9B19A2-D750-41F5-A29B-91A8C102081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E478E08-9120-4A44-A6BF-4FAF8312CFAA}"/>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B5693B1-7468-4FD6-AB69-29559B427DF8}"/>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189859B-0D5A-403B-AECC-949EDE354B0C}"/>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D6997A8-3A11-4E96-B768-FF482B1DAEAD}"/>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06EA17B-09A3-4AA8-9718-7037580E5B19}"/>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8C9F4FF-C82F-4E39-82CB-B48E2F3FFAAC}"/>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B130D52-782F-447E-A046-31BDC0374FCB}"/>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DDE0ECE-0C8C-431F-8001-6163E0A0E5E2}"/>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6E838E8-270D-4D0A-B44F-0415D2A9D5D3}"/>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5560617-54A3-4116-88E6-177C06474572}"/>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505F6EA-0338-4806-9326-8CF00004F014}"/>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FB7EAF2-80B5-4DF4-87F1-5AC6A62D3E1B}"/>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FE77C99-7C04-44D9-A6FA-1B9B3C8CE48E}"/>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AF95467-FB81-4C56-A302-37E7912C8AE4}"/>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999A961-47CA-40E5-86DC-58E69F56FF1D}"/>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32B417E-0297-4F50-BF37-5F93DFAA8EE5}"/>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D96F694-EB95-430B-9F03-1CB2466C81DC}"/>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C829FB8-5AE0-4A11-8699-FD0D1B36D8D9}"/>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1511F5E-0164-48B2-9F3F-E964A90D8D75}"/>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2768DFA-445F-4D74-97AF-E8F99FD5F24B}"/>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22276CD-1400-4A7C-8624-D6502FD25DD1}"/>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02FE113-BEFF-4747-A433-9BA1552CB7D7}"/>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BE3DAF6-6531-4978-9DBF-14C1C7F9E2B6}"/>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1EFD86B-E3DF-4A7E-97FB-C3863BF2EF77}"/>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05B7FF5-8E99-4048-9642-A9A28B8AABF7}"/>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5D49923-8E9D-46E4-A3C3-5646601E8FC4}"/>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90AA306-765C-4C5D-A249-C62BB0045C49}"/>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B669034-2987-4CEA-999F-8461836C4483}"/>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7435400-B4D5-40DE-A208-FFAE6AC1BA4B}"/>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957040D-0A5E-4779-9F9A-FF5A047084DB}"/>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671DAC4-1FB6-4F76-B1DE-D6A83F7142F2}"/>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8BACE0C-114C-47BE-A10B-6C7DB75C7E6F}"/>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6383A0F-817B-47BC-B60E-6ED40F9258C8}"/>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7A3042E-F3FA-4DD2-BAD4-494A31486B47}"/>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634566B-7741-4144-8972-A2E3378DE208}"/>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3か年平均である財政力指数は前年度より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ポイント下がり、0.96となったが類似団体内、全国、群馬県の各平均の全てにおいて上回っている。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法人町民税の変動等により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をピークに下降が続いているが、引き続き事務事業の見直し等による経費削減及び自主財源の確保に努め、健全な財政運営を行っていく。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9CB1A0F-5A66-4397-B84F-B4A3EEB5A002}"/>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C487504-1700-47BA-9B16-76BA3BC49BD6}"/>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BDD79F0B-597F-47A6-98F6-DE814F25405D}"/>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7155DF9B-E610-49FC-B9B2-663E1647CD66}"/>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8034CF3C-5AE2-49F0-9BCA-76FA78EE8D96}"/>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C9A6FB4A-F38C-4908-8BDE-734C4CA85212}"/>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432D11C0-A016-4C4F-ADEB-CB8840437A7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9AC392E4-1859-4146-B0DD-7BD2C2341A53}"/>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93DA5026-BB69-4532-8CFA-3D9400309FFD}"/>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BDA215A-1ABC-4CC2-AD62-AF6C69A768C3}"/>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5781432D-6E34-4633-A88E-47C359DB4E1B}"/>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4D05D49D-A769-4FD5-9D14-4C9D4161403F}"/>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7F73CB98-6CB9-4CAA-86F1-C978EE1BBD93}"/>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2F01EBE-F0FC-4AA4-B2C8-89429982232F}"/>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33D676A-8497-4B7B-B407-97D18819975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B5FF0051-526E-40F4-8DD3-2402F6FD8613}"/>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DE7DADDA-CE15-44A5-B36A-8F9D7BE9F425}"/>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365B24B2-4CA5-4041-9C3C-ADB2BB687F7B}"/>
            </a:ext>
          </a:extLst>
        </xdr:cNvPr>
        <xdr:cNvCxnSpPr/>
      </xdr:nvCxnSpPr>
      <xdr:spPr>
        <a:xfrm flipV="1">
          <a:off x="4514850" y="5832022"/>
          <a:ext cx="0" cy="1563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3E7C5E7E-16A8-4862-9141-1EBC4B4C9296}"/>
            </a:ext>
          </a:extLst>
        </xdr:cNvPr>
        <xdr:cNvSpPr txBox="1"/>
      </xdr:nvSpPr>
      <xdr:spPr>
        <a:xfrm>
          <a:off x="4584700" y="73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A0AAACE8-5AF3-4E37-88A1-3CDDF7182B45}"/>
            </a:ext>
          </a:extLst>
        </xdr:cNvPr>
        <xdr:cNvCxnSpPr/>
      </xdr:nvCxnSpPr>
      <xdr:spPr>
        <a:xfrm>
          <a:off x="4425950" y="739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FBDB4DE3-90DC-439D-8139-8EC3E1DAA4FE}"/>
            </a:ext>
          </a:extLst>
        </xdr:cNvPr>
        <xdr:cNvSpPr txBox="1"/>
      </xdr:nvSpPr>
      <xdr:spPr>
        <a:xfrm>
          <a:off x="4584700" y="558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1753C5E4-EDFB-417D-8AA5-1C243FB2FCEE}"/>
            </a:ext>
          </a:extLst>
        </xdr:cNvPr>
        <xdr:cNvCxnSpPr/>
      </xdr:nvCxnSpPr>
      <xdr:spPr>
        <a:xfrm>
          <a:off x="4425950" y="5832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CC1C0428-D7DA-4205-B0BD-8B738BC88911}"/>
            </a:ext>
          </a:extLst>
        </xdr:cNvPr>
        <xdr:cNvCxnSpPr/>
      </xdr:nvCxnSpPr>
      <xdr:spPr>
        <a:xfrm>
          <a:off x="3752850" y="6198507"/>
          <a:ext cx="762000" cy="9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AE2E5A83-5345-4030-B6F9-A21B618E6B3A}"/>
            </a:ext>
          </a:extLst>
        </xdr:cNvPr>
        <xdr:cNvSpPr txBox="1"/>
      </xdr:nvSpPr>
      <xdr:spPr>
        <a:xfrm>
          <a:off x="4584700" y="665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959EAC20-AAF4-48C7-973E-33B8E7B42F49}"/>
            </a:ext>
          </a:extLst>
        </xdr:cNvPr>
        <xdr:cNvSpPr/>
      </xdr:nvSpPr>
      <xdr:spPr>
        <a:xfrm>
          <a:off x="4464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20864</xdr:rowOff>
    </xdr:from>
    <xdr:to>
      <xdr:col>19</xdr:col>
      <xdr:colOff>133350</xdr:colOff>
      <xdr:row>37</xdr:row>
      <xdr:rowOff>89807</xdr:rowOff>
    </xdr:to>
    <xdr:cxnSp macro="">
      <xdr:nvCxnSpPr>
        <xdr:cNvPr id="74" name="直線コネクタ 73">
          <a:extLst>
            <a:ext uri="{FF2B5EF4-FFF2-40B4-BE49-F238E27FC236}">
              <a16:creationId xmlns:a16="http://schemas.microsoft.com/office/drawing/2014/main" id="{34C800C8-DB23-4BC8-AFE0-B41D54E9AC15}"/>
            </a:ext>
          </a:extLst>
        </xdr:cNvPr>
        <xdr:cNvCxnSpPr/>
      </xdr:nvCxnSpPr>
      <xdr:spPr>
        <a:xfrm>
          <a:off x="2940050" y="6129564"/>
          <a:ext cx="8128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C702E390-F5C7-43A0-9609-0C1E78F317C5}"/>
            </a:ext>
          </a:extLst>
        </xdr:cNvPr>
        <xdr:cNvSpPr/>
      </xdr:nvSpPr>
      <xdr:spPr>
        <a:xfrm>
          <a:off x="370205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B6577F54-7226-4F90-81A9-525F5066F954}"/>
            </a:ext>
          </a:extLst>
        </xdr:cNvPr>
        <xdr:cNvSpPr txBox="1"/>
      </xdr:nvSpPr>
      <xdr:spPr>
        <a:xfrm>
          <a:off x="3409950" y="674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122464</xdr:rowOff>
    </xdr:from>
    <xdr:to>
      <xdr:col>15</xdr:col>
      <xdr:colOff>82550</xdr:colOff>
      <xdr:row>37</xdr:row>
      <xdr:rowOff>20864</xdr:rowOff>
    </xdr:to>
    <xdr:cxnSp macro="">
      <xdr:nvCxnSpPr>
        <xdr:cNvPr id="77" name="直線コネクタ 76">
          <a:extLst>
            <a:ext uri="{FF2B5EF4-FFF2-40B4-BE49-F238E27FC236}">
              <a16:creationId xmlns:a16="http://schemas.microsoft.com/office/drawing/2014/main" id="{EFAE6B87-9E48-4DAB-A56E-C68192546D80}"/>
            </a:ext>
          </a:extLst>
        </xdr:cNvPr>
        <xdr:cNvCxnSpPr/>
      </xdr:nvCxnSpPr>
      <xdr:spPr>
        <a:xfrm>
          <a:off x="2127250" y="5900964"/>
          <a:ext cx="8128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BE45E5B8-FAF3-4222-8EAA-FA91B22BB239}"/>
            </a:ext>
          </a:extLst>
        </xdr:cNvPr>
        <xdr:cNvSpPr/>
      </xdr:nvSpPr>
      <xdr:spPr>
        <a:xfrm>
          <a:off x="2889250" y="6600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565BF940-BFF8-4263-A003-C60098AE8778}"/>
            </a:ext>
          </a:extLst>
        </xdr:cNvPr>
        <xdr:cNvSpPr txBox="1"/>
      </xdr:nvSpPr>
      <xdr:spPr>
        <a:xfrm>
          <a:off x="2597150" y="668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36286</xdr:rowOff>
    </xdr:from>
    <xdr:to>
      <xdr:col>11</xdr:col>
      <xdr:colOff>31750</xdr:colOff>
      <xdr:row>35</xdr:row>
      <xdr:rowOff>122464</xdr:rowOff>
    </xdr:to>
    <xdr:cxnSp macro="">
      <xdr:nvCxnSpPr>
        <xdr:cNvPr id="80" name="直線コネクタ 79">
          <a:extLst>
            <a:ext uri="{FF2B5EF4-FFF2-40B4-BE49-F238E27FC236}">
              <a16:creationId xmlns:a16="http://schemas.microsoft.com/office/drawing/2014/main" id="{CDE69024-FD55-409D-8225-0D5E68FF6CB5}"/>
            </a:ext>
          </a:extLst>
        </xdr:cNvPr>
        <xdr:cNvCxnSpPr/>
      </xdr:nvCxnSpPr>
      <xdr:spPr>
        <a:xfrm>
          <a:off x="1333500" y="5814786"/>
          <a:ext cx="79375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5781406A-7F0E-40BA-908B-457E9D9AFAC2}"/>
            </a:ext>
          </a:extLst>
        </xdr:cNvPr>
        <xdr:cNvSpPr/>
      </xdr:nvSpPr>
      <xdr:spPr>
        <a:xfrm>
          <a:off x="2095500" y="6662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665CCB9A-6D8D-405E-96A3-C4A4FF7C3F70}"/>
            </a:ext>
          </a:extLst>
        </xdr:cNvPr>
        <xdr:cNvSpPr txBox="1"/>
      </xdr:nvSpPr>
      <xdr:spPr>
        <a:xfrm>
          <a:off x="1784350" y="67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161A90FE-339D-4B91-B4E0-BB5F1CCF38D5}"/>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AE668F5B-0CCE-465C-977B-C423673E1BC1}"/>
            </a:ext>
          </a:extLst>
        </xdr:cNvPr>
        <xdr:cNvSpPr txBox="1"/>
      </xdr:nvSpPr>
      <xdr:spPr>
        <a:xfrm>
          <a:off x="97155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5F93205-29CF-43F2-8BAE-289D1C0E31E4}"/>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B781A25-2AD2-4769-B7B5-7BED0C48818E}"/>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98FA307-C1C7-4C10-90F0-3A0F0D0E9E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FDB90D85-3594-47F0-BB40-800FB12D89A3}"/>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A0B5F517-7557-44B9-AE74-605AFDA93F68}"/>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142422</xdr:rowOff>
    </xdr:from>
    <xdr:to>
      <xdr:col>23</xdr:col>
      <xdr:colOff>184150</xdr:colOff>
      <xdr:row>38</xdr:row>
      <xdr:rowOff>72572</xdr:rowOff>
    </xdr:to>
    <xdr:sp macro="" textlink="">
      <xdr:nvSpPr>
        <xdr:cNvPr id="90" name="楕円 89">
          <a:extLst>
            <a:ext uri="{FF2B5EF4-FFF2-40B4-BE49-F238E27FC236}">
              <a16:creationId xmlns:a16="http://schemas.microsoft.com/office/drawing/2014/main" id="{139D3FFA-19B7-4C40-A784-11BA05E623D0}"/>
            </a:ext>
          </a:extLst>
        </xdr:cNvPr>
        <xdr:cNvSpPr/>
      </xdr:nvSpPr>
      <xdr:spPr>
        <a:xfrm>
          <a:off x="4464050" y="6251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158949</xdr:rowOff>
    </xdr:from>
    <xdr:ext cx="762000" cy="259045"/>
    <xdr:sp macro="" textlink="">
      <xdr:nvSpPr>
        <xdr:cNvPr id="91" name="財政力該当値テキスト">
          <a:extLst>
            <a:ext uri="{FF2B5EF4-FFF2-40B4-BE49-F238E27FC236}">
              <a16:creationId xmlns:a16="http://schemas.microsoft.com/office/drawing/2014/main" id="{0D9EBFF2-313A-475C-92E9-F9DCFCE6D781}"/>
            </a:ext>
          </a:extLst>
        </xdr:cNvPr>
        <xdr:cNvSpPr txBox="1"/>
      </xdr:nvSpPr>
      <xdr:spPr>
        <a:xfrm>
          <a:off x="4584700" y="610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2" name="楕円 91">
          <a:extLst>
            <a:ext uri="{FF2B5EF4-FFF2-40B4-BE49-F238E27FC236}">
              <a16:creationId xmlns:a16="http://schemas.microsoft.com/office/drawing/2014/main" id="{F4035EDA-442E-4BBC-A1AA-045BA4036A33}"/>
            </a:ext>
          </a:extLst>
        </xdr:cNvPr>
        <xdr:cNvSpPr/>
      </xdr:nvSpPr>
      <xdr:spPr>
        <a:xfrm>
          <a:off x="3702050" y="61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3" name="テキスト ボックス 92">
          <a:extLst>
            <a:ext uri="{FF2B5EF4-FFF2-40B4-BE49-F238E27FC236}">
              <a16:creationId xmlns:a16="http://schemas.microsoft.com/office/drawing/2014/main" id="{B2187BE9-81FC-40D6-AFEE-06A3322CFB7B}"/>
            </a:ext>
          </a:extLst>
        </xdr:cNvPr>
        <xdr:cNvSpPr txBox="1"/>
      </xdr:nvSpPr>
      <xdr:spPr>
        <a:xfrm>
          <a:off x="3409950" y="592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4" name="楕円 93">
          <a:extLst>
            <a:ext uri="{FF2B5EF4-FFF2-40B4-BE49-F238E27FC236}">
              <a16:creationId xmlns:a16="http://schemas.microsoft.com/office/drawing/2014/main" id="{2916DF86-6FF5-48C4-AF20-3955D8D7B7B0}"/>
            </a:ext>
          </a:extLst>
        </xdr:cNvPr>
        <xdr:cNvSpPr/>
      </xdr:nvSpPr>
      <xdr:spPr>
        <a:xfrm>
          <a:off x="2889250" y="6085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5" name="テキスト ボックス 94">
          <a:extLst>
            <a:ext uri="{FF2B5EF4-FFF2-40B4-BE49-F238E27FC236}">
              <a16:creationId xmlns:a16="http://schemas.microsoft.com/office/drawing/2014/main" id="{2BE2F2A3-D46B-4987-B694-A9502A728699}"/>
            </a:ext>
          </a:extLst>
        </xdr:cNvPr>
        <xdr:cNvSpPr txBox="1"/>
      </xdr:nvSpPr>
      <xdr:spPr>
        <a:xfrm>
          <a:off x="2597150" y="58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71664</xdr:rowOff>
    </xdr:from>
    <xdr:to>
      <xdr:col>11</xdr:col>
      <xdr:colOff>82550</xdr:colOff>
      <xdr:row>36</xdr:row>
      <xdr:rowOff>1814</xdr:rowOff>
    </xdr:to>
    <xdr:sp macro="" textlink="">
      <xdr:nvSpPr>
        <xdr:cNvPr id="96" name="楕円 95">
          <a:extLst>
            <a:ext uri="{FF2B5EF4-FFF2-40B4-BE49-F238E27FC236}">
              <a16:creationId xmlns:a16="http://schemas.microsoft.com/office/drawing/2014/main" id="{1F2D5302-7C45-4F8C-9F5E-E29A797FD401}"/>
            </a:ext>
          </a:extLst>
        </xdr:cNvPr>
        <xdr:cNvSpPr/>
      </xdr:nvSpPr>
      <xdr:spPr>
        <a:xfrm>
          <a:off x="2095500" y="58501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97" name="テキスト ボックス 96">
          <a:extLst>
            <a:ext uri="{FF2B5EF4-FFF2-40B4-BE49-F238E27FC236}">
              <a16:creationId xmlns:a16="http://schemas.microsoft.com/office/drawing/2014/main" id="{858E87CC-8549-4896-A67A-F2559CC587A6}"/>
            </a:ext>
          </a:extLst>
        </xdr:cNvPr>
        <xdr:cNvSpPr txBox="1"/>
      </xdr:nvSpPr>
      <xdr:spPr>
        <a:xfrm>
          <a:off x="178435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34</xdr:row>
      <xdr:rowOff>156936</xdr:rowOff>
    </xdr:from>
    <xdr:to>
      <xdr:col>7</xdr:col>
      <xdr:colOff>31750</xdr:colOff>
      <xdr:row>35</xdr:row>
      <xdr:rowOff>87086</xdr:rowOff>
    </xdr:to>
    <xdr:sp macro="" textlink="">
      <xdr:nvSpPr>
        <xdr:cNvPr id="98" name="楕円 97">
          <a:extLst>
            <a:ext uri="{FF2B5EF4-FFF2-40B4-BE49-F238E27FC236}">
              <a16:creationId xmlns:a16="http://schemas.microsoft.com/office/drawing/2014/main" id="{A7F4F125-DC68-4C1B-942F-10A939F57797}"/>
            </a:ext>
          </a:extLst>
        </xdr:cNvPr>
        <xdr:cNvSpPr/>
      </xdr:nvSpPr>
      <xdr:spPr>
        <a:xfrm>
          <a:off x="1282700" y="57703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97263</xdr:rowOff>
    </xdr:from>
    <xdr:ext cx="762000" cy="259045"/>
    <xdr:sp macro="" textlink="">
      <xdr:nvSpPr>
        <xdr:cNvPr id="99" name="テキスト ボックス 98">
          <a:extLst>
            <a:ext uri="{FF2B5EF4-FFF2-40B4-BE49-F238E27FC236}">
              <a16:creationId xmlns:a16="http://schemas.microsoft.com/office/drawing/2014/main" id="{C50B9659-EAF9-46D5-90AB-70F17ECA9C62}"/>
            </a:ext>
          </a:extLst>
        </xdr:cNvPr>
        <xdr:cNvSpPr txBox="1"/>
      </xdr:nvSpPr>
      <xdr:spPr>
        <a:xfrm>
          <a:off x="971550" y="554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F42F2A1E-B7EB-4978-94FE-B4D0B9882C07}"/>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1FDA7999-75C2-4F86-BA30-1E155F2A89A1}"/>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C034E693-C350-42C2-BCF8-030B0EBB34A6}"/>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DD011796-A513-46CD-B803-F2CF5567691C}"/>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D5354C09-0E22-4CE3-91F3-A4433E3FA259}"/>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6DCA356C-A43F-4C57-8B3D-D84292BEB5E2}"/>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1D638C29-A09B-4C20-B5BC-BA7094665DF8}"/>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D81E832-D4C8-4A72-9621-A6F107389C0C}"/>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C14CD76-28B0-4CD4-AF93-790E34F06699}"/>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B0BA59A-82B7-439D-BD20-E0CF5369D494}"/>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B6A4740-A72E-4A30-B1D5-F3DE58E64741}"/>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AA077BA1-8E4C-4C83-A8BA-F0015FD636E7}"/>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F532A3C3-318A-4309-9DE0-81BCFC394C07}"/>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令和4年度の経常収支比率は令和3年度より2.3ポイント上昇し、95.6％となった。経常経費充当一般財源のうち、物件費及び維持補修費以外は令和3年度を下回ったが、電気料の高騰や委託料の増加などにより物件費が大幅に増えた。経常一般財源収入額については、地方税全体が増となった以上に、臨時財政対策債が減少し、収入額全体が大幅に減少したことにより、経常収支比率の値は増加し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経常収支比率は依然高い水準であるので、物件費の抑制や、事務事業の見直し、補助金等の適正化を行い、経常収支比率の抑制に努める。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63A98E1D-656D-4E7D-9C03-84C95DD7C1E5}"/>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5E3218DB-C7DF-4C25-9927-A589A107F974}"/>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775B64E5-A507-4D48-947C-A6A7ED0AC355}"/>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3B6841E2-D38B-4FF7-AD2B-137B9BD780D4}"/>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156A623D-CDC1-4B93-A04F-BB2DEC63DDB5}"/>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FDDF74AA-5876-423C-9264-859BF456E1CD}"/>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891F483D-74D9-4A4E-8EDB-C478E62C6EEB}"/>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A94BA282-611B-4725-86B7-D0B24998B5DF}"/>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DAA01F27-2079-4CAA-A6EA-43B4F3DA7631}"/>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27262EB9-1F52-4F59-8BE2-427C2B4B5FAD}"/>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39FD4F9B-11A2-4A43-A99B-6B12532E8AFF}"/>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6202F22-3F13-4504-A2FE-66B912EAF6C3}"/>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BBD4D7F7-F51D-46B6-9B5B-CBFE0B951848}"/>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E29120A-3FF5-4E94-859F-3472084A46F7}"/>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1114C427-6D87-4E9A-A799-167DDEFB37D9}"/>
            </a:ext>
          </a:extLst>
        </xdr:cNvPr>
        <xdr:cNvCxnSpPr/>
      </xdr:nvCxnSpPr>
      <xdr:spPr>
        <a:xfrm flipV="1">
          <a:off x="4514850" y="9889490"/>
          <a:ext cx="0" cy="1012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3C555A04-E11E-4E52-B63D-8C6E1E6EE57D}"/>
            </a:ext>
          </a:extLst>
        </xdr:cNvPr>
        <xdr:cNvSpPr txBox="1"/>
      </xdr:nvSpPr>
      <xdr:spPr>
        <a:xfrm>
          <a:off x="45847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F6BD6240-492F-4E13-9684-823B7A30AB16}"/>
            </a:ext>
          </a:extLst>
        </xdr:cNvPr>
        <xdr:cNvCxnSpPr/>
      </xdr:nvCxnSpPr>
      <xdr:spPr>
        <a:xfrm>
          <a:off x="4425950" y="10901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58999497-921B-48D4-A6BB-C1E6DFE56596}"/>
            </a:ext>
          </a:extLst>
        </xdr:cNvPr>
        <xdr:cNvSpPr txBox="1"/>
      </xdr:nvSpPr>
      <xdr:spPr>
        <a:xfrm>
          <a:off x="4584700" y="963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4A8AE3A8-0CF6-4BBF-B2EF-A0410835DF21}"/>
            </a:ext>
          </a:extLst>
        </xdr:cNvPr>
        <xdr:cNvCxnSpPr/>
      </xdr:nvCxnSpPr>
      <xdr:spPr>
        <a:xfrm>
          <a:off x="4425950" y="9889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162306</xdr:rowOff>
    </xdr:to>
    <xdr:cxnSp macro="">
      <xdr:nvCxnSpPr>
        <xdr:cNvPr id="132" name="直線コネクタ 131">
          <a:extLst>
            <a:ext uri="{FF2B5EF4-FFF2-40B4-BE49-F238E27FC236}">
              <a16:creationId xmlns:a16="http://schemas.microsoft.com/office/drawing/2014/main" id="{3BF78B6C-212B-4791-BBDB-AA54806EBBCC}"/>
            </a:ext>
          </a:extLst>
        </xdr:cNvPr>
        <xdr:cNvCxnSpPr/>
      </xdr:nvCxnSpPr>
      <xdr:spPr>
        <a:xfrm>
          <a:off x="3752850" y="10782808"/>
          <a:ext cx="762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FA4AFC4-3AE2-44AA-BFFD-B1BDE6495E33}"/>
            </a:ext>
          </a:extLst>
        </xdr:cNvPr>
        <xdr:cNvSpPr txBox="1"/>
      </xdr:nvSpPr>
      <xdr:spPr>
        <a:xfrm>
          <a:off x="4584700" y="10306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AD1A77FA-5747-4BDC-BECF-D22B827B70D1}"/>
            </a:ext>
          </a:extLst>
        </xdr:cNvPr>
        <xdr:cNvSpPr/>
      </xdr:nvSpPr>
      <xdr:spPr>
        <a:xfrm>
          <a:off x="4464050" y="1045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67</xdr:row>
      <xdr:rowOff>31750</xdr:rowOff>
    </xdr:to>
    <xdr:cxnSp macro="">
      <xdr:nvCxnSpPr>
        <xdr:cNvPr id="135" name="直線コネクタ 134">
          <a:extLst>
            <a:ext uri="{FF2B5EF4-FFF2-40B4-BE49-F238E27FC236}">
              <a16:creationId xmlns:a16="http://schemas.microsoft.com/office/drawing/2014/main" id="{2672A4E9-70F0-4ACB-AA4B-4C0B2A7BB9DC}"/>
            </a:ext>
          </a:extLst>
        </xdr:cNvPr>
        <xdr:cNvCxnSpPr/>
      </xdr:nvCxnSpPr>
      <xdr:spPr>
        <a:xfrm flipV="1">
          <a:off x="2940050" y="10782808"/>
          <a:ext cx="812800" cy="3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17C9B02B-1133-4345-B0A2-644B5EA096C6}"/>
            </a:ext>
          </a:extLst>
        </xdr:cNvPr>
        <xdr:cNvSpPr/>
      </xdr:nvSpPr>
      <xdr:spPr>
        <a:xfrm>
          <a:off x="3702050" y="102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00F767F7-4B01-417F-87B5-4FE6C554DC1D}"/>
            </a:ext>
          </a:extLst>
        </xdr:cNvPr>
        <xdr:cNvSpPr txBox="1"/>
      </xdr:nvSpPr>
      <xdr:spPr>
        <a:xfrm>
          <a:off x="3409950" y="1007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31750</xdr:rowOff>
    </xdr:from>
    <xdr:to>
      <xdr:col>15</xdr:col>
      <xdr:colOff>82550</xdr:colOff>
      <xdr:row>67</xdr:row>
      <xdr:rowOff>84836</xdr:rowOff>
    </xdr:to>
    <xdr:cxnSp macro="">
      <xdr:nvCxnSpPr>
        <xdr:cNvPr id="138" name="直線コネクタ 137">
          <a:extLst>
            <a:ext uri="{FF2B5EF4-FFF2-40B4-BE49-F238E27FC236}">
              <a16:creationId xmlns:a16="http://schemas.microsoft.com/office/drawing/2014/main" id="{9550BCA1-3CFE-4B6A-AD33-8F4D5CF81826}"/>
            </a:ext>
          </a:extLst>
        </xdr:cNvPr>
        <xdr:cNvCxnSpPr/>
      </xdr:nvCxnSpPr>
      <xdr:spPr>
        <a:xfrm flipV="1">
          <a:off x="2127250" y="11093450"/>
          <a:ext cx="8128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EBB34F9A-D20D-47F8-92DE-B5AC359A2C89}"/>
            </a:ext>
          </a:extLst>
        </xdr:cNvPr>
        <xdr:cNvSpPr/>
      </xdr:nvSpPr>
      <xdr:spPr>
        <a:xfrm>
          <a:off x="2889250" y="1050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5C6C128F-AEAD-4196-9A2C-FFDD84289871}"/>
            </a:ext>
          </a:extLst>
        </xdr:cNvPr>
        <xdr:cNvSpPr txBox="1"/>
      </xdr:nvSpPr>
      <xdr:spPr>
        <a:xfrm>
          <a:off x="2597150" y="102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67</xdr:row>
      <xdr:rowOff>84836</xdr:rowOff>
    </xdr:to>
    <xdr:cxnSp macro="">
      <xdr:nvCxnSpPr>
        <xdr:cNvPr id="141" name="直線コネクタ 140">
          <a:extLst>
            <a:ext uri="{FF2B5EF4-FFF2-40B4-BE49-F238E27FC236}">
              <a16:creationId xmlns:a16="http://schemas.microsoft.com/office/drawing/2014/main" id="{88160F10-6432-43AA-8BFD-5769EBF7A98A}"/>
            </a:ext>
          </a:extLst>
        </xdr:cNvPr>
        <xdr:cNvCxnSpPr/>
      </xdr:nvCxnSpPr>
      <xdr:spPr>
        <a:xfrm>
          <a:off x="1333500" y="10668508"/>
          <a:ext cx="793750" cy="4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7C5877F-272B-45F4-AA31-DEF5C141E02D}"/>
            </a:ext>
          </a:extLst>
        </xdr:cNvPr>
        <xdr:cNvSpPr/>
      </xdr:nvSpPr>
      <xdr:spPr>
        <a:xfrm>
          <a:off x="2095500" y="105082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9F79F7A7-BB28-4DC0-9943-797C6C37C43E}"/>
            </a:ext>
          </a:extLst>
        </xdr:cNvPr>
        <xdr:cNvSpPr txBox="1"/>
      </xdr:nvSpPr>
      <xdr:spPr>
        <a:xfrm>
          <a:off x="1784350" y="102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F538C7AF-9030-4E72-8C18-19CC57559AE2}"/>
            </a:ext>
          </a:extLst>
        </xdr:cNvPr>
        <xdr:cNvSpPr/>
      </xdr:nvSpPr>
      <xdr:spPr>
        <a:xfrm>
          <a:off x="1282700" y="104841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555E9886-CCEA-43CC-99DB-6B98CC10D637}"/>
            </a:ext>
          </a:extLst>
        </xdr:cNvPr>
        <xdr:cNvSpPr txBox="1"/>
      </xdr:nvSpPr>
      <xdr:spPr>
        <a:xfrm>
          <a:off x="971550" y="1025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7339A47-6391-4496-AF87-359583FC479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011AE47-5729-4122-974C-3127581EF1A4}"/>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10780F4-C9EE-4A3D-ADFB-0696CE78DDFD}"/>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8843393-A5AD-403C-AA07-D9D9C8D289FE}"/>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ACA94B0-357B-444E-9E70-D1E7DC74A3E5}"/>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1" name="楕円 150">
          <a:extLst>
            <a:ext uri="{FF2B5EF4-FFF2-40B4-BE49-F238E27FC236}">
              <a16:creationId xmlns:a16="http://schemas.microsoft.com/office/drawing/2014/main" id="{6C5578C1-64F7-46C8-85D2-88B12EE04031}"/>
            </a:ext>
          </a:extLst>
        </xdr:cNvPr>
        <xdr:cNvSpPr/>
      </xdr:nvSpPr>
      <xdr:spPr>
        <a:xfrm>
          <a:off x="4464050" y="10843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7383</xdr:rowOff>
    </xdr:from>
    <xdr:ext cx="762000" cy="259045"/>
    <xdr:sp macro="" textlink="">
      <xdr:nvSpPr>
        <xdr:cNvPr id="152" name="財政構造の弾力性該当値テキスト">
          <a:extLst>
            <a:ext uri="{FF2B5EF4-FFF2-40B4-BE49-F238E27FC236}">
              <a16:creationId xmlns:a16="http://schemas.microsoft.com/office/drawing/2014/main" id="{B4BB2F49-EBDC-4983-9A70-2824EDEEAC57}"/>
            </a:ext>
          </a:extLst>
        </xdr:cNvPr>
        <xdr:cNvSpPr txBox="1"/>
      </xdr:nvSpPr>
      <xdr:spPr>
        <a:xfrm>
          <a:off x="45847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3" name="楕円 152">
          <a:extLst>
            <a:ext uri="{FF2B5EF4-FFF2-40B4-BE49-F238E27FC236}">
              <a16:creationId xmlns:a16="http://schemas.microsoft.com/office/drawing/2014/main" id="{8D84380D-32ED-45F2-93D6-3B868662B1B9}"/>
            </a:ext>
          </a:extLst>
        </xdr:cNvPr>
        <xdr:cNvSpPr/>
      </xdr:nvSpPr>
      <xdr:spPr>
        <a:xfrm>
          <a:off x="3702050" y="10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4" name="テキスト ボックス 153">
          <a:extLst>
            <a:ext uri="{FF2B5EF4-FFF2-40B4-BE49-F238E27FC236}">
              <a16:creationId xmlns:a16="http://schemas.microsoft.com/office/drawing/2014/main" id="{10BB480D-6985-4A57-AC29-55ECD990D2F6}"/>
            </a:ext>
          </a:extLst>
        </xdr:cNvPr>
        <xdr:cNvSpPr txBox="1"/>
      </xdr:nvSpPr>
      <xdr:spPr>
        <a:xfrm>
          <a:off x="3409950" y="1081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5" name="楕円 154">
          <a:extLst>
            <a:ext uri="{FF2B5EF4-FFF2-40B4-BE49-F238E27FC236}">
              <a16:creationId xmlns:a16="http://schemas.microsoft.com/office/drawing/2014/main" id="{636548D5-0028-47F9-B4F1-D8DE3592B012}"/>
            </a:ext>
          </a:extLst>
        </xdr:cNvPr>
        <xdr:cNvSpPr/>
      </xdr:nvSpPr>
      <xdr:spPr>
        <a:xfrm>
          <a:off x="2889250" y="11049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6" name="テキスト ボックス 155">
          <a:extLst>
            <a:ext uri="{FF2B5EF4-FFF2-40B4-BE49-F238E27FC236}">
              <a16:creationId xmlns:a16="http://schemas.microsoft.com/office/drawing/2014/main" id="{0706556A-4F05-45FE-9CD1-CA16207F5D66}"/>
            </a:ext>
          </a:extLst>
        </xdr:cNvPr>
        <xdr:cNvSpPr txBox="1"/>
      </xdr:nvSpPr>
      <xdr:spPr>
        <a:xfrm>
          <a:off x="2597150" y="111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34036</xdr:rowOff>
    </xdr:from>
    <xdr:to>
      <xdr:col>11</xdr:col>
      <xdr:colOff>82550</xdr:colOff>
      <xdr:row>67</xdr:row>
      <xdr:rowOff>135636</xdr:rowOff>
    </xdr:to>
    <xdr:sp macro="" textlink="">
      <xdr:nvSpPr>
        <xdr:cNvPr id="157" name="楕円 156">
          <a:extLst>
            <a:ext uri="{FF2B5EF4-FFF2-40B4-BE49-F238E27FC236}">
              <a16:creationId xmlns:a16="http://schemas.microsoft.com/office/drawing/2014/main" id="{8254541C-4EA8-45D4-8C69-D1C4B46E9DCD}"/>
            </a:ext>
          </a:extLst>
        </xdr:cNvPr>
        <xdr:cNvSpPr/>
      </xdr:nvSpPr>
      <xdr:spPr>
        <a:xfrm>
          <a:off x="2095500" y="11095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120413</xdr:rowOff>
    </xdr:from>
    <xdr:ext cx="762000" cy="259045"/>
    <xdr:sp macro="" textlink="">
      <xdr:nvSpPr>
        <xdr:cNvPr id="158" name="テキスト ボックス 157">
          <a:extLst>
            <a:ext uri="{FF2B5EF4-FFF2-40B4-BE49-F238E27FC236}">
              <a16:creationId xmlns:a16="http://schemas.microsoft.com/office/drawing/2014/main" id="{005B3868-224C-440F-BC89-F7FFC90FF8F1}"/>
            </a:ext>
          </a:extLst>
        </xdr:cNvPr>
        <xdr:cNvSpPr txBox="1"/>
      </xdr:nvSpPr>
      <xdr:spPr>
        <a:xfrm>
          <a:off x="178435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9" name="楕円 158">
          <a:extLst>
            <a:ext uri="{FF2B5EF4-FFF2-40B4-BE49-F238E27FC236}">
              <a16:creationId xmlns:a16="http://schemas.microsoft.com/office/drawing/2014/main" id="{92CF574E-418C-4672-91C2-9239E982F073}"/>
            </a:ext>
          </a:extLst>
        </xdr:cNvPr>
        <xdr:cNvSpPr/>
      </xdr:nvSpPr>
      <xdr:spPr>
        <a:xfrm>
          <a:off x="1282700" y="106177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60" name="テキスト ボックス 159">
          <a:extLst>
            <a:ext uri="{FF2B5EF4-FFF2-40B4-BE49-F238E27FC236}">
              <a16:creationId xmlns:a16="http://schemas.microsoft.com/office/drawing/2014/main" id="{C4DC81C9-BA33-40F8-8E12-57202136C8B2}"/>
            </a:ext>
          </a:extLst>
        </xdr:cNvPr>
        <xdr:cNvSpPr txBox="1"/>
      </xdr:nvSpPr>
      <xdr:spPr>
        <a:xfrm>
          <a:off x="971550" y="1070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49F2189-CC3E-4887-9DB1-94F86577D23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6DD76577-6CF1-4606-868E-3D81B976EBE2}"/>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372DE5E-922A-48A1-80B9-1360B72961D6}"/>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E45C84B-AC6F-456E-99F7-DBFF3ACE789C}"/>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070BC2E-DF70-4D8C-8530-AFCE4D71B891}"/>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BE3D0976-AD11-4757-88B0-17071F183C1D}"/>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30EFEBEA-DF0F-4C76-9DC7-03BCC5B3CC0A}"/>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5E37859-98FA-4881-A5A7-06ECA8CC52F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2756A867-A804-4B3F-A31E-2CE30B5A20FE}"/>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BC7BD9A-11E5-4804-B1CC-56D08391C1A4}"/>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04BA3F2-A485-4B25-938E-CF7CFF52EBBB}"/>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C8644DD-F161-46CF-AF52-6F76BAD2C8B1}"/>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0D9CA1B-F590-45E3-AFD5-30A598E1B8A3}"/>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人件費・物件費等決算額は令和3年度に比べ4,756円増加となったが、類似団体内、全国、群馬県の各平均の全てにおいて下回っている。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引き続き適正な定員管理を行うとともに組織の効率化を図り、事務事業の見直しにより人件費・物件費等の抑制に努める。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73542BE-6563-4A35-A17A-929053F41A7E}"/>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5E14B09-2FF2-4AEC-A72A-E42B8F04554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844A17F-66A5-437C-9AC4-E5036FF33C99}"/>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46B771FF-4198-4FB6-851B-A57F3239B192}"/>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2776D38B-4D2E-4E15-99D0-1E7DFA468EA2}"/>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F003A6A3-E043-4230-AD2B-DBB71AD9A5B2}"/>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ADD1A80D-969D-4D11-9C16-4B6482A3997D}"/>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E3A9654-85D5-4582-A400-1B40155447EA}"/>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9E39D473-E0EE-4C91-9DE1-E3416E25D691}"/>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80E4DA6C-084A-433B-A603-B5ACDC4DA39F}"/>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9D39705A-6C66-44D5-AD3A-71A28FAA3145}"/>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280FB0B5-C20A-4ACC-AB7A-A1EA78C68B82}"/>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460ECB31-8708-4307-8D7C-A4AF277A9569}"/>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EFCFF6FE-BB0B-41C2-BF56-8EE9D3E27B13}"/>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41C5F33-1AFB-4D58-8922-C6D214923066}"/>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A8FDC891-57A1-4586-BEB9-1C93554DB893}"/>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475CBB53-0791-4F54-8DB7-2F6681DE99D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5AC751A3-842A-41A1-98E9-184B98FA9DE2}"/>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B77265B1-FA62-4AE1-B9EA-BBAB25E7A148}"/>
            </a:ext>
          </a:extLst>
        </xdr:cNvPr>
        <xdr:cNvCxnSpPr/>
      </xdr:nvCxnSpPr>
      <xdr:spPr>
        <a:xfrm flipV="1">
          <a:off x="4514850" y="13449424"/>
          <a:ext cx="0" cy="14639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D6D7B3E7-7484-4B72-A8E6-C9E400D537B4}"/>
            </a:ext>
          </a:extLst>
        </xdr:cNvPr>
        <xdr:cNvSpPr txBox="1"/>
      </xdr:nvSpPr>
      <xdr:spPr>
        <a:xfrm>
          <a:off x="4584700" y="1488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53F32C29-5F8F-442F-8D07-17C9C013A4D7}"/>
            </a:ext>
          </a:extLst>
        </xdr:cNvPr>
        <xdr:cNvCxnSpPr/>
      </xdr:nvCxnSpPr>
      <xdr:spPr>
        <a:xfrm>
          <a:off x="4425950" y="14913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5B4965E7-AD89-45D9-B346-6161F0EBE176}"/>
            </a:ext>
          </a:extLst>
        </xdr:cNvPr>
        <xdr:cNvSpPr txBox="1"/>
      </xdr:nvSpPr>
      <xdr:spPr>
        <a:xfrm>
          <a:off x="4584700" y="1320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1BAC60B0-3880-46DC-819F-24C32DA2A137}"/>
            </a:ext>
          </a:extLst>
        </xdr:cNvPr>
        <xdr:cNvCxnSpPr/>
      </xdr:nvCxnSpPr>
      <xdr:spPr>
        <a:xfrm>
          <a:off x="4425950" y="13449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102695</xdr:rowOff>
    </xdr:from>
    <xdr:to>
      <xdr:col>23</xdr:col>
      <xdr:colOff>133350</xdr:colOff>
      <xdr:row>81</xdr:row>
      <xdr:rowOff>157344</xdr:rowOff>
    </xdr:to>
    <xdr:cxnSp macro="">
      <xdr:nvCxnSpPr>
        <xdr:cNvPr id="197" name="直線コネクタ 196">
          <a:extLst>
            <a:ext uri="{FF2B5EF4-FFF2-40B4-BE49-F238E27FC236}">
              <a16:creationId xmlns:a16="http://schemas.microsoft.com/office/drawing/2014/main" id="{7BDBC0C8-5ABA-4329-8BA3-B78FF1D4218E}"/>
            </a:ext>
          </a:extLst>
        </xdr:cNvPr>
        <xdr:cNvCxnSpPr/>
      </xdr:nvCxnSpPr>
      <xdr:spPr>
        <a:xfrm>
          <a:off x="3752850" y="13475795"/>
          <a:ext cx="762000" cy="5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0A1403D3-7C9D-4BAE-9A95-A11DF60104DD}"/>
            </a:ext>
          </a:extLst>
        </xdr:cNvPr>
        <xdr:cNvSpPr txBox="1"/>
      </xdr:nvSpPr>
      <xdr:spPr>
        <a:xfrm>
          <a:off x="4584700" y="13872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7D47C66C-89E8-4623-B181-942135D8EE47}"/>
            </a:ext>
          </a:extLst>
        </xdr:cNvPr>
        <xdr:cNvSpPr/>
      </xdr:nvSpPr>
      <xdr:spPr>
        <a:xfrm>
          <a:off x="4464050" y="1390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64432</xdr:rowOff>
    </xdr:from>
    <xdr:to>
      <xdr:col>19</xdr:col>
      <xdr:colOff>133350</xdr:colOff>
      <xdr:row>81</xdr:row>
      <xdr:rowOff>102695</xdr:rowOff>
    </xdr:to>
    <xdr:cxnSp macro="">
      <xdr:nvCxnSpPr>
        <xdr:cNvPr id="200" name="直線コネクタ 199">
          <a:extLst>
            <a:ext uri="{FF2B5EF4-FFF2-40B4-BE49-F238E27FC236}">
              <a16:creationId xmlns:a16="http://schemas.microsoft.com/office/drawing/2014/main" id="{3C1ECBD5-1146-4A89-A127-EF655787BEAF}"/>
            </a:ext>
          </a:extLst>
        </xdr:cNvPr>
        <xdr:cNvCxnSpPr/>
      </xdr:nvCxnSpPr>
      <xdr:spPr>
        <a:xfrm>
          <a:off x="2940050" y="13437532"/>
          <a:ext cx="8128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F49100A8-58DE-47E7-A2E2-F60060AB4CCC}"/>
            </a:ext>
          </a:extLst>
        </xdr:cNvPr>
        <xdr:cNvSpPr/>
      </xdr:nvSpPr>
      <xdr:spPr>
        <a:xfrm>
          <a:off x="3702050" y="138314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08C2E077-E6E1-40DC-B37C-6BB588AD817B}"/>
            </a:ext>
          </a:extLst>
        </xdr:cNvPr>
        <xdr:cNvSpPr txBox="1"/>
      </xdr:nvSpPr>
      <xdr:spPr>
        <a:xfrm>
          <a:off x="3409950" y="13911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157919</xdr:rowOff>
    </xdr:from>
    <xdr:to>
      <xdr:col>15</xdr:col>
      <xdr:colOff>82550</xdr:colOff>
      <xdr:row>81</xdr:row>
      <xdr:rowOff>64432</xdr:rowOff>
    </xdr:to>
    <xdr:cxnSp macro="">
      <xdr:nvCxnSpPr>
        <xdr:cNvPr id="203" name="直線コネクタ 202">
          <a:extLst>
            <a:ext uri="{FF2B5EF4-FFF2-40B4-BE49-F238E27FC236}">
              <a16:creationId xmlns:a16="http://schemas.microsoft.com/office/drawing/2014/main" id="{861641B6-1A9B-45A5-9235-1CB1EC14F1D0}"/>
            </a:ext>
          </a:extLst>
        </xdr:cNvPr>
        <xdr:cNvCxnSpPr/>
      </xdr:nvCxnSpPr>
      <xdr:spPr>
        <a:xfrm>
          <a:off x="2127250" y="13365919"/>
          <a:ext cx="812800" cy="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3ADDCA99-3D4F-4CC9-B908-DD8AAA00B26D}"/>
            </a:ext>
          </a:extLst>
        </xdr:cNvPr>
        <xdr:cNvSpPr/>
      </xdr:nvSpPr>
      <xdr:spPr>
        <a:xfrm>
          <a:off x="2889250" y="1372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8ADF17BE-CAB6-4962-9B43-126FC0E53432}"/>
            </a:ext>
          </a:extLst>
        </xdr:cNvPr>
        <xdr:cNvSpPr txBox="1"/>
      </xdr:nvSpPr>
      <xdr:spPr>
        <a:xfrm>
          <a:off x="2597150" y="1380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136237</xdr:rowOff>
    </xdr:from>
    <xdr:to>
      <xdr:col>11</xdr:col>
      <xdr:colOff>31750</xdr:colOff>
      <xdr:row>80</xdr:row>
      <xdr:rowOff>157919</xdr:rowOff>
    </xdr:to>
    <xdr:cxnSp macro="">
      <xdr:nvCxnSpPr>
        <xdr:cNvPr id="206" name="直線コネクタ 205">
          <a:extLst>
            <a:ext uri="{FF2B5EF4-FFF2-40B4-BE49-F238E27FC236}">
              <a16:creationId xmlns:a16="http://schemas.microsoft.com/office/drawing/2014/main" id="{6489AD82-130F-4684-B277-D853CF99A640}"/>
            </a:ext>
          </a:extLst>
        </xdr:cNvPr>
        <xdr:cNvCxnSpPr/>
      </xdr:nvCxnSpPr>
      <xdr:spPr>
        <a:xfrm>
          <a:off x="1333500" y="13344237"/>
          <a:ext cx="79375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459133FE-443B-4EE3-8B17-6A235A85C7F0}"/>
            </a:ext>
          </a:extLst>
        </xdr:cNvPr>
        <xdr:cNvSpPr/>
      </xdr:nvSpPr>
      <xdr:spPr>
        <a:xfrm>
          <a:off x="2095500" y="136529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F878C10B-0657-4A5B-8818-1E907596D514}"/>
            </a:ext>
          </a:extLst>
        </xdr:cNvPr>
        <xdr:cNvSpPr txBox="1"/>
      </xdr:nvSpPr>
      <xdr:spPr>
        <a:xfrm>
          <a:off x="1784350" y="137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477E4D9F-6062-4525-B7EE-FAA93657A54D}"/>
            </a:ext>
          </a:extLst>
        </xdr:cNvPr>
        <xdr:cNvSpPr/>
      </xdr:nvSpPr>
      <xdr:spPr>
        <a:xfrm>
          <a:off x="1282700" y="136461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970B337A-CAFD-443A-800B-ED86BD05A200}"/>
            </a:ext>
          </a:extLst>
        </xdr:cNvPr>
        <xdr:cNvSpPr txBox="1"/>
      </xdr:nvSpPr>
      <xdr:spPr>
        <a:xfrm>
          <a:off x="971550" y="1372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0ADEB0A-0DAB-472D-8F60-7214B2CBA685}"/>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FC61114-F56A-4499-B95B-7E00E4F3BC1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DF04128-202C-4A5F-8909-99DB71A6F189}"/>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DDB03DBF-A664-49E2-9E61-B66387DC229F}"/>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864AF9EC-929F-48F3-87AD-0DFB019EFB2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106544</xdr:rowOff>
    </xdr:from>
    <xdr:to>
      <xdr:col>23</xdr:col>
      <xdr:colOff>184150</xdr:colOff>
      <xdr:row>82</xdr:row>
      <xdr:rowOff>36694</xdr:rowOff>
    </xdr:to>
    <xdr:sp macro="" textlink="">
      <xdr:nvSpPr>
        <xdr:cNvPr id="216" name="楕円 215">
          <a:extLst>
            <a:ext uri="{FF2B5EF4-FFF2-40B4-BE49-F238E27FC236}">
              <a16:creationId xmlns:a16="http://schemas.microsoft.com/office/drawing/2014/main" id="{F1D9D470-483C-43E3-B925-DB31B071AE89}"/>
            </a:ext>
          </a:extLst>
        </xdr:cNvPr>
        <xdr:cNvSpPr/>
      </xdr:nvSpPr>
      <xdr:spPr>
        <a:xfrm>
          <a:off x="4464050" y="13479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27821</xdr:rowOff>
    </xdr:from>
    <xdr:ext cx="762000" cy="259045"/>
    <xdr:sp macro="" textlink="">
      <xdr:nvSpPr>
        <xdr:cNvPr id="217" name="人件費・物件費等の状況該当値テキスト">
          <a:extLst>
            <a:ext uri="{FF2B5EF4-FFF2-40B4-BE49-F238E27FC236}">
              <a16:creationId xmlns:a16="http://schemas.microsoft.com/office/drawing/2014/main" id="{436FEA5D-D526-4F07-B830-3904B073716D}"/>
            </a:ext>
          </a:extLst>
        </xdr:cNvPr>
        <xdr:cNvSpPr txBox="1"/>
      </xdr:nvSpPr>
      <xdr:spPr>
        <a:xfrm>
          <a:off x="4584700" y="1340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51895</xdr:rowOff>
    </xdr:from>
    <xdr:to>
      <xdr:col>19</xdr:col>
      <xdr:colOff>184150</xdr:colOff>
      <xdr:row>81</xdr:row>
      <xdr:rowOff>153495</xdr:rowOff>
    </xdr:to>
    <xdr:sp macro="" textlink="">
      <xdr:nvSpPr>
        <xdr:cNvPr id="218" name="楕円 217">
          <a:extLst>
            <a:ext uri="{FF2B5EF4-FFF2-40B4-BE49-F238E27FC236}">
              <a16:creationId xmlns:a16="http://schemas.microsoft.com/office/drawing/2014/main" id="{2AE1F65B-C199-437E-86F7-1037E6D7453B}"/>
            </a:ext>
          </a:extLst>
        </xdr:cNvPr>
        <xdr:cNvSpPr/>
      </xdr:nvSpPr>
      <xdr:spPr>
        <a:xfrm>
          <a:off x="3702050" y="134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163672</xdr:rowOff>
    </xdr:from>
    <xdr:ext cx="736600" cy="259045"/>
    <xdr:sp macro="" textlink="">
      <xdr:nvSpPr>
        <xdr:cNvPr id="219" name="テキスト ボックス 218">
          <a:extLst>
            <a:ext uri="{FF2B5EF4-FFF2-40B4-BE49-F238E27FC236}">
              <a16:creationId xmlns:a16="http://schemas.microsoft.com/office/drawing/2014/main" id="{E35EAF17-6BF9-4A4E-932C-AC74E4FC068B}"/>
            </a:ext>
          </a:extLst>
        </xdr:cNvPr>
        <xdr:cNvSpPr txBox="1"/>
      </xdr:nvSpPr>
      <xdr:spPr>
        <a:xfrm>
          <a:off x="3409950" y="1320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13632</xdr:rowOff>
    </xdr:from>
    <xdr:to>
      <xdr:col>15</xdr:col>
      <xdr:colOff>133350</xdr:colOff>
      <xdr:row>81</xdr:row>
      <xdr:rowOff>115232</xdr:rowOff>
    </xdr:to>
    <xdr:sp macro="" textlink="">
      <xdr:nvSpPr>
        <xdr:cNvPr id="220" name="楕円 219">
          <a:extLst>
            <a:ext uri="{FF2B5EF4-FFF2-40B4-BE49-F238E27FC236}">
              <a16:creationId xmlns:a16="http://schemas.microsoft.com/office/drawing/2014/main" id="{75F30259-0E01-40A6-B099-353749D12DA4}"/>
            </a:ext>
          </a:extLst>
        </xdr:cNvPr>
        <xdr:cNvSpPr/>
      </xdr:nvSpPr>
      <xdr:spPr>
        <a:xfrm>
          <a:off x="2889250" y="133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125409</xdr:rowOff>
    </xdr:from>
    <xdr:ext cx="762000" cy="259045"/>
    <xdr:sp macro="" textlink="">
      <xdr:nvSpPr>
        <xdr:cNvPr id="221" name="テキスト ボックス 220">
          <a:extLst>
            <a:ext uri="{FF2B5EF4-FFF2-40B4-BE49-F238E27FC236}">
              <a16:creationId xmlns:a16="http://schemas.microsoft.com/office/drawing/2014/main" id="{7757E052-F25F-4BE2-9991-5452DCF13DA7}"/>
            </a:ext>
          </a:extLst>
        </xdr:cNvPr>
        <xdr:cNvSpPr txBox="1"/>
      </xdr:nvSpPr>
      <xdr:spPr>
        <a:xfrm>
          <a:off x="2597150" y="1316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107119</xdr:rowOff>
    </xdr:from>
    <xdr:to>
      <xdr:col>11</xdr:col>
      <xdr:colOff>82550</xdr:colOff>
      <xdr:row>81</xdr:row>
      <xdr:rowOff>37269</xdr:rowOff>
    </xdr:to>
    <xdr:sp macro="" textlink="">
      <xdr:nvSpPr>
        <xdr:cNvPr id="222" name="楕円 221">
          <a:extLst>
            <a:ext uri="{FF2B5EF4-FFF2-40B4-BE49-F238E27FC236}">
              <a16:creationId xmlns:a16="http://schemas.microsoft.com/office/drawing/2014/main" id="{35923BBE-D434-4912-95F2-EC6D30385EEF}"/>
            </a:ext>
          </a:extLst>
        </xdr:cNvPr>
        <xdr:cNvSpPr/>
      </xdr:nvSpPr>
      <xdr:spPr>
        <a:xfrm>
          <a:off x="2095500" y="133151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47446</xdr:rowOff>
    </xdr:from>
    <xdr:ext cx="762000" cy="259045"/>
    <xdr:sp macro="" textlink="">
      <xdr:nvSpPr>
        <xdr:cNvPr id="223" name="テキスト ボックス 222">
          <a:extLst>
            <a:ext uri="{FF2B5EF4-FFF2-40B4-BE49-F238E27FC236}">
              <a16:creationId xmlns:a16="http://schemas.microsoft.com/office/drawing/2014/main" id="{0BBE3086-51D5-4A83-BEC1-35E27D38D6D7}"/>
            </a:ext>
          </a:extLst>
        </xdr:cNvPr>
        <xdr:cNvSpPr txBox="1"/>
      </xdr:nvSpPr>
      <xdr:spPr>
        <a:xfrm>
          <a:off x="1784350" y="1309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85437</xdr:rowOff>
    </xdr:from>
    <xdr:to>
      <xdr:col>7</xdr:col>
      <xdr:colOff>31750</xdr:colOff>
      <xdr:row>81</xdr:row>
      <xdr:rowOff>15587</xdr:rowOff>
    </xdr:to>
    <xdr:sp macro="" textlink="">
      <xdr:nvSpPr>
        <xdr:cNvPr id="224" name="楕円 223">
          <a:extLst>
            <a:ext uri="{FF2B5EF4-FFF2-40B4-BE49-F238E27FC236}">
              <a16:creationId xmlns:a16="http://schemas.microsoft.com/office/drawing/2014/main" id="{2179B3C9-9A3C-4075-9329-3C13ACFA11FF}"/>
            </a:ext>
          </a:extLst>
        </xdr:cNvPr>
        <xdr:cNvSpPr/>
      </xdr:nvSpPr>
      <xdr:spPr>
        <a:xfrm>
          <a:off x="1282700" y="132934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25764</xdr:rowOff>
    </xdr:from>
    <xdr:ext cx="762000" cy="259045"/>
    <xdr:sp macro="" textlink="">
      <xdr:nvSpPr>
        <xdr:cNvPr id="225" name="テキスト ボックス 224">
          <a:extLst>
            <a:ext uri="{FF2B5EF4-FFF2-40B4-BE49-F238E27FC236}">
              <a16:creationId xmlns:a16="http://schemas.microsoft.com/office/drawing/2014/main" id="{FE3738AF-8D66-4210-A5CF-D16265C1D5AD}"/>
            </a:ext>
          </a:extLst>
        </xdr:cNvPr>
        <xdr:cNvSpPr txBox="1"/>
      </xdr:nvSpPr>
      <xdr:spPr>
        <a:xfrm>
          <a:off x="971550" y="1306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B2197A06-FA2C-461E-9639-2D7F251CFDEF}"/>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7CEE8266-1365-4BCB-AE48-5463EED2D8E4}"/>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E90A7D98-F759-4ABF-88B4-2A1CB7256B22}"/>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C3DF2937-8668-4C33-903F-B9CEEBA4433E}"/>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747AF426-1592-4471-9096-387F4EE8B4D7}"/>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75D90514-F5A7-4791-BDE0-65E65E44306F}"/>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46FF5D5-9FDC-40C4-8F61-181898E875DA}"/>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5FF365D0-B71C-47C9-992A-0CE99D539D77}"/>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642B3AC0-87C0-4320-9AB5-46C5FF6056DF}"/>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4D1A135F-71F1-4A29-8EF0-FAD55E6673BA}"/>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B3A0E90B-4057-4E31-92D1-54A04050CD06}"/>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8864E67C-8B19-4953-B44C-799199184219}"/>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9AFF2EFB-B013-4619-ABF6-6C3A9D33111A}"/>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主に構成人員の変動により、令和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97.2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ポイント下回っている。職務・職責に応じた給与体系を通じ、より一層の給与の適正化に努める。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F38DC90-40AC-4C1E-84EF-7D7DAAF42DC1}"/>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34469C81-84F9-4E42-A085-1FBC7F65452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ADF2A925-7E2E-4BEF-986C-BD2AA918944E}"/>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32F70FEE-776C-4916-8201-707702ACAB6C}"/>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9E2993C8-097F-4A5B-92C7-2EF6E8F54870}"/>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7362B380-4174-406C-AB52-7BDAA81DFBF4}"/>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5F996538-68EC-48B5-9599-76C1FB3281C4}"/>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FAE89202-3D4A-4606-B438-D1104CCF2268}"/>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A3799DDE-800D-440B-938E-0165F2587D75}"/>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15A974FD-3B82-48B6-9685-2B4EEE00BFE6}"/>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EDFA8AB1-52F3-4D68-B970-991792352F02}"/>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F1494EE6-10E5-49AE-AD2B-D39D91BB7B83}"/>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A86F3F4E-C6CA-491D-B335-B6631C0951B1}"/>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BE490F5A-B4C5-46E0-A11D-CB353732DF0F}"/>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572F73F6-6A27-45D5-94F7-A55657E9EFE8}"/>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8BBA1FF-E51A-4972-878F-663AADF732F7}"/>
            </a:ext>
          </a:extLst>
        </xdr:cNvPr>
        <xdr:cNvCxnSpPr/>
      </xdr:nvCxnSpPr>
      <xdr:spPr>
        <a:xfrm flipV="1">
          <a:off x="15474950" y="13541022"/>
          <a:ext cx="0" cy="128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B723E137-B86B-4ADD-BE6C-B4B41A11A22D}"/>
            </a:ext>
          </a:extLst>
        </xdr:cNvPr>
        <xdr:cNvSpPr txBox="1"/>
      </xdr:nvSpPr>
      <xdr:spPr>
        <a:xfrm>
          <a:off x="15563850" y="1480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10F393CB-93C7-442E-ADFE-67B66FF0645C}"/>
            </a:ext>
          </a:extLst>
        </xdr:cNvPr>
        <xdr:cNvCxnSpPr/>
      </xdr:nvCxnSpPr>
      <xdr:spPr>
        <a:xfrm>
          <a:off x="15405100" y="14830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8CC94661-4BC3-467A-8B73-771426350022}"/>
            </a:ext>
          </a:extLst>
        </xdr:cNvPr>
        <xdr:cNvSpPr txBox="1"/>
      </xdr:nvSpPr>
      <xdr:spPr>
        <a:xfrm>
          <a:off x="15563850" y="1329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26CDEAB0-9524-47D3-B8E5-1EA2E32EC892}"/>
            </a:ext>
          </a:extLst>
        </xdr:cNvPr>
        <xdr:cNvCxnSpPr/>
      </xdr:nvCxnSpPr>
      <xdr:spPr>
        <a:xfrm>
          <a:off x="15405100" y="13541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34572</xdr:rowOff>
    </xdr:to>
    <xdr:cxnSp macro="">
      <xdr:nvCxnSpPr>
        <xdr:cNvPr id="259" name="直線コネクタ 258">
          <a:extLst>
            <a:ext uri="{FF2B5EF4-FFF2-40B4-BE49-F238E27FC236}">
              <a16:creationId xmlns:a16="http://schemas.microsoft.com/office/drawing/2014/main" id="{38EEA462-3294-426E-91D2-D839751BDCC0}"/>
            </a:ext>
          </a:extLst>
        </xdr:cNvPr>
        <xdr:cNvCxnSpPr/>
      </xdr:nvCxnSpPr>
      <xdr:spPr>
        <a:xfrm flipV="1">
          <a:off x="14712950" y="14219766"/>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1A3DB4C6-EC00-4AD9-B408-6E0FA44EBCE7}"/>
            </a:ext>
          </a:extLst>
        </xdr:cNvPr>
        <xdr:cNvSpPr txBox="1"/>
      </xdr:nvSpPr>
      <xdr:spPr>
        <a:xfrm>
          <a:off x="15563850" y="14160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14435051-E782-4B5C-8E99-91598F71EE24}"/>
            </a:ext>
          </a:extLst>
        </xdr:cNvPr>
        <xdr:cNvSpPr/>
      </xdr:nvSpPr>
      <xdr:spPr>
        <a:xfrm>
          <a:off x="15430500" y="141887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155222</xdr:rowOff>
    </xdr:to>
    <xdr:cxnSp macro="">
      <xdr:nvCxnSpPr>
        <xdr:cNvPr id="262" name="直線コネクタ 261">
          <a:extLst>
            <a:ext uri="{FF2B5EF4-FFF2-40B4-BE49-F238E27FC236}">
              <a16:creationId xmlns:a16="http://schemas.microsoft.com/office/drawing/2014/main" id="{BE4843B0-6555-4DB6-8133-600867C9433A}"/>
            </a:ext>
          </a:extLst>
        </xdr:cNvPr>
        <xdr:cNvCxnSpPr/>
      </xdr:nvCxnSpPr>
      <xdr:spPr>
        <a:xfrm flipV="1">
          <a:off x="13906500" y="14233172"/>
          <a:ext cx="80645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2A041885-4E7C-4BBC-83AF-EFF6EF330A4C}"/>
            </a:ext>
          </a:extLst>
        </xdr:cNvPr>
        <xdr:cNvSpPr/>
      </xdr:nvSpPr>
      <xdr:spPr>
        <a:xfrm>
          <a:off x="14668500" y="142091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C8E0F797-AD00-4BD5-9F94-0E37998DEB9A}"/>
            </a:ext>
          </a:extLst>
        </xdr:cNvPr>
        <xdr:cNvSpPr txBox="1"/>
      </xdr:nvSpPr>
      <xdr:spPr>
        <a:xfrm>
          <a:off x="14370050" y="1429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155222</xdr:rowOff>
    </xdr:to>
    <xdr:cxnSp macro="">
      <xdr:nvCxnSpPr>
        <xdr:cNvPr id="265" name="直線コネクタ 264">
          <a:extLst>
            <a:ext uri="{FF2B5EF4-FFF2-40B4-BE49-F238E27FC236}">
              <a16:creationId xmlns:a16="http://schemas.microsoft.com/office/drawing/2014/main" id="{FDDD9676-E5AB-4DD8-83A3-4FEE779ACB07}"/>
            </a:ext>
          </a:extLst>
        </xdr:cNvPr>
        <xdr:cNvCxnSpPr/>
      </xdr:nvCxnSpPr>
      <xdr:spPr>
        <a:xfrm>
          <a:off x="13106400" y="14286795"/>
          <a:ext cx="8001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443D02B6-271C-4B02-B1E4-B88E41CE42EE}"/>
            </a:ext>
          </a:extLst>
        </xdr:cNvPr>
        <xdr:cNvSpPr/>
      </xdr:nvSpPr>
      <xdr:spPr>
        <a:xfrm>
          <a:off x="13868400" y="141957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1B2F76C8-5F68-4925-8066-F76218C5B041}"/>
            </a:ext>
          </a:extLst>
        </xdr:cNvPr>
        <xdr:cNvSpPr txBox="1"/>
      </xdr:nvSpPr>
      <xdr:spPr>
        <a:xfrm>
          <a:off x="13557250" y="1397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B7215B84-5FF5-48B3-921A-2691F3762595}"/>
            </a:ext>
          </a:extLst>
        </xdr:cNvPr>
        <xdr:cNvCxnSpPr/>
      </xdr:nvCxnSpPr>
      <xdr:spPr>
        <a:xfrm flipV="1">
          <a:off x="12293600" y="14286795"/>
          <a:ext cx="812800" cy="1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D4D66743-344C-40FC-A320-15DFE4683A71}"/>
            </a:ext>
          </a:extLst>
        </xdr:cNvPr>
        <xdr:cNvSpPr/>
      </xdr:nvSpPr>
      <xdr:spPr>
        <a:xfrm>
          <a:off x="13055600" y="1416191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51A4B26A-3A62-4373-A24B-57749C9850AA}"/>
            </a:ext>
          </a:extLst>
        </xdr:cNvPr>
        <xdr:cNvSpPr txBox="1"/>
      </xdr:nvSpPr>
      <xdr:spPr>
        <a:xfrm>
          <a:off x="12763500" y="139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4BF3752F-954A-48F1-A91C-B17F4ABBB68D}"/>
            </a:ext>
          </a:extLst>
        </xdr:cNvPr>
        <xdr:cNvSpPr/>
      </xdr:nvSpPr>
      <xdr:spPr>
        <a:xfrm>
          <a:off x="12242800" y="141753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1B50C095-04CA-4678-A5CF-3FA4D8738D29}"/>
            </a:ext>
          </a:extLst>
        </xdr:cNvPr>
        <xdr:cNvSpPr txBox="1"/>
      </xdr:nvSpPr>
      <xdr:spPr>
        <a:xfrm>
          <a:off x="11950700" y="1395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2B08991-D757-47D9-BACF-DDDE91B749B7}"/>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45CD2C8-8D60-4B27-952D-77A21CAD8B49}"/>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6A44FBA-1B28-48FE-82AB-0EF512E1DD77}"/>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380115F-8BDC-45BD-BE5E-843AA8A4EE7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4485914-75E7-4EF8-85B2-974877B2611C}"/>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8" name="楕円 277">
          <a:extLst>
            <a:ext uri="{FF2B5EF4-FFF2-40B4-BE49-F238E27FC236}">
              <a16:creationId xmlns:a16="http://schemas.microsoft.com/office/drawing/2014/main" id="{15508C3B-CD23-4537-B9A7-8534A1C9528C}"/>
            </a:ext>
          </a:extLst>
        </xdr:cNvPr>
        <xdr:cNvSpPr/>
      </xdr:nvSpPr>
      <xdr:spPr>
        <a:xfrm>
          <a:off x="15430500" y="14175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9" name="給与水準   （国との比較）該当値テキスト">
          <a:extLst>
            <a:ext uri="{FF2B5EF4-FFF2-40B4-BE49-F238E27FC236}">
              <a16:creationId xmlns:a16="http://schemas.microsoft.com/office/drawing/2014/main" id="{C3F1D886-987E-49C8-9B36-7934D0666721}"/>
            </a:ext>
          </a:extLst>
        </xdr:cNvPr>
        <xdr:cNvSpPr txBox="1"/>
      </xdr:nvSpPr>
      <xdr:spPr>
        <a:xfrm>
          <a:off x="15563850" y="140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80" name="楕円 279">
          <a:extLst>
            <a:ext uri="{FF2B5EF4-FFF2-40B4-BE49-F238E27FC236}">
              <a16:creationId xmlns:a16="http://schemas.microsoft.com/office/drawing/2014/main" id="{6BD45B65-CB02-4D1C-A4A5-D200C7F32567}"/>
            </a:ext>
          </a:extLst>
        </xdr:cNvPr>
        <xdr:cNvSpPr/>
      </xdr:nvSpPr>
      <xdr:spPr>
        <a:xfrm>
          <a:off x="14668500" y="141887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81" name="テキスト ボックス 280">
          <a:extLst>
            <a:ext uri="{FF2B5EF4-FFF2-40B4-BE49-F238E27FC236}">
              <a16:creationId xmlns:a16="http://schemas.microsoft.com/office/drawing/2014/main" id="{A3249CC7-FFA5-41B3-A825-37C489457CAD}"/>
            </a:ext>
          </a:extLst>
        </xdr:cNvPr>
        <xdr:cNvSpPr txBox="1"/>
      </xdr:nvSpPr>
      <xdr:spPr>
        <a:xfrm>
          <a:off x="14370050" y="13963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2" name="楕円 281">
          <a:extLst>
            <a:ext uri="{FF2B5EF4-FFF2-40B4-BE49-F238E27FC236}">
              <a16:creationId xmlns:a16="http://schemas.microsoft.com/office/drawing/2014/main" id="{A16EAAF5-A8EC-44DD-9E2F-5DC0CF35B218}"/>
            </a:ext>
          </a:extLst>
        </xdr:cNvPr>
        <xdr:cNvSpPr/>
      </xdr:nvSpPr>
      <xdr:spPr>
        <a:xfrm>
          <a:off x="13868400" y="14303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3" name="テキスト ボックス 282">
          <a:extLst>
            <a:ext uri="{FF2B5EF4-FFF2-40B4-BE49-F238E27FC236}">
              <a16:creationId xmlns:a16="http://schemas.microsoft.com/office/drawing/2014/main" id="{2AC7D5CA-806F-452E-9B36-60762B3F2559}"/>
            </a:ext>
          </a:extLst>
        </xdr:cNvPr>
        <xdr:cNvSpPr txBox="1"/>
      </xdr:nvSpPr>
      <xdr:spPr>
        <a:xfrm>
          <a:off x="13557250" y="143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4" name="楕円 283">
          <a:extLst>
            <a:ext uri="{FF2B5EF4-FFF2-40B4-BE49-F238E27FC236}">
              <a16:creationId xmlns:a16="http://schemas.microsoft.com/office/drawing/2014/main" id="{21D5830D-80C7-4E81-B2B8-D1095D1F466F}"/>
            </a:ext>
          </a:extLst>
        </xdr:cNvPr>
        <xdr:cNvSpPr/>
      </xdr:nvSpPr>
      <xdr:spPr>
        <a:xfrm>
          <a:off x="13055600" y="1423599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5" name="テキスト ボックス 284">
          <a:extLst>
            <a:ext uri="{FF2B5EF4-FFF2-40B4-BE49-F238E27FC236}">
              <a16:creationId xmlns:a16="http://schemas.microsoft.com/office/drawing/2014/main" id="{FE97AE1C-48CA-4104-A075-791D9BE28ECE}"/>
            </a:ext>
          </a:extLst>
        </xdr:cNvPr>
        <xdr:cNvSpPr txBox="1"/>
      </xdr:nvSpPr>
      <xdr:spPr>
        <a:xfrm>
          <a:off x="12763500" y="143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B6E297E1-78B6-4DBE-89E6-F4B9F1651E6F}"/>
            </a:ext>
          </a:extLst>
        </xdr:cNvPr>
        <xdr:cNvSpPr/>
      </xdr:nvSpPr>
      <xdr:spPr>
        <a:xfrm>
          <a:off x="122428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1D419453-C078-43D3-9281-DF93146520AC}"/>
            </a:ext>
          </a:extLst>
        </xdr:cNvPr>
        <xdr:cNvSpPr txBox="1"/>
      </xdr:nvSpPr>
      <xdr:spPr>
        <a:xfrm>
          <a:off x="11950700" y="1445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AB3581A9-A1BA-482B-8022-1F06C30E03F3}"/>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753A327D-2C78-4C21-8F24-01F5CCCF9549}"/>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F06D1926-A485-4505-9C59-F7BC4764E2B6}"/>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9A1C6BB2-C12E-450D-A287-1C1A7951B4E6}"/>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418DD330-84EE-4871-B768-49ACA6710B25}"/>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3E27F2B5-289B-4FC0-8806-BB519DE4842A}"/>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F3111933-3412-495B-800D-8ABD52AA0E9D}"/>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C1BF6111-AC4D-4DE5-8148-E6CA2E1D2FD3}"/>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1785600-5B76-4D23-B124-740E908A72A9}"/>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6DD8D627-C25D-46EE-B13E-7CC82F0F47B1}"/>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F9479D4D-9962-4C29-94D2-B9C0D918F9A2}"/>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E8F4CB95-F2B0-422C-B7C4-6C16F180EAB3}"/>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9F476C5D-9D8E-486B-810A-E3B9B61A765E}"/>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定員適正化計画（計画期間：平成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年度から令和</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年度）の計画期間が経過したため、従前の計画の策定起点となる職員数</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265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人を維持することを目標とした。過去</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年間における採用者数と退職者数との間に大きな隔たりはなく、左記職員数比率にも大きな変化はない。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定年延長制度が導入されたことに伴い、新規採用職員の採用のあり方や具体的な採用人数等の検討をしている。また、類似団体等との比較検討を行いながら、新たな定員適正化計画を策定し、適正な定員管理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6BF780F5-C73C-4AF8-97AC-EF6C0F27B6BC}"/>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1D7039B3-86CC-4C67-B4CC-8980779E10D3}"/>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232A723A-C22C-42EA-96C0-93374A3247BB}"/>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BB02BD6D-246D-4FEF-88E9-FB2297D905D5}"/>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F85C79F3-0C0C-4769-BCF7-1B5E26D59917}"/>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21D23638-9CC2-4152-BFC1-4278994EDA8B}"/>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CDAD53D7-22D0-440F-9921-C32D28A4211B}"/>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913DA274-8B83-4B34-95B7-AADFB3A15225}"/>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1A7A6F07-53D6-4FF0-AE3F-B93BEE28EF78}"/>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CBA8726D-B3D0-47E6-8E77-3DAB17DB4676}"/>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7641F072-A930-4BE2-9E82-5B09A1AF969C}"/>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E7E90910-D988-4D0F-8781-EA14B6C6C2C1}"/>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2FE2F894-CABE-41F1-9DF4-379B713EB311}"/>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44434EF0-8EEE-42DB-87CC-996A0C1D1C6E}"/>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C08AAA3B-C793-4CF1-AF1E-B18AA2CBB2BC}"/>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C7879B6B-F0E2-4A5A-9580-2B3C72B8FA9B}"/>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B9E936B-D4BB-4303-BDC6-2D797B17553A}"/>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422FC398-A17F-4586-88D8-B692130A9E65}"/>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8E19A377-DCC0-4FE7-809E-E75B466040D2}"/>
            </a:ext>
          </a:extLst>
        </xdr:cNvPr>
        <xdr:cNvCxnSpPr/>
      </xdr:nvCxnSpPr>
      <xdr:spPr>
        <a:xfrm flipV="1">
          <a:off x="15474950" y="9735548"/>
          <a:ext cx="0" cy="14733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E6500F9A-4534-4734-A466-EB2C2CA66168}"/>
            </a:ext>
          </a:extLst>
        </xdr:cNvPr>
        <xdr:cNvSpPr txBox="1"/>
      </xdr:nvSpPr>
      <xdr:spPr>
        <a:xfrm>
          <a:off x="15563850" y="1118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B16D16C7-45E2-4DD6-B044-B3961FB4D963}"/>
            </a:ext>
          </a:extLst>
        </xdr:cNvPr>
        <xdr:cNvCxnSpPr/>
      </xdr:nvCxnSpPr>
      <xdr:spPr>
        <a:xfrm>
          <a:off x="15405100" y="11208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E1585BF6-3460-491E-BDCF-3684501366D9}"/>
            </a:ext>
          </a:extLst>
        </xdr:cNvPr>
        <xdr:cNvSpPr txBox="1"/>
      </xdr:nvSpPr>
      <xdr:spPr>
        <a:xfrm>
          <a:off x="15563850" y="948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C304DB43-70EE-4C66-8F65-CA828472F734}"/>
            </a:ext>
          </a:extLst>
        </xdr:cNvPr>
        <xdr:cNvCxnSpPr/>
      </xdr:nvCxnSpPr>
      <xdr:spPr>
        <a:xfrm>
          <a:off x="15405100" y="9735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103777</xdr:rowOff>
    </xdr:from>
    <xdr:to>
      <xdr:col>81</xdr:col>
      <xdr:colOff>44450</xdr:colOff>
      <xdr:row>59</xdr:row>
      <xdr:rowOff>108948</xdr:rowOff>
    </xdr:to>
    <xdr:cxnSp macro="">
      <xdr:nvCxnSpPr>
        <xdr:cNvPr id="324" name="直線コネクタ 323">
          <a:extLst>
            <a:ext uri="{FF2B5EF4-FFF2-40B4-BE49-F238E27FC236}">
              <a16:creationId xmlns:a16="http://schemas.microsoft.com/office/drawing/2014/main" id="{EDDAB06F-681A-4855-BDEB-3918C0AB5B67}"/>
            </a:ext>
          </a:extLst>
        </xdr:cNvPr>
        <xdr:cNvCxnSpPr/>
      </xdr:nvCxnSpPr>
      <xdr:spPr>
        <a:xfrm flipV="1">
          <a:off x="14712950" y="9844677"/>
          <a:ext cx="762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4EFA4DFC-BE70-4178-9EBD-668AB9B4022D}"/>
            </a:ext>
          </a:extLst>
        </xdr:cNvPr>
        <xdr:cNvSpPr txBox="1"/>
      </xdr:nvSpPr>
      <xdr:spPr>
        <a:xfrm>
          <a:off x="15563850" y="1012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4BD4C134-7885-4B51-8869-521C5EEC124C}"/>
            </a:ext>
          </a:extLst>
        </xdr:cNvPr>
        <xdr:cNvSpPr/>
      </xdr:nvSpPr>
      <xdr:spPr>
        <a:xfrm>
          <a:off x="15430500" y="10151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108948</xdr:rowOff>
    </xdr:to>
    <xdr:cxnSp macro="">
      <xdr:nvCxnSpPr>
        <xdr:cNvPr id="327" name="直線コネクタ 326">
          <a:extLst>
            <a:ext uri="{FF2B5EF4-FFF2-40B4-BE49-F238E27FC236}">
              <a16:creationId xmlns:a16="http://schemas.microsoft.com/office/drawing/2014/main" id="{93EFAD9F-2BBF-49DB-AF6C-235F3943576A}"/>
            </a:ext>
          </a:extLst>
        </xdr:cNvPr>
        <xdr:cNvCxnSpPr/>
      </xdr:nvCxnSpPr>
      <xdr:spPr>
        <a:xfrm>
          <a:off x="13906500" y="9848124"/>
          <a:ext cx="80645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805DD867-8794-4613-BE1C-D36CBF86E46C}"/>
            </a:ext>
          </a:extLst>
        </xdr:cNvPr>
        <xdr:cNvSpPr/>
      </xdr:nvSpPr>
      <xdr:spPr>
        <a:xfrm>
          <a:off x="14668500" y="101414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20AD293F-BDF6-42BA-B2EF-19EA7D761B73}"/>
            </a:ext>
          </a:extLst>
        </xdr:cNvPr>
        <xdr:cNvSpPr txBox="1"/>
      </xdr:nvSpPr>
      <xdr:spPr>
        <a:xfrm>
          <a:off x="14370050" y="1022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107224</xdr:rowOff>
    </xdr:to>
    <xdr:cxnSp macro="">
      <xdr:nvCxnSpPr>
        <xdr:cNvPr id="330" name="直線コネクタ 329">
          <a:extLst>
            <a:ext uri="{FF2B5EF4-FFF2-40B4-BE49-F238E27FC236}">
              <a16:creationId xmlns:a16="http://schemas.microsoft.com/office/drawing/2014/main" id="{59893B07-F51C-4CB5-96EE-BA57D9EAB061}"/>
            </a:ext>
          </a:extLst>
        </xdr:cNvPr>
        <xdr:cNvCxnSpPr/>
      </xdr:nvCxnSpPr>
      <xdr:spPr>
        <a:xfrm>
          <a:off x="13106400" y="9841230"/>
          <a:ext cx="8001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87BA002D-AC86-4794-8011-52AEC0F89CFA}"/>
            </a:ext>
          </a:extLst>
        </xdr:cNvPr>
        <xdr:cNvSpPr/>
      </xdr:nvSpPr>
      <xdr:spPr>
        <a:xfrm>
          <a:off x="13868400" y="100965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DCEDB68B-A548-411C-ABDE-313547E077BF}"/>
            </a:ext>
          </a:extLst>
        </xdr:cNvPr>
        <xdr:cNvSpPr txBox="1"/>
      </xdr:nvSpPr>
      <xdr:spPr>
        <a:xfrm>
          <a:off x="13557250" y="1018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93435</xdr:rowOff>
    </xdr:from>
    <xdr:to>
      <xdr:col>68</xdr:col>
      <xdr:colOff>152400</xdr:colOff>
      <xdr:row>59</xdr:row>
      <xdr:rowOff>100330</xdr:rowOff>
    </xdr:to>
    <xdr:cxnSp macro="">
      <xdr:nvCxnSpPr>
        <xdr:cNvPr id="333" name="直線コネクタ 332">
          <a:extLst>
            <a:ext uri="{FF2B5EF4-FFF2-40B4-BE49-F238E27FC236}">
              <a16:creationId xmlns:a16="http://schemas.microsoft.com/office/drawing/2014/main" id="{B0B80D7A-0752-4DA1-97F3-0B2C73414204}"/>
            </a:ext>
          </a:extLst>
        </xdr:cNvPr>
        <xdr:cNvCxnSpPr/>
      </xdr:nvCxnSpPr>
      <xdr:spPr>
        <a:xfrm>
          <a:off x="12293600" y="9834335"/>
          <a:ext cx="8128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9915570A-2C38-4CFC-A477-2BC70D831845}"/>
            </a:ext>
          </a:extLst>
        </xdr:cNvPr>
        <xdr:cNvSpPr/>
      </xdr:nvSpPr>
      <xdr:spPr>
        <a:xfrm>
          <a:off x="13055600" y="1010348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2298F0F5-9CF3-4F43-9ADD-E4340FFCBA4F}"/>
            </a:ext>
          </a:extLst>
        </xdr:cNvPr>
        <xdr:cNvSpPr txBox="1"/>
      </xdr:nvSpPr>
      <xdr:spPr>
        <a:xfrm>
          <a:off x="12763500" y="1018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73EE8B0-E23B-44DF-858D-9E4614E2F693}"/>
            </a:ext>
          </a:extLst>
        </xdr:cNvPr>
        <xdr:cNvSpPr/>
      </xdr:nvSpPr>
      <xdr:spPr>
        <a:xfrm>
          <a:off x="12242800" y="1010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A6624498-9095-4202-82C7-D6456E4ED676}"/>
            </a:ext>
          </a:extLst>
        </xdr:cNvPr>
        <xdr:cNvSpPr txBox="1"/>
      </xdr:nvSpPr>
      <xdr:spPr>
        <a:xfrm>
          <a:off x="11950700" y="101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FBED195-7C31-4165-8145-BB15B05EE07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81B6F73-6B5A-4834-A592-094AD7883FFA}"/>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7BF7EF3-76D1-4BDE-B7E4-9DE65C1103CF}"/>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8BEE4023-66F8-4D3D-BDE7-4B852D73A8E2}"/>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18D84E1-4CBF-41EB-BF5E-137719D74F05}"/>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52977</xdr:rowOff>
    </xdr:from>
    <xdr:to>
      <xdr:col>81</xdr:col>
      <xdr:colOff>95250</xdr:colOff>
      <xdr:row>59</xdr:row>
      <xdr:rowOff>154577</xdr:rowOff>
    </xdr:to>
    <xdr:sp macro="" textlink="">
      <xdr:nvSpPr>
        <xdr:cNvPr id="343" name="楕円 342">
          <a:extLst>
            <a:ext uri="{FF2B5EF4-FFF2-40B4-BE49-F238E27FC236}">
              <a16:creationId xmlns:a16="http://schemas.microsoft.com/office/drawing/2014/main" id="{D0208FE6-AF20-4452-9412-61FFCA016AE3}"/>
            </a:ext>
          </a:extLst>
        </xdr:cNvPr>
        <xdr:cNvSpPr/>
      </xdr:nvSpPr>
      <xdr:spPr>
        <a:xfrm>
          <a:off x="15430500" y="979387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145704</xdr:rowOff>
    </xdr:from>
    <xdr:ext cx="762000" cy="259045"/>
    <xdr:sp macro="" textlink="">
      <xdr:nvSpPr>
        <xdr:cNvPr id="344" name="定員管理の状況該当値テキスト">
          <a:extLst>
            <a:ext uri="{FF2B5EF4-FFF2-40B4-BE49-F238E27FC236}">
              <a16:creationId xmlns:a16="http://schemas.microsoft.com/office/drawing/2014/main" id="{9F8A8D43-B933-4001-97DB-3364698E0376}"/>
            </a:ext>
          </a:extLst>
        </xdr:cNvPr>
        <xdr:cNvSpPr txBox="1"/>
      </xdr:nvSpPr>
      <xdr:spPr>
        <a:xfrm>
          <a:off x="1556385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58148</xdr:rowOff>
    </xdr:from>
    <xdr:to>
      <xdr:col>77</xdr:col>
      <xdr:colOff>95250</xdr:colOff>
      <xdr:row>59</xdr:row>
      <xdr:rowOff>159748</xdr:rowOff>
    </xdr:to>
    <xdr:sp macro="" textlink="">
      <xdr:nvSpPr>
        <xdr:cNvPr id="345" name="楕円 344">
          <a:extLst>
            <a:ext uri="{FF2B5EF4-FFF2-40B4-BE49-F238E27FC236}">
              <a16:creationId xmlns:a16="http://schemas.microsoft.com/office/drawing/2014/main" id="{807B89C0-BC63-4E44-93C2-203ED31ECFBD}"/>
            </a:ext>
          </a:extLst>
        </xdr:cNvPr>
        <xdr:cNvSpPr/>
      </xdr:nvSpPr>
      <xdr:spPr>
        <a:xfrm>
          <a:off x="14668500" y="97990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169925</xdr:rowOff>
    </xdr:from>
    <xdr:ext cx="736600" cy="259045"/>
    <xdr:sp macro="" textlink="">
      <xdr:nvSpPr>
        <xdr:cNvPr id="346" name="テキスト ボックス 345">
          <a:extLst>
            <a:ext uri="{FF2B5EF4-FFF2-40B4-BE49-F238E27FC236}">
              <a16:creationId xmlns:a16="http://schemas.microsoft.com/office/drawing/2014/main" id="{07FC56BA-C912-428D-9940-5A2DD472A559}"/>
            </a:ext>
          </a:extLst>
        </xdr:cNvPr>
        <xdr:cNvSpPr txBox="1"/>
      </xdr:nvSpPr>
      <xdr:spPr>
        <a:xfrm>
          <a:off x="14370050" y="957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56424</xdr:rowOff>
    </xdr:from>
    <xdr:to>
      <xdr:col>73</xdr:col>
      <xdr:colOff>44450</xdr:colOff>
      <xdr:row>59</xdr:row>
      <xdr:rowOff>158024</xdr:rowOff>
    </xdr:to>
    <xdr:sp macro="" textlink="">
      <xdr:nvSpPr>
        <xdr:cNvPr id="347" name="楕円 346">
          <a:extLst>
            <a:ext uri="{FF2B5EF4-FFF2-40B4-BE49-F238E27FC236}">
              <a16:creationId xmlns:a16="http://schemas.microsoft.com/office/drawing/2014/main" id="{17D52B63-7CED-42EF-9F64-8F11E68E5CBF}"/>
            </a:ext>
          </a:extLst>
        </xdr:cNvPr>
        <xdr:cNvSpPr/>
      </xdr:nvSpPr>
      <xdr:spPr>
        <a:xfrm>
          <a:off x="13868400" y="97973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48" name="テキスト ボックス 347">
          <a:extLst>
            <a:ext uri="{FF2B5EF4-FFF2-40B4-BE49-F238E27FC236}">
              <a16:creationId xmlns:a16="http://schemas.microsoft.com/office/drawing/2014/main" id="{1B512A42-3642-42C1-97FE-F2F236982093}"/>
            </a:ext>
          </a:extLst>
        </xdr:cNvPr>
        <xdr:cNvSpPr txBox="1"/>
      </xdr:nvSpPr>
      <xdr:spPr>
        <a:xfrm>
          <a:off x="13557250" y="957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9" name="楕円 348">
          <a:extLst>
            <a:ext uri="{FF2B5EF4-FFF2-40B4-BE49-F238E27FC236}">
              <a16:creationId xmlns:a16="http://schemas.microsoft.com/office/drawing/2014/main" id="{0FE34FE1-5195-427D-8EE2-416485216CD9}"/>
            </a:ext>
          </a:extLst>
        </xdr:cNvPr>
        <xdr:cNvSpPr/>
      </xdr:nvSpPr>
      <xdr:spPr>
        <a:xfrm>
          <a:off x="13055600" y="979043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50" name="テキスト ボックス 349">
          <a:extLst>
            <a:ext uri="{FF2B5EF4-FFF2-40B4-BE49-F238E27FC236}">
              <a16:creationId xmlns:a16="http://schemas.microsoft.com/office/drawing/2014/main" id="{248BDFDC-DD3C-46A3-90AE-17DDF245E47D}"/>
            </a:ext>
          </a:extLst>
        </xdr:cNvPr>
        <xdr:cNvSpPr txBox="1"/>
      </xdr:nvSpPr>
      <xdr:spPr>
        <a:xfrm>
          <a:off x="127635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42635</xdr:rowOff>
    </xdr:from>
    <xdr:to>
      <xdr:col>64</xdr:col>
      <xdr:colOff>152400</xdr:colOff>
      <xdr:row>59</xdr:row>
      <xdr:rowOff>144235</xdr:rowOff>
    </xdr:to>
    <xdr:sp macro="" textlink="">
      <xdr:nvSpPr>
        <xdr:cNvPr id="351" name="楕円 350">
          <a:extLst>
            <a:ext uri="{FF2B5EF4-FFF2-40B4-BE49-F238E27FC236}">
              <a16:creationId xmlns:a16="http://schemas.microsoft.com/office/drawing/2014/main" id="{5D0184B9-BACC-4014-9988-C01FC8A9DE22}"/>
            </a:ext>
          </a:extLst>
        </xdr:cNvPr>
        <xdr:cNvSpPr/>
      </xdr:nvSpPr>
      <xdr:spPr>
        <a:xfrm>
          <a:off x="12242800" y="97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154412</xdr:rowOff>
    </xdr:from>
    <xdr:ext cx="762000" cy="259045"/>
    <xdr:sp macro="" textlink="">
      <xdr:nvSpPr>
        <xdr:cNvPr id="352" name="テキスト ボックス 351">
          <a:extLst>
            <a:ext uri="{FF2B5EF4-FFF2-40B4-BE49-F238E27FC236}">
              <a16:creationId xmlns:a16="http://schemas.microsoft.com/office/drawing/2014/main" id="{B92EDD10-537C-4D62-8DFE-E6F9C83B0500}"/>
            </a:ext>
          </a:extLst>
        </xdr:cNvPr>
        <xdr:cNvSpPr txBox="1"/>
      </xdr:nvSpPr>
      <xdr:spPr>
        <a:xfrm>
          <a:off x="11950700" y="956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BC3A3FB9-90FF-4890-8144-6C999A9D3356}"/>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13FFE3F1-A2EE-4CB9-8CBB-7A523547B6D1}"/>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7C4E4668-09CB-42A1-8D21-16E312322378}"/>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A62F4ABF-2432-490A-81F8-E04B556C9A66}"/>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BAB8C906-C641-49CF-9B0E-87ADD11E673B}"/>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5B4C4073-9BCC-4865-9880-8D3485FD3179}"/>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F292E1CD-4CFE-4449-B52A-CAEDC755F25C}"/>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4D823B3E-91CA-4D6D-98D2-2BB559ED2003}"/>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1950BFD-B605-47A8-A593-F4584C5AAD38}"/>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E765A4CF-41B0-4AFA-9B4C-2017CCD87092}"/>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2E15C85C-ECB0-42A0-86AA-37D070C35691}"/>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4F76300C-7762-49FA-9FC6-A45560353004}"/>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C592042-A566-4D36-879C-9BD4465B99FB}"/>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3か年平均である実質公債費比率は4.2％であり、0.1ポイント減少したものの、類似団体内、全国、群馬県の各平均と比較しても下回っており、早期健全化基準と比べても低い数値となっているため、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64C70576-0EFE-421C-8214-F4A1D98BEFDF}"/>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780F2769-D4AC-403C-9E30-76F3AD98C20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9781A10D-1289-4A16-A563-FAA870D5AA64}"/>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58C899AB-5BD8-49B8-B156-FDF4E9E2B6D2}"/>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E295B4B9-F72B-4F4C-9E35-C398ABD70355}"/>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B9B997BC-AC45-4E79-9BC5-61FAEB5989F6}"/>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FBBC89A2-B8DD-43D4-B3D0-6B34185D3FDD}"/>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F3E276EA-680B-40BB-AA74-DA3C3DA4D552}"/>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30BBC941-55BF-446C-ABE4-26C726276AB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CFFAD824-5F1E-459E-890E-99F4BFE0123E}"/>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C46CE6A1-86F1-463B-8279-98F03897ED76}"/>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E8C1692-A610-4889-8F89-3ED26794EDA3}"/>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9FCEEAEE-40C5-47E6-8120-EFA40458CA46}"/>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E2FC16C1-A1FC-4D74-BEFC-D84CD71C7FE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59DB3EE9-6AAA-4F34-A5C6-2F4D02A69794}"/>
            </a:ext>
          </a:extLst>
        </xdr:cNvPr>
        <xdr:cNvCxnSpPr/>
      </xdr:nvCxnSpPr>
      <xdr:spPr>
        <a:xfrm flipV="1">
          <a:off x="15474950" y="6211147"/>
          <a:ext cx="0" cy="12602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5C755BBC-DC51-448D-83EA-C89EEB860239}"/>
            </a:ext>
          </a:extLst>
        </xdr:cNvPr>
        <xdr:cNvSpPr txBox="1"/>
      </xdr:nvSpPr>
      <xdr:spPr>
        <a:xfrm>
          <a:off x="1556385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C38BC5-904D-4E5D-A3DF-1C9FCECE62D4}"/>
            </a:ext>
          </a:extLst>
        </xdr:cNvPr>
        <xdr:cNvCxnSpPr/>
      </xdr:nvCxnSpPr>
      <xdr:spPr>
        <a:xfrm>
          <a:off x="1540510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8DDAE002-0118-40B5-BCF6-6A30A7DDD251}"/>
            </a:ext>
          </a:extLst>
        </xdr:cNvPr>
        <xdr:cNvSpPr txBox="1"/>
      </xdr:nvSpPr>
      <xdr:spPr>
        <a:xfrm>
          <a:off x="15563850" y="596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5CFF22D7-D6B5-463E-A330-E2E7EAC22BE7}"/>
            </a:ext>
          </a:extLst>
        </xdr:cNvPr>
        <xdr:cNvCxnSpPr/>
      </xdr:nvCxnSpPr>
      <xdr:spPr>
        <a:xfrm>
          <a:off x="15405100" y="62111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70696</xdr:rowOff>
    </xdr:to>
    <xdr:cxnSp macro="">
      <xdr:nvCxnSpPr>
        <xdr:cNvPr id="385" name="直線コネクタ 384">
          <a:extLst>
            <a:ext uri="{FF2B5EF4-FFF2-40B4-BE49-F238E27FC236}">
              <a16:creationId xmlns:a16="http://schemas.microsoft.com/office/drawing/2014/main" id="{1AEC560E-AB52-4363-9AE7-4223D14047C5}"/>
            </a:ext>
          </a:extLst>
        </xdr:cNvPr>
        <xdr:cNvCxnSpPr/>
      </xdr:nvCxnSpPr>
      <xdr:spPr>
        <a:xfrm flipV="1">
          <a:off x="14712950" y="6666654"/>
          <a:ext cx="762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5F14F212-89CE-4F15-9F53-6A879BF63B3B}"/>
            </a:ext>
          </a:extLst>
        </xdr:cNvPr>
        <xdr:cNvSpPr txBox="1"/>
      </xdr:nvSpPr>
      <xdr:spPr>
        <a:xfrm>
          <a:off x="15563850" y="6740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86C9FC1B-DFAE-4194-BA9E-D777AA835D7E}"/>
            </a:ext>
          </a:extLst>
        </xdr:cNvPr>
        <xdr:cNvSpPr/>
      </xdr:nvSpPr>
      <xdr:spPr>
        <a:xfrm>
          <a:off x="15430500" y="67686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70696</xdr:rowOff>
    </xdr:to>
    <xdr:cxnSp macro="">
      <xdr:nvCxnSpPr>
        <xdr:cNvPr id="388" name="直線コネクタ 387">
          <a:extLst>
            <a:ext uri="{FF2B5EF4-FFF2-40B4-BE49-F238E27FC236}">
              <a16:creationId xmlns:a16="http://schemas.microsoft.com/office/drawing/2014/main" id="{69B048A5-2CB1-40F1-9851-0B6A19764135}"/>
            </a:ext>
          </a:extLst>
        </xdr:cNvPr>
        <xdr:cNvCxnSpPr/>
      </xdr:nvCxnSpPr>
      <xdr:spPr>
        <a:xfrm>
          <a:off x="13906500" y="6642523"/>
          <a:ext cx="8064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E7D2DAB6-607C-4576-BCA9-23DB5F8C1475}"/>
            </a:ext>
          </a:extLst>
        </xdr:cNvPr>
        <xdr:cNvSpPr/>
      </xdr:nvSpPr>
      <xdr:spPr>
        <a:xfrm>
          <a:off x="14668500" y="67525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AD55B5B7-45E2-440E-80F0-B4597E3588CA}"/>
            </a:ext>
          </a:extLst>
        </xdr:cNvPr>
        <xdr:cNvSpPr txBox="1"/>
      </xdr:nvSpPr>
      <xdr:spPr>
        <a:xfrm>
          <a:off x="14370050" y="683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38523</xdr:rowOff>
    </xdr:to>
    <xdr:cxnSp macro="">
      <xdr:nvCxnSpPr>
        <xdr:cNvPr id="391" name="直線コネクタ 390">
          <a:extLst>
            <a:ext uri="{FF2B5EF4-FFF2-40B4-BE49-F238E27FC236}">
              <a16:creationId xmlns:a16="http://schemas.microsoft.com/office/drawing/2014/main" id="{102B7B22-58DB-499A-9C30-63E3CE2BE69E}"/>
            </a:ext>
          </a:extLst>
        </xdr:cNvPr>
        <xdr:cNvCxnSpPr/>
      </xdr:nvCxnSpPr>
      <xdr:spPr>
        <a:xfrm>
          <a:off x="13106400" y="6592570"/>
          <a:ext cx="800100" cy="4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4CF6B831-6E4E-4D7B-AA9D-A62F544001B2}"/>
            </a:ext>
          </a:extLst>
        </xdr:cNvPr>
        <xdr:cNvSpPr/>
      </xdr:nvSpPr>
      <xdr:spPr>
        <a:xfrm>
          <a:off x="13868400" y="6752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6C6C0BA0-E38D-4C35-A1D4-9E78BB43BC31}"/>
            </a:ext>
          </a:extLst>
        </xdr:cNvPr>
        <xdr:cNvSpPr txBox="1"/>
      </xdr:nvSpPr>
      <xdr:spPr>
        <a:xfrm>
          <a:off x="13557250" y="683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153670</xdr:rowOff>
    </xdr:to>
    <xdr:cxnSp macro="">
      <xdr:nvCxnSpPr>
        <xdr:cNvPr id="394" name="直線コネクタ 393">
          <a:extLst>
            <a:ext uri="{FF2B5EF4-FFF2-40B4-BE49-F238E27FC236}">
              <a16:creationId xmlns:a16="http://schemas.microsoft.com/office/drawing/2014/main" id="{D08A8F66-545E-40FE-9C91-8B8EB102862E}"/>
            </a:ext>
          </a:extLst>
        </xdr:cNvPr>
        <xdr:cNvCxnSpPr/>
      </xdr:nvCxnSpPr>
      <xdr:spPr>
        <a:xfrm>
          <a:off x="12293600" y="6504094"/>
          <a:ext cx="8128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52144D96-5221-4AEF-8181-6044EE2269E7}"/>
            </a:ext>
          </a:extLst>
        </xdr:cNvPr>
        <xdr:cNvSpPr/>
      </xdr:nvSpPr>
      <xdr:spPr>
        <a:xfrm>
          <a:off x="13055600" y="680254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7811EDA4-8362-4544-B91B-68F62AA40B7E}"/>
            </a:ext>
          </a:extLst>
        </xdr:cNvPr>
        <xdr:cNvSpPr txBox="1"/>
      </xdr:nvSpPr>
      <xdr:spPr>
        <a:xfrm>
          <a:off x="12763500" y="688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9623D1AF-F3AB-468E-BC4D-B25FF2938D6D}"/>
            </a:ext>
          </a:extLst>
        </xdr:cNvPr>
        <xdr:cNvSpPr/>
      </xdr:nvSpPr>
      <xdr:spPr>
        <a:xfrm>
          <a:off x="12242800" y="681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7A14C6E6-5F36-4EDB-9111-750B9D543C3D}"/>
            </a:ext>
          </a:extLst>
        </xdr:cNvPr>
        <xdr:cNvSpPr txBox="1"/>
      </xdr:nvSpPr>
      <xdr:spPr>
        <a:xfrm>
          <a:off x="11950700" y="689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1F3673B-BA31-483C-9BB0-E8E43484210E}"/>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D2AE7E31-C8BE-4F33-A8F9-D01A06253823}"/>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72F549DD-7883-433B-9098-F2498ED7ECA1}"/>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F5F8A1F-8F8A-4BE4-A2A9-2D9803308D64}"/>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53C89E6-A49D-489B-8B85-A398F24CCE6C}"/>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4" name="楕円 403">
          <a:extLst>
            <a:ext uri="{FF2B5EF4-FFF2-40B4-BE49-F238E27FC236}">
              <a16:creationId xmlns:a16="http://schemas.microsoft.com/office/drawing/2014/main" id="{83C15FB9-A675-4A49-9BAF-F6A051F3D11C}"/>
            </a:ext>
          </a:extLst>
        </xdr:cNvPr>
        <xdr:cNvSpPr/>
      </xdr:nvSpPr>
      <xdr:spPr>
        <a:xfrm>
          <a:off x="15430500" y="66158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5" name="公債費負担の状況該当値テキスト">
          <a:extLst>
            <a:ext uri="{FF2B5EF4-FFF2-40B4-BE49-F238E27FC236}">
              <a16:creationId xmlns:a16="http://schemas.microsoft.com/office/drawing/2014/main" id="{EB32B064-E214-4922-9840-B6B95154EF3F}"/>
            </a:ext>
          </a:extLst>
        </xdr:cNvPr>
        <xdr:cNvSpPr txBox="1"/>
      </xdr:nvSpPr>
      <xdr:spPr>
        <a:xfrm>
          <a:off x="1556385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6" name="楕円 405">
          <a:extLst>
            <a:ext uri="{FF2B5EF4-FFF2-40B4-BE49-F238E27FC236}">
              <a16:creationId xmlns:a16="http://schemas.microsoft.com/office/drawing/2014/main" id="{85F15127-4CC3-4173-91F4-AD2EDF5C8533}"/>
            </a:ext>
          </a:extLst>
        </xdr:cNvPr>
        <xdr:cNvSpPr/>
      </xdr:nvSpPr>
      <xdr:spPr>
        <a:xfrm>
          <a:off x="14668500" y="662389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7" name="テキスト ボックス 406">
          <a:extLst>
            <a:ext uri="{FF2B5EF4-FFF2-40B4-BE49-F238E27FC236}">
              <a16:creationId xmlns:a16="http://schemas.microsoft.com/office/drawing/2014/main" id="{894A9821-DE05-4AC0-8861-3613BABB6406}"/>
            </a:ext>
          </a:extLst>
        </xdr:cNvPr>
        <xdr:cNvSpPr txBox="1"/>
      </xdr:nvSpPr>
      <xdr:spPr>
        <a:xfrm>
          <a:off x="14370050" y="640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8" name="楕円 407">
          <a:extLst>
            <a:ext uri="{FF2B5EF4-FFF2-40B4-BE49-F238E27FC236}">
              <a16:creationId xmlns:a16="http://schemas.microsoft.com/office/drawing/2014/main" id="{B5213BBF-D637-4F07-8879-6CD4F3FA8893}"/>
            </a:ext>
          </a:extLst>
        </xdr:cNvPr>
        <xdr:cNvSpPr/>
      </xdr:nvSpPr>
      <xdr:spPr>
        <a:xfrm>
          <a:off x="13868400" y="65980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9" name="テキスト ボックス 408">
          <a:extLst>
            <a:ext uri="{FF2B5EF4-FFF2-40B4-BE49-F238E27FC236}">
              <a16:creationId xmlns:a16="http://schemas.microsoft.com/office/drawing/2014/main" id="{E8F5059A-088F-4A68-AAE4-5CEBDE685410}"/>
            </a:ext>
          </a:extLst>
        </xdr:cNvPr>
        <xdr:cNvSpPr txBox="1"/>
      </xdr:nvSpPr>
      <xdr:spPr>
        <a:xfrm>
          <a:off x="1355725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10" name="楕円 409">
          <a:extLst>
            <a:ext uri="{FF2B5EF4-FFF2-40B4-BE49-F238E27FC236}">
              <a16:creationId xmlns:a16="http://schemas.microsoft.com/office/drawing/2014/main" id="{34906CE8-9EA8-479E-90C9-82173B41861E}"/>
            </a:ext>
          </a:extLst>
        </xdr:cNvPr>
        <xdr:cNvSpPr/>
      </xdr:nvSpPr>
      <xdr:spPr>
        <a:xfrm>
          <a:off x="13055600" y="654177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B3311A5-183F-4E99-B3A3-9745C827FDC5}"/>
            </a:ext>
          </a:extLst>
        </xdr:cNvPr>
        <xdr:cNvSpPr txBox="1"/>
      </xdr:nvSpPr>
      <xdr:spPr>
        <a:xfrm>
          <a:off x="127635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2" name="楕円 411">
          <a:extLst>
            <a:ext uri="{FF2B5EF4-FFF2-40B4-BE49-F238E27FC236}">
              <a16:creationId xmlns:a16="http://schemas.microsoft.com/office/drawing/2014/main" id="{3109366B-2020-419A-8D1B-D4E4639C591E}"/>
            </a:ext>
          </a:extLst>
        </xdr:cNvPr>
        <xdr:cNvSpPr/>
      </xdr:nvSpPr>
      <xdr:spPr>
        <a:xfrm>
          <a:off x="12242800" y="64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3" name="テキスト ボックス 412">
          <a:extLst>
            <a:ext uri="{FF2B5EF4-FFF2-40B4-BE49-F238E27FC236}">
              <a16:creationId xmlns:a16="http://schemas.microsoft.com/office/drawing/2014/main" id="{93E404BB-9B3A-4395-90EB-FD99F97AB560}"/>
            </a:ext>
          </a:extLst>
        </xdr:cNvPr>
        <xdr:cNvSpPr txBox="1"/>
      </xdr:nvSpPr>
      <xdr:spPr>
        <a:xfrm>
          <a:off x="11950700" y="62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CAC7974A-4DEF-456C-812E-D290B0533BA5}"/>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A00251F6-B4D7-46B6-8BA3-CC2079AF8986}"/>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B216C69E-FEA9-48E8-B00A-391177EECD85}"/>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364FF7C5-0748-4CD5-8454-972C964F79FF}"/>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B5D048EC-A11C-4256-A2F8-B8C51E29C685}"/>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CBCB368E-CEBB-4882-9AF4-6597914BFC3E}"/>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D7AC7AA-0DB3-4335-998D-0ADC95E906D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F3498A17-E4D4-41F1-A1EB-3CD3EEC0434E}"/>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972CAA5D-DA12-4B54-936F-4038531FE1A5}"/>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1E3E360-D446-453F-97A8-E2052C31304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57783FE1-CC36-4709-B7E2-2EA38BC6AF76}"/>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225566ED-014E-45A6-83B2-D3AE99192DF5}"/>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37C074AC-523E-4C10-9A95-E2EFEE25ACC3}"/>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令和3年度に引き続き、充当可能財源等が多いため、将来負担比率は算出されない結果となった。今後も将来的に財政が圧迫されないよう健全な財政運営に努める。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F045DFAB-6B1B-4FC3-8530-08E86B7DC96A}"/>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35815AD6-0AAC-42A0-968E-AE963CD5F75B}"/>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46FCAD7-C626-44CD-81F1-EAD03063308F}"/>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F6FC92B3-27DE-4EA9-AE6E-8B65D01BA6E6}"/>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DA327219-CDA7-4116-98CB-2C99A949FCE3}"/>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45EEF5A6-CA4A-4097-BD3B-A0BD089C26B6}"/>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7DBD870A-B62D-4D12-BFBF-7552CD1F1EE4}"/>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E9A26FFC-75D1-4676-B748-2C64417B1CBB}"/>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7EB80CAA-DA42-4A7A-B15F-778FDAE0178D}"/>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34AF325F-12EA-4C2B-9D6B-DA7BC24A74BF}"/>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F7394AC9-09FF-4BF0-885D-FE34507FFF9A}"/>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5E8C673D-C5A1-4AD2-8BAF-FD4EBDE8B53D}"/>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55E9A9FE-88B5-48D8-9473-7DBF13FA0EF4}"/>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862BDE9E-6B1C-4870-80E5-54911F15D936}"/>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2F98A19C-3B7A-44F3-8E68-A6E5C1A78A9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167F5F38-E254-4A19-BCBA-7381B6185DED}"/>
            </a:ext>
          </a:extLst>
        </xdr:cNvPr>
        <xdr:cNvCxnSpPr/>
      </xdr:nvCxnSpPr>
      <xdr:spPr>
        <a:xfrm flipV="1">
          <a:off x="15474950" y="2288117"/>
          <a:ext cx="0" cy="1341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3DA41D64-C19B-4E65-891F-0A5C31AC54AC}"/>
            </a:ext>
          </a:extLst>
        </xdr:cNvPr>
        <xdr:cNvSpPr txBox="1"/>
      </xdr:nvSpPr>
      <xdr:spPr>
        <a:xfrm>
          <a:off x="15563850" y="360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7B2323B9-92AF-4F8A-AC31-C6B2B2CD7404}"/>
            </a:ext>
          </a:extLst>
        </xdr:cNvPr>
        <xdr:cNvCxnSpPr/>
      </xdr:nvCxnSpPr>
      <xdr:spPr>
        <a:xfrm>
          <a:off x="15405100" y="3629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449AA64-32D7-4801-90D6-F9CA164445A7}"/>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CDDECB72-C437-4DAB-BAB9-7D07DC46746C}"/>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7A1A046B-3E91-4D5D-BC02-81D20EE505A6}"/>
            </a:ext>
          </a:extLst>
        </xdr:cNvPr>
        <xdr:cNvSpPr txBox="1"/>
      </xdr:nvSpPr>
      <xdr:spPr>
        <a:xfrm>
          <a:off x="15563850" y="220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B9361BC3-B54F-4193-96A9-9604B4A3E972}"/>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a:extLst>
            <a:ext uri="{FF2B5EF4-FFF2-40B4-BE49-F238E27FC236}">
              <a16:creationId xmlns:a16="http://schemas.microsoft.com/office/drawing/2014/main" id="{87FE5C41-2DBB-4A14-AF2F-EB3A464F0A4F}"/>
            </a:ext>
          </a:extLst>
        </xdr:cNvPr>
        <xdr:cNvSpPr/>
      </xdr:nvSpPr>
      <xdr:spPr>
        <a:xfrm>
          <a:off x="14668500" y="22895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a:extLst>
            <a:ext uri="{FF2B5EF4-FFF2-40B4-BE49-F238E27FC236}">
              <a16:creationId xmlns:a16="http://schemas.microsoft.com/office/drawing/2014/main" id="{F0DB41AC-C3D4-4AAA-8A31-549113DB5CA6}"/>
            </a:ext>
          </a:extLst>
        </xdr:cNvPr>
        <xdr:cNvSpPr txBox="1"/>
      </xdr:nvSpPr>
      <xdr:spPr>
        <a:xfrm>
          <a:off x="14370050" y="206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1" name="フローチャート: 判断 450">
          <a:extLst>
            <a:ext uri="{FF2B5EF4-FFF2-40B4-BE49-F238E27FC236}">
              <a16:creationId xmlns:a16="http://schemas.microsoft.com/office/drawing/2014/main" id="{4FF60866-FD48-48A9-80F3-552E0A7CA301}"/>
            </a:ext>
          </a:extLst>
        </xdr:cNvPr>
        <xdr:cNvSpPr/>
      </xdr:nvSpPr>
      <xdr:spPr>
        <a:xfrm>
          <a:off x="13868400" y="2318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2" name="テキスト ボックス 451">
          <a:extLst>
            <a:ext uri="{FF2B5EF4-FFF2-40B4-BE49-F238E27FC236}">
              <a16:creationId xmlns:a16="http://schemas.microsoft.com/office/drawing/2014/main" id="{E365DF53-DD37-40FF-8A94-0C6196EB8DB5}"/>
            </a:ext>
          </a:extLst>
        </xdr:cNvPr>
        <xdr:cNvSpPr txBox="1"/>
      </xdr:nvSpPr>
      <xdr:spPr>
        <a:xfrm>
          <a:off x="13557250" y="210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3" name="フローチャート: 判断 452">
          <a:extLst>
            <a:ext uri="{FF2B5EF4-FFF2-40B4-BE49-F238E27FC236}">
              <a16:creationId xmlns:a16="http://schemas.microsoft.com/office/drawing/2014/main" id="{D528DB96-BC24-4B6D-9233-FA1A94DC216E}"/>
            </a:ext>
          </a:extLst>
        </xdr:cNvPr>
        <xdr:cNvSpPr/>
      </xdr:nvSpPr>
      <xdr:spPr>
        <a:xfrm>
          <a:off x="13055600" y="231461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8BFB7949-F8E1-46AC-AD4C-8CEED3F057A2}"/>
            </a:ext>
          </a:extLst>
        </xdr:cNvPr>
        <xdr:cNvSpPr txBox="1"/>
      </xdr:nvSpPr>
      <xdr:spPr>
        <a:xfrm>
          <a:off x="12763500" y="209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5" name="フローチャート: 判断 454">
          <a:extLst>
            <a:ext uri="{FF2B5EF4-FFF2-40B4-BE49-F238E27FC236}">
              <a16:creationId xmlns:a16="http://schemas.microsoft.com/office/drawing/2014/main" id="{48BEF8A7-0B75-41BF-BAEF-8028425FFBE4}"/>
            </a:ext>
          </a:extLst>
        </xdr:cNvPr>
        <xdr:cNvSpPr/>
      </xdr:nvSpPr>
      <xdr:spPr>
        <a:xfrm>
          <a:off x="12242800" y="23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ED07786A-17F5-42B6-ACA4-C69393770284}"/>
            </a:ext>
          </a:extLst>
        </xdr:cNvPr>
        <xdr:cNvSpPr txBox="1"/>
      </xdr:nvSpPr>
      <xdr:spPr>
        <a:xfrm>
          <a:off x="11950700" y="210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7CD23B5-D341-4873-ABCF-55507961143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C5D8C86-3B31-48EC-A514-54F2D59F31E6}"/>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F20A0E7-B474-40E8-9603-20E626C5A739}"/>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FF783D1-5465-4797-A4E9-157B38341157}"/>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6F58225-7F88-43CA-9E03-ABC6F778DFCD}"/>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41,729
33,514
18.03
16,368,883
15,650,087
718,796
8,039,459
6,594,281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人件費に係る経常収支比率は、臨時財政対策債の減少に伴う経常一般財源（分母）及び一般職給料の減少に伴う経常経費充当一般財源（分子）がともに減少し、令和3年度比では0.4ポイント増加した。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類似団体内及び群馬県平均において上回っている。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引き続き定員管理や給料・諸手当の調査研究、会計年度任用職員の適正な任用などを行い、人件費の適正化に努める。</a:t>
          </a: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72390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16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27940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77470</xdr:rowOff>
    </xdr:from>
    <xdr:ext cx="730250" cy="25273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2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27940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153670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100330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66040</xdr:rowOff>
    </xdr:from>
    <xdr:ext cx="755650" cy="25273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33020</xdr:rowOff>
    </xdr:from>
    <xdr:ext cx="75565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59690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143510</xdr:rowOff>
    </xdr:from>
    <xdr:ext cx="730250" cy="25273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78740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63500</xdr:rowOff>
    </xdr:from>
    <xdr:ext cx="755650" cy="25273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57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161290</xdr:rowOff>
    </xdr:from>
    <xdr:ext cx="75565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係る経常収支比率は、電気料の増加等による経常経費充当一般財源の増加に伴い、昨年度より1.1ポイント増加し、21.4ポイントとなった。類似団体内、全国平均及び群馬県平均を大きく上回り、類似団体内順位も最下位に位置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引き続き事業の見直し等により、物件費の抑制に努める。</a:t>
          </a: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65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650" cy="25273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65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65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650" cy="25273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65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99695</xdr:rowOff>
    </xdr:from>
    <xdr:to>
      <xdr:col>82</xdr:col>
      <xdr:colOff>107950</xdr:colOff>
      <xdr:row>20</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57095"/>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60960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8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1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14605</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99695</xdr:rowOff>
    </xdr:from>
    <xdr:to>
      <xdr:col>82</xdr:col>
      <xdr:colOff>196850</xdr:colOff>
      <xdr:row>12</xdr:row>
      <xdr:rowOff>99695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140335</xdr:rowOff>
    </xdr:from>
    <xdr:to>
      <xdr:col>82</xdr:col>
      <xdr:colOff>107950</xdr:colOff>
      <xdr:row>20</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9788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86995</xdr:rowOff>
    </xdr:from>
    <xdr:ext cx="762000" cy="25273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874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70485</xdr:rowOff>
    </xdr:from>
    <xdr:to>
      <xdr:col>82</xdr:col>
      <xdr:colOff>158750</xdr:colOff>
      <xdr:row>17</xdr:row>
      <xdr:rowOff>635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129540</xdr:rowOff>
    </xdr:from>
    <xdr:to>
      <xdr:col>78</xdr:col>
      <xdr:colOff>69850</xdr:colOff>
      <xdr:row>19</xdr:row>
      <xdr:rowOff>140335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87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73660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129540</xdr:rowOff>
    </xdr:from>
    <xdr:to>
      <xdr:col>73</xdr:col>
      <xdr:colOff>180975</xdr:colOff>
      <xdr:row>21</xdr:row>
      <xdr:rowOff>102235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8709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59690</xdr:rowOff>
    </xdr:from>
    <xdr:to>
      <xdr:col>74</xdr:col>
      <xdr:colOff>31750</xdr:colOff>
      <xdr:row>16</xdr:row>
      <xdr:rowOff>161290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12700</xdr:rowOff>
    </xdr:from>
    <xdr:to>
      <xdr:col>69</xdr:col>
      <xdr:colOff>92075</xdr:colOff>
      <xdr:row>21</xdr:row>
      <xdr:rowOff>102235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4170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63500</xdr:rowOff>
    </xdr:from>
    <xdr:to>
      <xdr:col>69</xdr:col>
      <xdr:colOff>142875</xdr:colOff>
      <xdr:row>17</xdr:row>
      <xdr:rowOff>164465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3175</xdr:rowOff>
    </xdr:from>
    <xdr:ext cx="75565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3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40640</xdr:rowOff>
    </xdr:from>
    <xdr:to>
      <xdr:col>65</xdr:col>
      <xdr:colOff>53975</xdr:colOff>
      <xdr:row>17</xdr:row>
      <xdr:rowOff>142240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152400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118110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7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89535</xdr:rowOff>
    </xdr:from>
    <xdr:to>
      <xdr:col>78</xdr:col>
      <xdr:colOff>120650</xdr:colOff>
      <xdr:row>20</xdr:row>
      <xdr:rowOff>19685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4445</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33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78740</xdr:rowOff>
    </xdr:from>
    <xdr:to>
      <xdr:col>74</xdr:col>
      <xdr:colOff>31750</xdr:colOff>
      <xdr:row>20</xdr:row>
      <xdr:rowOff>8890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165100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21</xdr:row>
      <xdr:rowOff>52070</xdr:rowOff>
    </xdr:from>
    <xdr:to>
      <xdr:col>69</xdr:col>
      <xdr:colOff>142875</xdr:colOff>
      <xdr:row>21</xdr:row>
      <xdr:rowOff>153035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652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137795</xdr:rowOff>
    </xdr:from>
    <xdr:ext cx="75565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7382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48260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7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は、臨時財政対策債の減少に伴う経常一般財源（分母）及び児童手当や幼稚園施設型給付費負担金の減少に伴う経常経費充当一般財源（分子）がともに減少し、令和3年度比では0.2ポイント減少した。全国及び群馬県平均を下回り、類似団体内では下位に位置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引き続き、受給要件や給付水準を検討し適正化に努める。</a:t>
          </a:r>
        </a:p>
      </xdr:txBody>
    </xdr:sp>
    <xdr:clientData/>
  </xdr:twoCellAnchor>
  <xdr:oneCellAnchor>
    <xdr:from>
      <xdr:col>3</xdr:col>
      <xdr:colOff>123825</xdr:colOff>
      <xdr:row>49</xdr:row>
      <xdr:rowOff>107950</xdr:rowOff>
    </xdr:from>
    <xdr:ext cx="29210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137160</xdr:rowOff>
    </xdr:from>
    <xdr:ext cx="76200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137160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59</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23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54610</xdr:rowOff>
    </xdr:from>
    <xdr:ext cx="762000" cy="25273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61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73660</xdr:rowOff>
    </xdr:from>
    <xdr:ext cx="73025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341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12700</xdr:rowOff>
    </xdr:from>
    <xdr:to>
      <xdr:col>15</xdr:col>
      <xdr:colOff>98425</xdr:colOff>
      <xdr:row>60</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99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146050</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901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16510</xdr:rowOff>
    </xdr:from>
    <xdr:ext cx="75565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177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149860</xdr:rowOff>
    </xdr:from>
    <xdr:ext cx="75565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96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29210</xdr:rowOff>
    </xdr:from>
    <xdr:ext cx="762000" cy="25273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4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10160</xdr:rowOff>
    </xdr:from>
    <xdr:ext cx="73025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971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67310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48260</xdr:rowOff>
    </xdr:from>
    <xdr:ext cx="75565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35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10160</xdr:rowOff>
    </xdr:from>
    <xdr:ext cx="75565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257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について、分子となる経常経費充当一般財源は繰出金の増加により増加しているが、分母となる経常一般財源の減少により、０．５ポイントの増加となった。類似団体内、全国平均及び群馬県平均のいずれも下回り、類似団体内でも上位に位置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今後も経費の適正化に努める。</a:t>
          </a:r>
        </a:p>
      </xdr:txBody>
    </xdr:sp>
    <xdr:clientData/>
  </xdr:twoCellAnchor>
  <xdr:oneCellAnchor>
    <xdr:from>
      <xdr:col>62</xdr:col>
      <xdr:colOff>6350</xdr:colOff>
      <xdr:row>49</xdr:row>
      <xdr:rowOff>107950</xdr:rowOff>
    </xdr:from>
    <xdr:ext cx="29210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65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650" cy="25273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650"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65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650" cy="25273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650"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121285</xdr:rowOff>
    </xdr:from>
    <xdr:to>
      <xdr:col>82</xdr:col>
      <xdr:colOff>107950</xdr:colOff>
      <xdr:row>61</xdr:row>
      <xdr:rowOff>48260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66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20320</xdr:rowOff>
    </xdr:from>
    <xdr:ext cx="762000" cy="25273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87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48260</xdr:rowOff>
    </xdr:from>
    <xdr:to>
      <xdr:col>82</xdr:col>
      <xdr:colOff>196850</xdr:colOff>
      <xdr:row>61</xdr:row>
      <xdr:rowOff>48260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36195</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80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121285</xdr:rowOff>
    </xdr:from>
    <xdr:to>
      <xdr:col>82</xdr:col>
      <xdr:colOff>196850</xdr:colOff>
      <xdr:row>52</xdr:row>
      <xdr:rowOff>121285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40640</xdr:rowOff>
    </xdr:from>
    <xdr:to>
      <xdr:col>82</xdr:col>
      <xdr:colOff>107950</xdr:colOff>
      <xdr:row>54</xdr:row>
      <xdr:rowOff>94615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9894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20955</xdr:rowOff>
    </xdr:from>
    <xdr:ext cx="762000" cy="25273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15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48895</xdr:rowOff>
    </xdr:from>
    <xdr:to>
      <xdr:col>82</xdr:col>
      <xdr:colOff>158750</xdr:colOff>
      <xdr:row>56</xdr:row>
      <xdr:rowOff>150495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40640</xdr:rowOff>
    </xdr:from>
    <xdr:to>
      <xdr:col>78</xdr:col>
      <xdr:colOff>69850</xdr:colOff>
      <xdr:row>54</xdr:row>
      <xdr:rowOff>94615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2989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16510</xdr:rowOff>
    </xdr:from>
    <xdr:to>
      <xdr:col>78</xdr:col>
      <xdr:colOff>120650</xdr:colOff>
      <xdr:row>56</xdr:row>
      <xdr:rowOff>118110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102870</xdr:rowOff>
    </xdr:from>
    <xdr:ext cx="7366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0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94615</xdr:rowOff>
    </xdr:from>
    <xdr:to>
      <xdr:col>73</xdr:col>
      <xdr:colOff>180975</xdr:colOff>
      <xdr:row>56</xdr:row>
      <xdr:rowOff>99695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52915"/>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40640</xdr:rowOff>
    </xdr:from>
    <xdr:ext cx="762000" cy="25273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132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162560</xdr:rowOff>
    </xdr:from>
    <xdr:to>
      <xdr:col>69</xdr:col>
      <xdr:colOff>92075</xdr:colOff>
      <xdr:row>56</xdr:row>
      <xdr:rowOff>99695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923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40640</xdr:rowOff>
    </xdr:from>
    <xdr:to>
      <xdr:col>69</xdr:col>
      <xdr:colOff>142875</xdr:colOff>
      <xdr:row>57</xdr:row>
      <xdr:rowOff>142240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127000</xdr:rowOff>
    </xdr:from>
    <xdr:ext cx="75565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96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149860</xdr:rowOff>
    </xdr:from>
    <xdr:to>
      <xdr:col>65</xdr:col>
      <xdr:colOff>53975</xdr:colOff>
      <xdr:row>58</xdr:row>
      <xdr:rowOff>80010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64770</xdr:rowOff>
    </xdr:from>
    <xdr:ext cx="762000" cy="25273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08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43815</xdr:rowOff>
    </xdr:from>
    <xdr:to>
      <xdr:col>82</xdr:col>
      <xdr:colOff>158750</xdr:colOff>
      <xdr:row>54</xdr:row>
      <xdr:rowOff>145415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60325</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160655</xdr:rowOff>
    </xdr:from>
    <xdr:to>
      <xdr:col>78</xdr:col>
      <xdr:colOff>120650</xdr:colOff>
      <xdr:row>54</xdr:row>
      <xdr:rowOff>90805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100965</xdr:rowOff>
    </xdr:from>
    <xdr:ext cx="736600" cy="25273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163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43815</xdr:rowOff>
    </xdr:from>
    <xdr:to>
      <xdr:col>74</xdr:col>
      <xdr:colOff>31750</xdr:colOff>
      <xdr:row>54</xdr:row>
      <xdr:rowOff>145415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155575</xdr:rowOff>
    </xdr:from>
    <xdr:ext cx="762000" cy="25273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709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48895</xdr:rowOff>
    </xdr:from>
    <xdr:to>
      <xdr:col>69</xdr:col>
      <xdr:colOff>142875</xdr:colOff>
      <xdr:row>56</xdr:row>
      <xdr:rowOff>150495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160655</xdr:rowOff>
    </xdr:from>
    <xdr:ext cx="75565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189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111760</xdr:rowOff>
    </xdr:from>
    <xdr:to>
      <xdr:col>65</xdr:col>
      <xdr:colOff>53975</xdr:colOff>
      <xdr:row>56</xdr:row>
      <xdr:rowOff>41910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52070</xdr:rowOff>
    </xdr:from>
    <xdr:ext cx="762000" cy="25273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10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係る経常収支比率は、ごみ処理拠点の移行に伴いごみ処理を担っていた一部事務組合への負担金が減少したことによる経常経費充当一般財源及び経常一般財源の減少により20.2％となった。令和3年度より0.4ポイント上昇し、類似団体内、全国平均、群馬県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引き続き、町独自の補助金等の見直し等を行い、補助費等の削減に努める。</a:t>
          </a:r>
        </a:p>
      </xdr:txBody>
    </xdr:sp>
    <xdr:clientData/>
  </xdr:twoCellAnchor>
  <xdr:oneCellAnchor>
    <xdr:from>
      <xdr:col>62</xdr:col>
      <xdr:colOff>6350</xdr:colOff>
      <xdr:row>29</xdr:row>
      <xdr:rowOff>107950</xdr:rowOff>
    </xdr:from>
    <xdr:ext cx="292100"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145415</xdr:rowOff>
    </xdr:from>
    <xdr:to>
      <xdr:col>82</xdr:col>
      <xdr:colOff>107950</xdr:colOff>
      <xdr:row>41</xdr:row>
      <xdr:rowOff>33020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71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5080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3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33020</xdr:rowOff>
    </xdr:from>
    <xdr:to>
      <xdr:col>82</xdr:col>
      <xdr:colOff>196850</xdr:colOff>
      <xdr:row>41</xdr:row>
      <xdr:rowOff>33020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60325</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145415</xdr:rowOff>
    </xdr:from>
    <xdr:to>
      <xdr:col>82</xdr:col>
      <xdr:colOff>196850</xdr:colOff>
      <xdr:row>34</xdr:row>
      <xdr:rowOff>145415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118110</xdr:rowOff>
    </xdr:from>
    <xdr:to>
      <xdr:col>82</xdr:col>
      <xdr:colOff>107950</xdr:colOff>
      <xdr:row>38</xdr:row>
      <xdr:rowOff>135890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332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156845</xdr:rowOff>
    </xdr:from>
    <xdr:ext cx="762000" cy="25273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5759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140335</xdr:rowOff>
    </xdr:from>
    <xdr:to>
      <xdr:col>82</xdr:col>
      <xdr:colOff>158750</xdr:colOff>
      <xdr:row>37</xdr:row>
      <xdr:rowOff>70485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118110</xdr:rowOff>
    </xdr:from>
    <xdr:to>
      <xdr:col>78</xdr:col>
      <xdr:colOff>69850</xdr:colOff>
      <xdr:row>39</xdr:row>
      <xdr:rowOff>88265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6332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62230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6350</xdr:rowOff>
    </xdr:from>
    <xdr:to>
      <xdr:col>73</xdr:col>
      <xdr:colOff>180975</xdr:colOff>
      <xdr:row>39</xdr:row>
      <xdr:rowOff>88265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6929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102235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112395</xdr:rowOff>
    </xdr:from>
    <xdr:ext cx="762000" cy="25273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1131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95250</xdr:rowOff>
    </xdr:from>
    <xdr:to>
      <xdr:col>69</xdr:col>
      <xdr:colOff>92075</xdr:colOff>
      <xdr:row>39</xdr:row>
      <xdr:rowOff>6350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103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xdr:rowOff>
    </xdr:from>
    <xdr:to>
      <xdr:col>69</xdr:col>
      <xdr:colOff>142875</xdr:colOff>
      <xdr:row>37</xdr:row>
      <xdr:rowOff>102235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112395</xdr:rowOff>
    </xdr:from>
    <xdr:ext cx="755650" cy="25273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1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62230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38</xdr:row>
      <xdr:rowOff>85090</xdr:rowOff>
    </xdr:from>
    <xdr:to>
      <xdr:col>82</xdr:col>
      <xdr:colOff>158750</xdr:colOff>
      <xdr:row>39</xdr:row>
      <xdr:rowOff>15240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57150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67310</xdr:rowOff>
    </xdr:from>
    <xdr:to>
      <xdr:col>78</xdr:col>
      <xdr:colOff>120650</xdr:colOff>
      <xdr:row>38</xdr:row>
      <xdr:rowOff>168910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153670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6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37465</xdr:rowOff>
    </xdr:from>
    <xdr:to>
      <xdr:col>74</xdr:col>
      <xdr:colOff>31750</xdr:colOff>
      <xdr:row>39</xdr:row>
      <xdr:rowOff>139065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123825</xdr:rowOff>
    </xdr:from>
    <xdr:ext cx="762000" cy="25273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103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126365</xdr:rowOff>
    </xdr:from>
    <xdr:to>
      <xdr:col>69</xdr:col>
      <xdr:colOff>142875</xdr:colOff>
      <xdr:row>39</xdr:row>
      <xdr:rowOff>56515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41275</xdr:rowOff>
    </xdr:from>
    <xdr:ext cx="755650" cy="25273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2782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44450</xdr:rowOff>
    </xdr:from>
    <xdr:to>
      <xdr:col>65</xdr:col>
      <xdr:colOff>53975</xdr:colOff>
      <xdr:row>38</xdr:row>
      <xdr:rowOff>146050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130810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係る経常収支比率は、令和元年度をピークに償還額が毎年度減少しており、令和4年度も経常経費充当一般財源は減少している。一方で、分母となる経常一般財源の減少もあり、令和3年度に比べ0.1ポイント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類似団体内、全国平均、群馬県平均のいずれも下回っており、今後も健全な財政運営に努める。</a:t>
          </a:r>
        </a:p>
      </xdr:txBody>
    </xdr:sp>
    <xdr:clientData/>
  </xdr:twoCellAnchor>
  <xdr:oneCellAnchor>
    <xdr:from>
      <xdr:col>3</xdr:col>
      <xdr:colOff>123825</xdr:colOff>
      <xdr:row>69</xdr:row>
      <xdr:rowOff>107950</xdr:rowOff>
    </xdr:from>
    <xdr:ext cx="29210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650" cy="25273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152400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48540"/>
          <a:ext cx="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124460</xdr:rowOff>
    </xdr:from>
    <xdr:ext cx="76200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152400</xdr:rowOff>
    </xdr:from>
    <xdr:to>
      <xdr:col>24</xdr:col>
      <xdr:colOff>114300</xdr:colOff>
      <xdr:row>81</xdr:row>
      <xdr:rowOff>152400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3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19050</xdr:rowOff>
    </xdr:from>
    <xdr:ext cx="762000" cy="25273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92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101600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514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18415</xdr:rowOff>
    </xdr:from>
    <xdr:ext cx="762000" cy="25273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200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514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59690</xdr:rowOff>
    </xdr:from>
    <xdr:ext cx="73025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58420</xdr:rowOff>
    </xdr:from>
    <xdr:to>
      <xdr:col>15</xdr:col>
      <xdr:colOff>98425</xdr:colOff>
      <xdr:row>77</xdr:row>
      <xdr:rowOff>33020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886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153670</xdr:rowOff>
    </xdr:from>
    <xdr:to>
      <xdr:col>15</xdr:col>
      <xdr:colOff>149225</xdr:colOff>
      <xdr:row>77</xdr:row>
      <xdr:rowOff>83820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68580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129540</xdr:rowOff>
    </xdr:from>
    <xdr:to>
      <xdr:col>11</xdr:col>
      <xdr:colOff>9525</xdr:colOff>
      <xdr:row>77</xdr:row>
      <xdr:rowOff>33020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8829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151130</xdr:rowOff>
    </xdr:from>
    <xdr:ext cx="75565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27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73660</xdr:rowOff>
    </xdr:from>
    <xdr:to>
      <xdr:col>6</xdr:col>
      <xdr:colOff>171450</xdr:colOff>
      <xdr:row>78</xdr:row>
      <xdr:rowOff>3810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160020</xdr:rowOff>
    </xdr:from>
    <xdr:ext cx="75565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616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50800</xdr:rowOff>
    </xdr:from>
    <xdr:to>
      <xdr:col>24</xdr:col>
      <xdr:colOff>76200</xdr:colOff>
      <xdr:row>75</xdr:row>
      <xdr:rowOff>152400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67310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54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153670</xdr:rowOff>
    </xdr:from>
    <xdr:ext cx="73025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695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119380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153670</xdr:rowOff>
    </xdr:from>
    <xdr:to>
      <xdr:col>11</xdr:col>
      <xdr:colOff>60325</xdr:colOff>
      <xdr:row>77</xdr:row>
      <xdr:rowOff>83820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93980</xdr:rowOff>
    </xdr:from>
    <xdr:ext cx="75565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27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78740</xdr:rowOff>
    </xdr:from>
    <xdr:to>
      <xdr:col>6</xdr:col>
      <xdr:colOff>171450</xdr:colOff>
      <xdr:row>76</xdr:row>
      <xdr:rowOff>8890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19050</xdr:rowOff>
    </xdr:from>
    <xdr:ext cx="755650" cy="25273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063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公債費以外の経常収支比率は高い傾向にあり、類似団体内平均、全国平均、群馬県平均の全てにおいて上回っており、類似団体内で最下位に位置している。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特に比率の高い物件費、補助費等の見直し等により、比率の抑制に努める。</a:t>
          </a:r>
        </a:p>
      </xdr:txBody>
    </xdr:sp>
    <xdr:clientData/>
  </xdr:twoCellAnchor>
  <xdr:oneCellAnchor>
    <xdr:from>
      <xdr:col>62</xdr:col>
      <xdr:colOff>6350</xdr:colOff>
      <xdr:row>69</xdr:row>
      <xdr:rowOff>107950</xdr:rowOff>
    </xdr:from>
    <xdr:ext cx="29210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83716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53340</xdr:rowOff>
    </xdr:from>
    <xdr:ext cx="762000" cy="25273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93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64770</xdr:rowOff>
    </xdr:from>
    <xdr:ext cx="762000" cy="25273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80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83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152400</xdr:rowOff>
    </xdr:from>
    <xdr:to>
      <xdr:col>82</xdr:col>
      <xdr:colOff>107950</xdr:colOff>
      <xdr:row>80</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69695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152400</xdr:rowOff>
    </xdr:from>
    <xdr:to>
      <xdr:col>78</xdr:col>
      <xdr:colOff>69850</xdr:colOff>
      <xdr:row>81</xdr:row>
      <xdr:rowOff>46990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69695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44450</xdr:rowOff>
    </xdr:from>
    <xdr:to>
      <xdr:col>78</xdr:col>
      <xdr:colOff>120650</xdr:colOff>
      <xdr:row>76</xdr:row>
      <xdr:rowOff>146050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156210</xdr:rowOff>
    </xdr:from>
    <xdr:ext cx="736600" cy="25273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435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81</xdr:row>
      <xdr:rowOff>24130</xdr:rowOff>
    </xdr:from>
    <xdr:to>
      <xdr:col>73</xdr:col>
      <xdr:colOff>180975</xdr:colOff>
      <xdr:row>81</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911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73660</xdr:rowOff>
    </xdr:from>
    <xdr:to>
      <xdr:col>74</xdr:col>
      <xdr:colOff>31750</xdr:colOff>
      <xdr:row>78</xdr:row>
      <xdr:rowOff>3810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19685</xdr:rowOff>
    </xdr:from>
    <xdr:to>
      <xdr:col>69</xdr:col>
      <xdr:colOff>92075</xdr:colOff>
      <xdr:row>81</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64235"/>
          <a:ext cx="8890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37465</xdr:rowOff>
    </xdr:from>
    <xdr:to>
      <xdr:col>69</xdr:col>
      <xdr:colOff>142875</xdr:colOff>
      <xdr:row>77</xdr:row>
      <xdr:rowOff>139065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149225</xdr:rowOff>
    </xdr:from>
    <xdr:ext cx="75565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79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10160</xdr:rowOff>
    </xdr:from>
    <xdr:to>
      <xdr:col>65</xdr:col>
      <xdr:colOff>53975</xdr:colOff>
      <xdr:row>77</xdr:row>
      <xdr:rowOff>111760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121920</xdr:rowOff>
    </xdr:from>
    <xdr:ext cx="762000" cy="25273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0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80</xdr:row>
      <xdr:rowOff>30480</xdr:rowOff>
    </xdr:from>
    <xdr:to>
      <xdr:col>82</xdr:col>
      <xdr:colOff>158750</xdr:colOff>
      <xdr:row>80</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110490</xdr:rowOff>
    </xdr:from>
    <xdr:ext cx="762000" cy="25273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550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101600</xdr:rowOff>
    </xdr:from>
    <xdr:to>
      <xdr:col>78</xdr:col>
      <xdr:colOff>120650</xdr:colOff>
      <xdr:row>80</xdr:row>
      <xdr:rowOff>31750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16510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3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167640</xdr:rowOff>
    </xdr:from>
    <xdr:to>
      <xdr:col>74</xdr:col>
      <xdr:colOff>31750</xdr:colOff>
      <xdr:row>81</xdr:row>
      <xdr:rowOff>97790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8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82550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144780</xdr:rowOff>
    </xdr:from>
    <xdr:to>
      <xdr:col>69</xdr:col>
      <xdr:colOff>142875</xdr:colOff>
      <xdr:row>81</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59690</xdr:rowOff>
    </xdr:from>
    <xdr:ext cx="75565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9471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140335</xdr:rowOff>
    </xdr:from>
    <xdr:to>
      <xdr:col>65</xdr:col>
      <xdr:colOff>53975</xdr:colOff>
      <xdr:row>79</xdr:row>
      <xdr:rowOff>70485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55245</xdr:rowOff>
    </xdr:from>
    <xdr:ext cx="762000" cy="25273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997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群馬県大泉町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73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73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168910</xdr:rowOff>
    </xdr:from>
    <xdr:to>
      <xdr:col>29</xdr:col>
      <xdr:colOff>127000</xdr:colOff>
      <xdr:row>20</xdr:row>
      <xdr:rowOff>120650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02485"/>
          <a:ext cx="0" cy="14947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123825</xdr:rowOff>
    </xdr:from>
    <xdr:ext cx="755650" cy="25273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04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57,866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120650</xdr:rowOff>
    </xdr:from>
    <xdr:to>
      <xdr:col>30</xdr:col>
      <xdr:colOff>25400</xdr:colOff>
      <xdr:row>20</xdr:row>
      <xdr:rowOff>120650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9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83820</xdr:rowOff>
    </xdr:from>
    <xdr:ext cx="75565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59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136,286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168910</xdr:rowOff>
    </xdr:from>
    <xdr:to>
      <xdr:col>30</xdr:col>
      <xdr:colOff>25400</xdr:colOff>
      <xdr:row>11</xdr:row>
      <xdr:rowOff>168910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024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113665</xdr:rowOff>
    </xdr:from>
    <xdr:to>
      <xdr:col>29</xdr:col>
      <xdr:colOff>127000</xdr:colOff>
      <xdr:row>20</xdr:row>
      <xdr:rowOff>117475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590290"/>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104140</xdr:rowOff>
    </xdr:from>
    <xdr:ext cx="75565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96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83,916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87630</xdr:rowOff>
    </xdr:from>
    <xdr:to>
      <xdr:col>29</xdr:col>
      <xdr:colOff>177800</xdr:colOff>
      <xdr:row>18</xdr:row>
      <xdr:rowOff>17780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3049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117475</xdr:rowOff>
    </xdr:from>
    <xdr:to>
      <xdr:col>26</xdr:col>
      <xdr:colOff>50800</xdr:colOff>
      <xdr:row>20</xdr:row>
      <xdr:rowOff>127000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5941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101600</xdr:rowOff>
    </xdr:from>
    <xdr:to>
      <xdr:col>26</xdr:col>
      <xdr:colOff>101600</xdr:colOff>
      <xdr:row>18</xdr:row>
      <xdr:rowOff>31750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63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41910</xdr:rowOff>
    </xdr:from>
    <xdr:ext cx="736600" cy="25273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7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20</xdr:row>
      <xdr:rowOff>127000</xdr:rowOff>
    </xdr:from>
    <xdr:to>
      <xdr:col>22</xdr:col>
      <xdr:colOff>114300</xdr:colOff>
      <xdr:row>20</xdr:row>
      <xdr:rowOff>159385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60362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3175</xdr:rowOff>
    </xdr:from>
    <xdr:to>
      <xdr:col>22</xdr:col>
      <xdr:colOff>165100</xdr:colOff>
      <xdr:row>18</xdr:row>
      <xdr:rowOff>104775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136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114935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138430</xdr:rowOff>
    </xdr:from>
    <xdr:to>
      <xdr:col>18</xdr:col>
      <xdr:colOff>177800</xdr:colOff>
      <xdr:row>20</xdr:row>
      <xdr:rowOff>159385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908300" y="361505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15240</xdr:rowOff>
    </xdr:from>
    <xdr:to>
      <xdr:col>19</xdr:col>
      <xdr:colOff>38100</xdr:colOff>
      <xdr:row>18</xdr:row>
      <xdr:rowOff>116840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14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127635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29210</xdr:rowOff>
    </xdr:from>
    <xdr:to>
      <xdr:col>15</xdr:col>
      <xdr:colOff>101600</xdr:colOff>
      <xdr:row>18</xdr:row>
      <xdr:rowOff>130175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1629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20</xdr:row>
      <xdr:rowOff>63500</xdr:rowOff>
    </xdr:from>
    <xdr:to>
      <xdr:col>29</xdr:col>
      <xdr:colOff>177800</xdr:colOff>
      <xdr:row>20</xdr:row>
      <xdr:rowOff>164465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540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143510</xdr:rowOff>
    </xdr:from>
    <xdr:ext cx="755650" cy="25273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4868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58,211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20</xdr:row>
      <xdr:rowOff>66675</xdr:rowOff>
    </xdr:from>
    <xdr:to>
      <xdr:col>26</xdr:col>
      <xdr:colOff>101600</xdr:colOff>
      <xdr:row>20</xdr:row>
      <xdr:rowOff>168275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543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153035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629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20</xdr:row>
      <xdr:rowOff>76200</xdr:rowOff>
    </xdr:from>
    <xdr:to>
      <xdr:col>22</xdr:col>
      <xdr:colOff>165100</xdr:colOff>
      <xdr:row>21</xdr:row>
      <xdr:rowOff>6350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55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162560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63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57,507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20</xdr:row>
      <xdr:rowOff>109220</xdr:rowOff>
    </xdr:from>
    <xdr:to>
      <xdr:col>19</xdr:col>
      <xdr:colOff>38100</xdr:colOff>
      <xdr:row>21</xdr:row>
      <xdr:rowOff>38735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5858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23495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7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55,814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20</xdr:row>
      <xdr:rowOff>87630</xdr:rowOff>
    </xdr:from>
    <xdr:to>
      <xdr:col>15</xdr:col>
      <xdr:colOff>101600</xdr:colOff>
      <xdr:row>21</xdr:row>
      <xdr:rowOff>17780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56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2540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5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56,893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33655</xdr:rowOff>
    </xdr:from>
    <xdr:to>
      <xdr:col>29</xdr:col>
      <xdr:colOff>127000</xdr:colOff>
      <xdr:row>38</xdr:row>
      <xdr:rowOff>116205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5958205"/>
          <a:ext cx="0" cy="16256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88900</xdr:rowOff>
    </xdr:from>
    <xdr:ext cx="755650" cy="25463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500"/>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116205</xdr:rowOff>
    </xdr:from>
    <xdr:to>
      <xdr:col>30</xdr:col>
      <xdr:colOff>25400</xdr:colOff>
      <xdr:row>38</xdr:row>
      <xdr:rowOff>116205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292100</xdr:rowOff>
    </xdr:from>
    <xdr:ext cx="755650" cy="25717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2300"/>
          <a:ext cx="755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41,949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33655</xdr:rowOff>
    </xdr:from>
    <xdr:to>
      <xdr:col>30</xdr:col>
      <xdr:colOff>25400</xdr:colOff>
      <xdr:row>33</xdr:row>
      <xdr:rowOff>33655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59582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123825</xdr:rowOff>
    </xdr:from>
    <xdr:to>
      <xdr:col>29</xdr:col>
      <xdr:colOff>127000</xdr:colOff>
      <xdr:row>37</xdr:row>
      <xdr:rowOff>132080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24852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137160</xdr:rowOff>
    </xdr:from>
    <xdr:ext cx="75565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751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15,852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292100</xdr:rowOff>
    </xdr:from>
    <xdr:to>
      <xdr:col>29</xdr:col>
      <xdr:colOff>177800</xdr:colOff>
      <xdr:row>36</xdr:row>
      <xdr:rowOff>50165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024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132080</xdr:rowOff>
    </xdr:from>
    <xdr:to>
      <xdr:col>26</xdr:col>
      <xdr:colOff>50800</xdr:colOff>
      <xdr:row>37</xdr:row>
      <xdr:rowOff>172085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25678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29210</xdr:rowOff>
    </xdr:from>
    <xdr:to>
      <xdr:col>26</xdr:col>
      <xdr:colOff>101600</xdr:colOff>
      <xdr:row>36</xdr:row>
      <xdr:rowOff>130175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139700</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0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98425</xdr:rowOff>
    </xdr:from>
    <xdr:to>
      <xdr:col>22</xdr:col>
      <xdr:colOff>114300</xdr:colOff>
      <xdr:row>37</xdr:row>
      <xdr:rowOff>172085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7223125"/>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78740</xdr:rowOff>
    </xdr:from>
    <xdr:to>
      <xdr:col>22</xdr:col>
      <xdr:colOff>165100</xdr:colOff>
      <xdr:row>37</xdr:row>
      <xdr:rowOff>9525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319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191135</xdr:rowOff>
    </xdr:from>
    <xdr:ext cx="762000" cy="25273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014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98425</xdr:rowOff>
    </xdr:from>
    <xdr:to>
      <xdr:col>18</xdr:col>
      <xdr:colOff>177800</xdr:colOff>
      <xdr:row>37</xdr:row>
      <xdr:rowOff>210820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223125"/>
          <a:ext cx="6985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9525</xdr:rowOff>
    </xdr:from>
    <xdr:to>
      <xdr:col>19</xdr:col>
      <xdr:colOff>38100</xdr:colOff>
      <xdr:row>36</xdr:row>
      <xdr:rowOff>111125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6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121285</xdr:rowOff>
    </xdr:from>
    <xdr:ext cx="762000" cy="25273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333375</xdr:rowOff>
    </xdr:from>
    <xdr:to>
      <xdr:col>15</xdr:col>
      <xdr:colOff>101600</xdr:colOff>
      <xdr:row>36</xdr:row>
      <xdr:rowOff>92075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102235</xdr:rowOff>
    </xdr:from>
    <xdr:ext cx="762000" cy="2584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72390</xdr:rowOff>
    </xdr:from>
    <xdr:to>
      <xdr:col>29</xdr:col>
      <xdr:colOff>177800</xdr:colOff>
      <xdr:row>37</xdr:row>
      <xdr:rowOff>174625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197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45720</xdr:rowOff>
    </xdr:from>
    <xdr:ext cx="755650"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042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80645</xdr:rowOff>
    </xdr:from>
    <xdr:to>
      <xdr:col>26</xdr:col>
      <xdr:colOff>101600</xdr:colOff>
      <xdr:row>37</xdr:row>
      <xdr:rowOff>182880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2053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168275</xdr:rowOff>
    </xdr:from>
    <xdr:ext cx="736600" cy="25273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29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121285</xdr:rowOff>
    </xdr:from>
    <xdr:to>
      <xdr:col>22</xdr:col>
      <xdr:colOff>165100</xdr:colOff>
      <xdr:row>37</xdr:row>
      <xdr:rowOff>223520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2459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207010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46990</xdr:rowOff>
    </xdr:from>
    <xdr:to>
      <xdr:col>19</xdr:col>
      <xdr:colOff>38100</xdr:colOff>
      <xdr:row>37</xdr:row>
      <xdr:rowOff>149225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171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134620</xdr:rowOff>
    </xdr:from>
    <xdr:ext cx="762000" cy="25273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9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160020</xdr:rowOff>
    </xdr:from>
    <xdr:to>
      <xdr:col>15</xdr:col>
      <xdr:colOff>101600</xdr:colOff>
      <xdr:row>37</xdr:row>
      <xdr:rowOff>262255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284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247650</xdr:rowOff>
    </xdr:from>
    <xdr:ext cx="762000" cy="25273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72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41,729
33,514
18.03
16,368,883
15,650,087
718,796
8,039,459
6,594,281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73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280" cy="25273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28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28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113030</xdr:rowOff>
    </xdr:from>
    <xdr:to>
      <xdr:col>24</xdr:col>
      <xdr:colOff>62865</xdr:colOff>
      <xdr:row>38</xdr:row>
      <xdr:rowOff>101600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5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105410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50,348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101600</xdr:rowOff>
    </xdr:from>
    <xdr:to>
      <xdr:col>24</xdr:col>
      <xdr:colOff>152400</xdr:colOff>
      <xdr:row>38</xdr:row>
      <xdr:rowOff>101600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59690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133,638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113030</xdr:rowOff>
    </xdr:from>
    <xdr:to>
      <xdr:col>24</xdr:col>
      <xdr:colOff>152400</xdr:colOff>
      <xdr:row>30</xdr:row>
      <xdr:rowOff>113030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146050</xdr:rowOff>
    </xdr:from>
    <xdr:to>
      <xdr:col>24</xdr:col>
      <xdr:colOff>63500</xdr:colOff>
      <xdr:row>37</xdr:row>
      <xdr:rowOff>151130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897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163195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140335</xdr:rowOff>
    </xdr:from>
    <xdr:to>
      <xdr:col>24</xdr:col>
      <xdr:colOff>114300</xdr:colOff>
      <xdr:row>36</xdr:row>
      <xdr:rowOff>70485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146050</xdr:rowOff>
    </xdr:from>
    <xdr:to>
      <xdr:col>19</xdr:col>
      <xdr:colOff>177800</xdr:colOff>
      <xdr:row>37</xdr:row>
      <xdr:rowOff>165100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89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95885</xdr:rowOff>
    </xdr:from>
    <xdr:ext cx="52832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9251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165100</xdr:rowOff>
    </xdr:from>
    <xdr:to>
      <xdr:col>15</xdr:col>
      <xdr:colOff>50800</xdr:colOff>
      <xdr:row>38</xdr:row>
      <xdr:rowOff>154940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0875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635</xdr:rowOff>
    </xdr:from>
    <xdr:ext cx="52832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0013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118110</xdr:rowOff>
    </xdr:from>
    <xdr:to>
      <xdr:col>10</xdr:col>
      <xdr:colOff>114300</xdr:colOff>
      <xdr:row>38</xdr:row>
      <xdr:rowOff>154940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332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133985</xdr:rowOff>
    </xdr:from>
    <xdr:ext cx="528320" cy="25273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1347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13970</xdr:rowOff>
    </xdr:from>
    <xdr:to>
      <xdr:col>6</xdr:col>
      <xdr:colOff>38100</xdr:colOff>
      <xdr:row>37</xdr:row>
      <xdr:rowOff>115570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132080</xdr:rowOff>
    </xdr:from>
    <xdr:ext cx="528320" cy="25273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132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100330</xdr:rowOff>
    </xdr:from>
    <xdr:to>
      <xdr:col>24</xdr:col>
      <xdr:colOff>114300</xdr:colOff>
      <xdr:row>38</xdr:row>
      <xdr:rowOff>30480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15240</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95250</xdr:rowOff>
    </xdr:from>
    <xdr:to>
      <xdr:col>20</xdr:col>
      <xdr:colOff>38100</xdr:colOff>
      <xdr:row>38</xdr:row>
      <xdr:rowOff>25400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16510</xdr:rowOff>
    </xdr:from>
    <xdr:ext cx="52832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531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114300</xdr:rowOff>
    </xdr:from>
    <xdr:to>
      <xdr:col>15</xdr:col>
      <xdr:colOff>101600</xdr:colOff>
      <xdr:row>38</xdr:row>
      <xdr:rowOff>44450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35560</xdr:rowOff>
    </xdr:from>
    <xdr:ext cx="52832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550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104140</xdr:rowOff>
    </xdr:from>
    <xdr:to>
      <xdr:col>10</xdr:col>
      <xdr:colOff>165100</xdr:colOff>
      <xdr:row>39</xdr:row>
      <xdr:rowOff>34290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25400</xdr:rowOff>
    </xdr:from>
    <xdr:ext cx="52832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711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67310</xdr:rowOff>
    </xdr:from>
    <xdr:to>
      <xdr:col>6</xdr:col>
      <xdr:colOff>38100</xdr:colOff>
      <xdr:row>38</xdr:row>
      <xdr:rowOff>168910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160020</xdr:rowOff>
    </xdr:from>
    <xdr:ext cx="52832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675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73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280" cy="25273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280"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280"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59690</xdr:rowOff>
    </xdr:from>
    <xdr:to>
      <xdr:col>24</xdr:col>
      <xdr:colOff>62865</xdr:colOff>
      <xdr:row>58</xdr:row>
      <xdr:rowOff>27305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19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31115</xdr:rowOff>
    </xdr:from>
    <xdr:ext cx="534670" cy="25273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2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52,298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27305</xdr:rowOff>
    </xdr:from>
    <xdr:to>
      <xdr:col>24</xdr:col>
      <xdr:colOff>152400</xdr:colOff>
      <xdr:row>58</xdr:row>
      <xdr:rowOff>27305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5273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175,345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59690</xdr:rowOff>
    </xdr:from>
    <xdr:to>
      <xdr:col>24</xdr:col>
      <xdr:colOff>152400</xdr:colOff>
      <xdr:row>50</xdr:row>
      <xdr:rowOff>59690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104140</xdr:rowOff>
    </xdr:from>
    <xdr:to>
      <xdr:col>24</xdr:col>
      <xdr:colOff>63500</xdr:colOff>
      <xdr:row>57</xdr:row>
      <xdr:rowOff>159385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767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71120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0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48260</xdr:rowOff>
    </xdr:from>
    <xdr:to>
      <xdr:col>24</xdr:col>
      <xdr:colOff>114300</xdr:colOff>
      <xdr:row>56</xdr:row>
      <xdr:rowOff>149860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159385</xdr:rowOff>
    </xdr:from>
    <xdr:to>
      <xdr:col>19</xdr:col>
      <xdr:colOff>177800</xdr:colOff>
      <xdr:row>58</xdr:row>
      <xdr:rowOff>15240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320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116205</xdr:rowOff>
    </xdr:from>
    <xdr:to>
      <xdr:col>20</xdr:col>
      <xdr:colOff>38100</xdr:colOff>
      <xdr:row>57</xdr:row>
      <xdr:rowOff>46355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63500</xdr:rowOff>
    </xdr:from>
    <xdr:ext cx="528320" cy="25273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93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148590</xdr:rowOff>
    </xdr:from>
    <xdr:to>
      <xdr:col>15</xdr:col>
      <xdr:colOff>50800</xdr:colOff>
      <xdr:row>58</xdr:row>
      <xdr:rowOff>15240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12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95885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112395</xdr:rowOff>
    </xdr:from>
    <xdr:ext cx="528320" cy="25273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5421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148590</xdr:rowOff>
    </xdr:from>
    <xdr:to>
      <xdr:col>10</xdr:col>
      <xdr:colOff>114300</xdr:colOff>
      <xdr:row>58</xdr:row>
      <xdr:rowOff>12700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212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145415</xdr:rowOff>
    </xdr:from>
    <xdr:to>
      <xdr:col>10</xdr:col>
      <xdr:colOff>165100</xdr:colOff>
      <xdr:row>57</xdr:row>
      <xdr:rowOff>75565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92075</xdr:rowOff>
    </xdr:from>
    <xdr:ext cx="52832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521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151765</xdr:rowOff>
    </xdr:from>
    <xdr:to>
      <xdr:col>6</xdr:col>
      <xdr:colOff>38100</xdr:colOff>
      <xdr:row>57</xdr:row>
      <xdr:rowOff>81915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99060</xdr:rowOff>
    </xdr:from>
    <xdr:ext cx="528320" cy="25273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5288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53340</xdr:rowOff>
    </xdr:from>
    <xdr:to>
      <xdr:col>24</xdr:col>
      <xdr:colOff>114300</xdr:colOff>
      <xdr:row>57</xdr:row>
      <xdr:rowOff>154940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139700</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0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109220</xdr:rowOff>
    </xdr:from>
    <xdr:to>
      <xdr:col>20</xdr:col>
      <xdr:colOff>38100</xdr:colOff>
      <xdr:row>58</xdr:row>
      <xdr:rowOff>38735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29845</xdr:rowOff>
    </xdr:from>
    <xdr:ext cx="528320" cy="25273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9739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135890</xdr:rowOff>
    </xdr:from>
    <xdr:to>
      <xdr:col>15</xdr:col>
      <xdr:colOff>101600</xdr:colOff>
      <xdr:row>58</xdr:row>
      <xdr:rowOff>66040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57150</xdr:rowOff>
    </xdr:from>
    <xdr:ext cx="52832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001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97790</xdr:rowOff>
    </xdr:from>
    <xdr:to>
      <xdr:col>10</xdr:col>
      <xdr:colOff>165100</xdr:colOff>
      <xdr:row>58</xdr:row>
      <xdr:rowOff>27940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19050</xdr:rowOff>
    </xdr:from>
    <xdr:ext cx="528320" cy="25273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963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133350</xdr:rowOff>
    </xdr:from>
    <xdr:to>
      <xdr:col>6</xdr:col>
      <xdr:colOff>38100</xdr:colOff>
      <xdr:row>58</xdr:row>
      <xdr:rowOff>63500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54610</xdr:rowOff>
    </xdr:from>
    <xdr:ext cx="528320" cy="25273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998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2570" cy="25273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256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273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113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1905</xdr:rowOff>
    </xdr:from>
    <xdr:to>
      <xdr:col>24</xdr:col>
      <xdr:colOff>62865</xdr:colOff>
      <xdr:row>77</xdr:row>
      <xdr:rowOff>152400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855"/>
          <a:ext cx="127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156210</xdr:rowOff>
    </xdr:from>
    <xdr:ext cx="378460" cy="25273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786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120650</xdr:rowOff>
    </xdr:from>
    <xdr:ext cx="534670" cy="25273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7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21,409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1905</xdr:rowOff>
    </xdr:from>
    <xdr:to>
      <xdr:col>24</xdr:col>
      <xdr:colOff>152400</xdr:colOff>
      <xdr:row>71</xdr:row>
      <xdr:rowOff>1905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152400</xdr:rowOff>
    </xdr:from>
    <xdr:to>
      <xdr:col>24</xdr:col>
      <xdr:colOff>63500</xdr:colOff>
      <xdr:row>77</xdr:row>
      <xdr:rowOff>154940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40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57150</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34290</xdr:rowOff>
    </xdr:from>
    <xdr:to>
      <xdr:col>24</xdr:col>
      <xdr:colOff>114300</xdr:colOff>
      <xdr:row>76</xdr:row>
      <xdr:rowOff>135890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154940</xdr:rowOff>
    </xdr:from>
    <xdr:to>
      <xdr:col>19</xdr:col>
      <xdr:colOff>177800</xdr:colOff>
      <xdr:row>77</xdr:row>
      <xdr:rowOff>154940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6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20320</xdr:rowOff>
    </xdr:from>
    <xdr:to>
      <xdr:col>20</xdr:col>
      <xdr:colOff>38100</xdr:colOff>
      <xdr:row>76</xdr:row>
      <xdr:rowOff>121920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138430</xdr:rowOff>
    </xdr:from>
    <xdr:ext cx="46355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8257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154940</xdr:rowOff>
    </xdr:from>
    <xdr:to>
      <xdr:col>15</xdr:col>
      <xdr:colOff>50800</xdr:colOff>
      <xdr:row>77</xdr:row>
      <xdr:rowOff>166370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6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63500</xdr:rowOff>
    </xdr:from>
    <xdr:to>
      <xdr:col>15</xdr:col>
      <xdr:colOff>101600</xdr:colOff>
      <xdr:row>76</xdr:row>
      <xdr:rowOff>165100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10160</xdr:rowOff>
    </xdr:from>
    <xdr:ext cx="46355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8689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147320</xdr:rowOff>
    </xdr:from>
    <xdr:to>
      <xdr:col>10</xdr:col>
      <xdr:colOff>114300</xdr:colOff>
      <xdr:row>77</xdr:row>
      <xdr:rowOff>166370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489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77470</xdr:rowOff>
    </xdr:from>
    <xdr:to>
      <xdr:col>10</xdr:col>
      <xdr:colOff>165100</xdr:colOff>
      <xdr:row>77</xdr:row>
      <xdr:rowOff>7620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24130</xdr:rowOff>
    </xdr:from>
    <xdr:ext cx="46355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882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55245</xdr:rowOff>
    </xdr:from>
    <xdr:to>
      <xdr:col>6</xdr:col>
      <xdr:colOff>38100</xdr:colOff>
      <xdr:row>76</xdr:row>
      <xdr:rowOff>156845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1905</xdr:rowOff>
    </xdr:from>
    <xdr:ext cx="46355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8606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101600</xdr:rowOff>
    </xdr:from>
    <xdr:to>
      <xdr:col>24</xdr:col>
      <xdr:colOff>114300</xdr:colOff>
      <xdr:row>78</xdr:row>
      <xdr:rowOff>31750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16510</xdr:rowOff>
    </xdr:from>
    <xdr:ext cx="37846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8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104140</xdr:rowOff>
    </xdr:from>
    <xdr:to>
      <xdr:col>20</xdr:col>
      <xdr:colOff>38100</xdr:colOff>
      <xdr:row>78</xdr:row>
      <xdr:rowOff>34290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25400</xdr:rowOff>
    </xdr:from>
    <xdr:ext cx="37846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70" y="13398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104140</xdr:rowOff>
    </xdr:from>
    <xdr:to>
      <xdr:col>15</xdr:col>
      <xdr:colOff>101600</xdr:colOff>
      <xdr:row>78</xdr:row>
      <xdr:rowOff>34290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26035</xdr:rowOff>
    </xdr:from>
    <xdr:ext cx="37846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70" y="13399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114935</xdr:rowOff>
    </xdr:from>
    <xdr:to>
      <xdr:col>10</xdr:col>
      <xdr:colOff>165100</xdr:colOff>
      <xdr:row>78</xdr:row>
      <xdr:rowOff>45085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36195</xdr:rowOff>
    </xdr:from>
    <xdr:ext cx="37846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70" y="13409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96520</xdr:rowOff>
    </xdr:from>
    <xdr:to>
      <xdr:col>6</xdr:col>
      <xdr:colOff>38100</xdr:colOff>
      <xdr:row>78</xdr:row>
      <xdr:rowOff>26670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17780</xdr:rowOff>
    </xdr:from>
    <xdr:ext cx="378460" cy="25273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70" y="133908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73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121285</xdr:rowOff>
    </xdr:from>
    <xdr:to>
      <xdr:col>24</xdr:col>
      <xdr:colOff>62865</xdr:colOff>
      <xdr:row>98</xdr:row>
      <xdr:rowOff>6350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33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9525</xdr:rowOff>
    </xdr:from>
    <xdr:ext cx="534670" cy="25273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6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51,046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6350</xdr:rowOff>
    </xdr:from>
    <xdr:to>
      <xdr:col>24</xdr:col>
      <xdr:colOff>152400</xdr:colOff>
      <xdr:row>98</xdr:row>
      <xdr:rowOff>6350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67945</xdr:rowOff>
    </xdr:from>
    <xdr:ext cx="598805" cy="2584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125,963</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121285</xdr:rowOff>
    </xdr:from>
    <xdr:to>
      <xdr:col>24</xdr:col>
      <xdr:colOff>152400</xdr:colOff>
      <xdr:row>89</xdr:row>
      <xdr:rowOff>121285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71755</xdr:rowOff>
    </xdr:from>
    <xdr:to>
      <xdr:col>24</xdr:col>
      <xdr:colOff>63500</xdr:colOff>
      <xdr:row>95</xdr:row>
      <xdr:rowOff>13335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16605"/>
          <a:ext cx="8382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117475</xdr:rowOff>
    </xdr:from>
    <xdr:ext cx="534670"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139065</xdr:rowOff>
    </xdr:from>
    <xdr:to>
      <xdr:col>24</xdr:col>
      <xdr:colOff>114300</xdr:colOff>
      <xdr:row>95</xdr:row>
      <xdr:rowOff>69215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71755</xdr:rowOff>
    </xdr:from>
    <xdr:to>
      <xdr:col>19</xdr:col>
      <xdr:colOff>177800</xdr:colOff>
      <xdr:row>96</xdr:row>
      <xdr:rowOff>7620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16605"/>
          <a:ext cx="889000"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69850</xdr:rowOff>
    </xdr:from>
    <xdr:to>
      <xdr:col>20</xdr:col>
      <xdr:colOff>38100</xdr:colOff>
      <xdr:row>93</xdr:row>
      <xdr:rowOff>171450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162560</xdr:rowOff>
    </xdr:from>
    <xdr:ext cx="52832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29965" y="16107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7620</xdr:rowOff>
    </xdr:from>
    <xdr:to>
      <xdr:col>15</xdr:col>
      <xdr:colOff>50800</xdr:colOff>
      <xdr:row>96</xdr:row>
      <xdr:rowOff>86995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682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137795</xdr:rowOff>
    </xdr:from>
    <xdr:to>
      <xdr:col>15</xdr:col>
      <xdr:colOff>101600</xdr:colOff>
      <xdr:row>96</xdr:row>
      <xdr:rowOff>67945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59055</xdr:rowOff>
    </xdr:from>
    <xdr:ext cx="52832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0965" y="16518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86995</xdr:rowOff>
    </xdr:from>
    <xdr:to>
      <xdr:col>10</xdr:col>
      <xdr:colOff>114300</xdr:colOff>
      <xdr:row>96</xdr:row>
      <xdr:rowOff>151765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4619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29210</xdr:rowOff>
    </xdr:from>
    <xdr:to>
      <xdr:col>10</xdr:col>
      <xdr:colOff>165100</xdr:colOff>
      <xdr:row>96</xdr:row>
      <xdr:rowOff>130175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146685</xdr:rowOff>
    </xdr:from>
    <xdr:ext cx="528320" cy="25273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2629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80645</xdr:rowOff>
    </xdr:from>
    <xdr:to>
      <xdr:col>6</xdr:col>
      <xdr:colOff>38100</xdr:colOff>
      <xdr:row>97</xdr:row>
      <xdr:rowOff>10795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27305</xdr:rowOff>
    </xdr:from>
    <xdr:ext cx="52832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3150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133985</xdr:rowOff>
    </xdr:from>
    <xdr:to>
      <xdr:col>24</xdr:col>
      <xdr:colOff>114300</xdr:colOff>
      <xdr:row>95</xdr:row>
      <xdr:rowOff>64135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156845</xdr:rowOff>
    </xdr:from>
    <xdr:ext cx="534670" cy="25273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016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20955</xdr:rowOff>
    </xdr:from>
    <xdr:to>
      <xdr:col>20</xdr:col>
      <xdr:colOff>38100</xdr:colOff>
      <xdr:row>93</xdr:row>
      <xdr:rowOff>122555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139065</xdr:rowOff>
    </xdr:from>
    <xdr:ext cx="52832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5741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128270</xdr:rowOff>
    </xdr:from>
    <xdr:to>
      <xdr:col>15</xdr:col>
      <xdr:colOff>101600</xdr:colOff>
      <xdr:row>96</xdr:row>
      <xdr:rowOff>58420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74930</xdr:rowOff>
    </xdr:from>
    <xdr:ext cx="528320" cy="25273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61912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36195</xdr:rowOff>
    </xdr:from>
    <xdr:to>
      <xdr:col>10</xdr:col>
      <xdr:colOff>165100</xdr:colOff>
      <xdr:row>96</xdr:row>
      <xdr:rowOff>137795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128905</xdr:rowOff>
    </xdr:from>
    <xdr:ext cx="52832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6588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22225</xdr:rowOff>
    </xdr:from>
    <xdr:ext cx="528320"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66528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2570" cy="25273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73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9280" cy="25273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280"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280"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97790</xdr:rowOff>
    </xdr:from>
    <xdr:to>
      <xdr:col>54</xdr:col>
      <xdr:colOff>189865</xdr:colOff>
      <xdr:row>38</xdr:row>
      <xdr:rowOff>147955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1290"/>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151765</xdr:rowOff>
    </xdr:from>
    <xdr:ext cx="534670" cy="259080"/>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6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41,217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147955</xdr:rowOff>
    </xdr:from>
    <xdr:to>
      <xdr:col>55</xdr:col>
      <xdr:colOff>88900</xdr:colOff>
      <xdr:row>38</xdr:row>
      <xdr:rowOff>147955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43815</xdr:rowOff>
    </xdr:from>
    <xdr:ext cx="598805" cy="252730"/>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8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171,904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97790</xdr:rowOff>
    </xdr:from>
    <xdr:to>
      <xdr:col>55</xdr:col>
      <xdr:colOff>88900</xdr:colOff>
      <xdr:row>30</xdr:row>
      <xdr:rowOff>97790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106680</xdr:rowOff>
    </xdr:from>
    <xdr:to>
      <xdr:col>55</xdr:col>
      <xdr:colOff>0</xdr:colOff>
      <xdr:row>37</xdr:row>
      <xdr:rowOff>136525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5033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143510</xdr:rowOff>
    </xdr:from>
    <xdr:ext cx="534670" cy="252730"/>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26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120650</xdr:rowOff>
    </xdr:from>
    <xdr:to>
      <xdr:col>55</xdr:col>
      <xdr:colOff>50800</xdr:colOff>
      <xdr:row>37</xdr:row>
      <xdr:rowOff>50800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128270</xdr:rowOff>
    </xdr:from>
    <xdr:to>
      <xdr:col>50</xdr:col>
      <xdr:colOff>114300</xdr:colOff>
      <xdr:row>37</xdr:row>
      <xdr:rowOff>136525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71770"/>
          <a:ext cx="889000" cy="1208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10160</xdr:rowOff>
    </xdr:from>
    <xdr:to>
      <xdr:col>50</xdr:col>
      <xdr:colOff>165100</xdr:colOff>
      <xdr:row>37</xdr:row>
      <xdr:rowOff>111760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128270</xdr:rowOff>
    </xdr:from>
    <xdr:ext cx="52832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1965" y="6129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128270</xdr:rowOff>
    </xdr:from>
    <xdr:to>
      <xdr:col>45</xdr:col>
      <xdr:colOff>177800</xdr:colOff>
      <xdr:row>38</xdr:row>
      <xdr:rowOff>65405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71770"/>
          <a:ext cx="889000" cy="130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114300</xdr:rowOff>
    </xdr:from>
    <xdr:to>
      <xdr:col>46</xdr:col>
      <xdr:colOff>38100</xdr:colOff>
      <xdr:row>31</xdr:row>
      <xdr:rowOff>44450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35560</xdr:rowOff>
    </xdr:from>
    <xdr:ext cx="59245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580" y="5350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65405</xdr:rowOff>
    </xdr:from>
    <xdr:to>
      <xdr:col>41</xdr:col>
      <xdr:colOff>50800</xdr:colOff>
      <xdr:row>38</xdr:row>
      <xdr:rowOff>84455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805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68580</xdr:rowOff>
    </xdr:from>
    <xdr:to>
      <xdr:col>41</xdr:col>
      <xdr:colOff>101600</xdr:colOff>
      <xdr:row>37</xdr:row>
      <xdr:rowOff>170180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15240</xdr:rowOff>
    </xdr:from>
    <xdr:ext cx="52832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3965" y="6187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102235</xdr:rowOff>
    </xdr:from>
    <xdr:to>
      <xdr:col>36</xdr:col>
      <xdr:colOff>165100</xdr:colOff>
      <xdr:row>38</xdr:row>
      <xdr:rowOff>32385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48895</xdr:rowOff>
    </xdr:from>
    <xdr:ext cx="52832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4965" y="6221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55880</xdr:rowOff>
    </xdr:from>
    <xdr:to>
      <xdr:col>55</xdr:col>
      <xdr:colOff>50800</xdr:colOff>
      <xdr:row>37</xdr:row>
      <xdr:rowOff>157480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34290</xdr:rowOff>
    </xdr:from>
    <xdr:ext cx="534670" cy="259080"/>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7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86360</xdr:rowOff>
    </xdr:from>
    <xdr:to>
      <xdr:col>50</xdr:col>
      <xdr:colOff>165100</xdr:colOff>
      <xdr:row>38</xdr:row>
      <xdr:rowOff>15875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6985</xdr:rowOff>
    </xdr:from>
    <xdr:ext cx="528320" cy="25273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1965" y="65220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77470</xdr:rowOff>
    </xdr:from>
    <xdr:to>
      <xdr:col>46</xdr:col>
      <xdr:colOff>38100</xdr:colOff>
      <xdr:row>31</xdr:row>
      <xdr:rowOff>7620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24130</xdr:rowOff>
    </xdr:from>
    <xdr:ext cx="59245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580" y="49961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169,051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14605</xdr:rowOff>
    </xdr:from>
    <xdr:to>
      <xdr:col>41</xdr:col>
      <xdr:colOff>101600</xdr:colOff>
      <xdr:row>38</xdr:row>
      <xdr:rowOff>116205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107315</xdr:rowOff>
    </xdr:from>
    <xdr:ext cx="52832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3965" y="6622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33655</xdr:rowOff>
    </xdr:from>
    <xdr:to>
      <xdr:col>36</xdr:col>
      <xdr:colOff>165100</xdr:colOff>
      <xdr:row>38</xdr:row>
      <xdr:rowOff>135255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126365</xdr:rowOff>
    </xdr:from>
    <xdr:ext cx="528320"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4965" y="66414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257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73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73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9280" cy="2584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9280" cy="25908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7620</xdr:rowOff>
    </xdr:from>
    <xdr:to>
      <xdr:col>54</xdr:col>
      <xdr:colOff>189865</xdr:colOff>
      <xdr:row>58</xdr:row>
      <xdr:rowOff>81280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5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85090</xdr:rowOff>
    </xdr:from>
    <xdr:ext cx="534670" cy="259080"/>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81280</xdr:rowOff>
    </xdr:from>
    <xdr:to>
      <xdr:col>55</xdr:col>
      <xdr:colOff>88900</xdr:colOff>
      <xdr:row>58</xdr:row>
      <xdr:rowOff>81280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125730</xdr:rowOff>
    </xdr:from>
    <xdr:ext cx="598805" cy="259080"/>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134,412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7620</xdr:rowOff>
    </xdr:from>
    <xdr:to>
      <xdr:col>55</xdr:col>
      <xdr:colOff>88900</xdr:colOff>
      <xdr:row>51</xdr:row>
      <xdr:rowOff>7620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26035</xdr:rowOff>
    </xdr:from>
    <xdr:to>
      <xdr:col>55</xdr:col>
      <xdr:colOff>0</xdr:colOff>
      <xdr:row>58</xdr:row>
      <xdr:rowOff>64135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27235"/>
          <a:ext cx="8382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21590</xdr:rowOff>
    </xdr:from>
    <xdr:ext cx="534670" cy="259080"/>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2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42545</xdr:rowOff>
    </xdr:from>
    <xdr:to>
      <xdr:col>55</xdr:col>
      <xdr:colOff>50800</xdr:colOff>
      <xdr:row>56</xdr:row>
      <xdr:rowOff>144145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64135</xdr:rowOff>
    </xdr:from>
    <xdr:to>
      <xdr:col>50</xdr:col>
      <xdr:colOff>114300</xdr:colOff>
      <xdr:row>58</xdr:row>
      <xdr:rowOff>81280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082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122555</xdr:rowOff>
    </xdr:from>
    <xdr:to>
      <xdr:col>50</xdr:col>
      <xdr:colOff>165100</xdr:colOff>
      <xdr:row>56</xdr:row>
      <xdr:rowOff>52705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69215</xdr:rowOff>
    </xdr:from>
    <xdr:ext cx="52832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1965" y="93275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81280</xdr:rowOff>
    </xdr:from>
    <xdr:to>
      <xdr:col>45</xdr:col>
      <xdr:colOff>177800</xdr:colOff>
      <xdr:row>58</xdr:row>
      <xdr:rowOff>93980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253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147320</xdr:rowOff>
    </xdr:from>
    <xdr:to>
      <xdr:col>46</xdr:col>
      <xdr:colOff>38100</xdr:colOff>
      <xdr:row>56</xdr:row>
      <xdr:rowOff>77470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93980</xdr:rowOff>
    </xdr:from>
    <xdr:ext cx="52832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2965" y="93522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10160</xdr:rowOff>
    </xdr:from>
    <xdr:to>
      <xdr:col>41</xdr:col>
      <xdr:colOff>50800</xdr:colOff>
      <xdr:row>58</xdr:row>
      <xdr:rowOff>93980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542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90170</xdr:rowOff>
    </xdr:from>
    <xdr:to>
      <xdr:col>41</xdr:col>
      <xdr:colOff>101600</xdr:colOff>
      <xdr:row>56</xdr:row>
      <xdr:rowOff>20320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36830</xdr:rowOff>
    </xdr:from>
    <xdr:ext cx="52832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3965" y="9295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147320</xdr:rowOff>
    </xdr:from>
    <xdr:to>
      <xdr:col>36</xdr:col>
      <xdr:colOff>165100</xdr:colOff>
      <xdr:row>56</xdr:row>
      <xdr:rowOff>77470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93980</xdr:rowOff>
    </xdr:from>
    <xdr:ext cx="52832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4965" y="93522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146685</xdr:rowOff>
    </xdr:from>
    <xdr:to>
      <xdr:col>55</xdr:col>
      <xdr:colOff>50800</xdr:colOff>
      <xdr:row>56</xdr:row>
      <xdr:rowOff>76835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169545</xdr:rowOff>
    </xdr:from>
    <xdr:ext cx="534670" cy="252730"/>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278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13335</xdr:rowOff>
    </xdr:from>
    <xdr:to>
      <xdr:col>50</xdr:col>
      <xdr:colOff>165100</xdr:colOff>
      <xdr:row>58</xdr:row>
      <xdr:rowOff>114935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106045</xdr:rowOff>
    </xdr:from>
    <xdr:ext cx="52832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1965" y="10050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30480</xdr:rowOff>
    </xdr:from>
    <xdr:to>
      <xdr:col>46</xdr:col>
      <xdr:colOff>38100</xdr:colOff>
      <xdr:row>58</xdr:row>
      <xdr:rowOff>132080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123190</xdr:rowOff>
    </xdr:from>
    <xdr:ext cx="528320" cy="25273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2965" y="10067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43180</xdr:rowOff>
    </xdr:from>
    <xdr:to>
      <xdr:col>41</xdr:col>
      <xdr:colOff>101600</xdr:colOff>
      <xdr:row>58</xdr:row>
      <xdr:rowOff>144780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135890</xdr:rowOff>
    </xdr:from>
    <xdr:ext cx="528320"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3965" y="10079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130810</xdr:rowOff>
    </xdr:from>
    <xdr:to>
      <xdr:col>36</xdr:col>
      <xdr:colOff>165100</xdr:colOff>
      <xdr:row>58</xdr:row>
      <xdr:rowOff>60960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52070</xdr:rowOff>
    </xdr:from>
    <xdr:ext cx="528320" cy="25273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4965" y="99961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73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73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280"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17780</xdr:rowOff>
    </xdr:from>
    <xdr:to>
      <xdr:col>54</xdr:col>
      <xdr:colOff>189865</xdr:colOff>
      <xdr:row>79</xdr:row>
      <xdr:rowOff>99060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9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135255</xdr:rowOff>
    </xdr:from>
    <xdr:ext cx="534670" cy="252730"/>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8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99,519</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38100</xdr:rowOff>
    </xdr:from>
    <xdr:to>
      <xdr:col>55</xdr:col>
      <xdr:colOff>0</xdr:colOff>
      <xdr:row>79</xdr:row>
      <xdr:rowOff>63500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826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60960</xdr:rowOff>
    </xdr:from>
    <xdr:ext cx="534670" cy="259080"/>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38100</xdr:rowOff>
    </xdr:from>
    <xdr:to>
      <xdr:col>55</xdr:col>
      <xdr:colOff>50800</xdr:colOff>
      <xdr:row>78</xdr:row>
      <xdr:rowOff>139700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6350</xdr:rowOff>
    </xdr:from>
    <xdr:to>
      <xdr:col>50</xdr:col>
      <xdr:colOff>114300</xdr:colOff>
      <xdr:row>79</xdr:row>
      <xdr:rowOff>38100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509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162560</xdr:rowOff>
    </xdr:from>
    <xdr:to>
      <xdr:col>50</xdr:col>
      <xdr:colOff>165100</xdr:colOff>
      <xdr:row>78</xdr:row>
      <xdr:rowOff>92710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109855</xdr:rowOff>
    </xdr:from>
    <xdr:ext cx="528320" cy="25273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3140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6350</xdr:rowOff>
    </xdr:from>
    <xdr:to>
      <xdr:col>45</xdr:col>
      <xdr:colOff>177800</xdr:colOff>
      <xdr:row>79</xdr:row>
      <xdr:rowOff>29210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50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6350</xdr:rowOff>
    </xdr:from>
    <xdr:to>
      <xdr:col>46</xdr:col>
      <xdr:colOff>38100</xdr:colOff>
      <xdr:row>78</xdr:row>
      <xdr:rowOff>107315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123825</xdr:rowOff>
    </xdr:from>
    <xdr:ext cx="528320" cy="25273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2965" y="131540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77470</xdr:rowOff>
    </xdr:from>
    <xdr:to>
      <xdr:col>41</xdr:col>
      <xdr:colOff>50800</xdr:colOff>
      <xdr:row>79</xdr:row>
      <xdr:rowOff>29210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5057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130175</xdr:rowOff>
    </xdr:from>
    <xdr:to>
      <xdr:col>41</xdr:col>
      <xdr:colOff>101600</xdr:colOff>
      <xdr:row>78</xdr:row>
      <xdr:rowOff>60325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76835</xdr:rowOff>
    </xdr:from>
    <xdr:ext cx="528320" cy="25273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3107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151765</xdr:rowOff>
    </xdr:from>
    <xdr:to>
      <xdr:col>36</xdr:col>
      <xdr:colOff>165100</xdr:colOff>
      <xdr:row>78</xdr:row>
      <xdr:rowOff>81915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98425</xdr:rowOff>
    </xdr:from>
    <xdr:ext cx="528320" cy="25273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3128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12700</xdr:rowOff>
    </xdr:from>
    <xdr:to>
      <xdr:col>55</xdr:col>
      <xdr:colOff>50800</xdr:colOff>
      <xdr:row>79</xdr:row>
      <xdr:rowOff>114300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99060</xdr:rowOff>
    </xdr:from>
    <xdr:ext cx="469900" cy="252730"/>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721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158750</xdr:rowOff>
    </xdr:from>
    <xdr:to>
      <xdr:col>50</xdr:col>
      <xdr:colOff>165100</xdr:colOff>
      <xdr:row>79</xdr:row>
      <xdr:rowOff>88900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80010</xdr:rowOff>
    </xdr:from>
    <xdr:ext cx="46355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350" y="13624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126365</xdr:rowOff>
    </xdr:from>
    <xdr:to>
      <xdr:col>46</xdr:col>
      <xdr:colOff>38100</xdr:colOff>
      <xdr:row>79</xdr:row>
      <xdr:rowOff>56515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47625</xdr:rowOff>
    </xdr:from>
    <xdr:ext cx="46355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350" y="13592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149225</xdr:rowOff>
    </xdr:from>
    <xdr:to>
      <xdr:col>41</xdr:col>
      <xdr:colOff>101600</xdr:colOff>
      <xdr:row>79</xdr:row>
      <xdr:rowOff>79375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70485</xdr:rowOff>
    </xdr:from>
    <xdr:ext cx="46355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350" y="136150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26670</xdr:rowOff>
    </xdr:from>
    <xdr:to>
      <xdr:col>36</xdr:col>
      <xdr:colOff>165100</xdr:colOff>
      <xdr:row>78</xdr:row>
      <xdr:rowOff>128270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119380</xdr:rowOff>
    </xdr:from>
    <xdr:ext cx="52832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4965" y="13492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257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73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73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280"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161925</xdr:rowOff>
    </xdr:from>
    <xdr:to>
      <xdr:col>54</xdr:col>
      <xdr:colOff>189865</xdr:colOff>
      <xdr:row>98</xdr:row>
      <xdr:rowOff>151765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425"/>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9900" cy="252730"/>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6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151765</xdr:rowOff>
    </xdr:from>
    <xdr:to>
      <xdr:col>55</xdr:col>
      <xdr:colOff>88900</xdr:colOff>
      <xdr:row>98</xdr:row>
      <xdr:rowOff>151765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109220</xdr:rowOff>
    </xdr:from>
    <xdr:ext cx="534670" cy="252730"/>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82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90,642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161925</xdr:rowOff>
    </xdr:from>
    <xdr:to>
      <xdr:col>55</xdr:col>
      <xdr:colOff>88900</xdr:colOff>
      <xdr:row>90</xdr:row>
      <xdr:rowOff>161925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92710</xdr:rowOff>
    </xdr:from>
    <xdr:to>
      <xdr:col>55</xdr:col>
      <xdr:colOff>0</xdr:colOff>
      <xdr:row>98</xdr:row>
      <xdr:rowOff>27940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551910"/>
          <a:ext cx="8382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81280</xdr:rowOff>
    </xdr:from>
    <xdr:ext cx="534670" cy="259080"/>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4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102870</xdr:rowOff>
    </xdr:from>
    <xdr:to>
      <xdr:col>55</xdr:col>
      <xdr:colOff>50800</xdr:colOff>
      <xdr:row>97</xdr:row>
      <xdr:rowOff>33020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27940</xdr:rowOff>
    </xdr:from>
    <xdr:to>
      <xdr:col>50</xdr:col>
      <xdr:colOff>114300</xdr:colOff>
      <xdr:row>98</xdr:row>
      <xdr:rowOff>104775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3004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144145</xdr:rowOff>
    </xdr:from>
    <xdr:ext cx="528320" cy="25273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1965" y="16260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102235</xdr:rowOff>
    </xdr:from>
    <xdr:to>
      <xdr:col>45</xdr:col>
      <xdr:colOff>177800</xdr:colOff>
      <xdr:row>98</xdr:row>
      <xdr:rowOff>104775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043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71755</xdr:rowOff>
    </xdr:from>
    <xdr:to>
      <xdr:col>46</xdr:col>
      <xdr:colOff>38100</xdr:colOff>
      <xdr:row>97</xdr:row>
      <xdr:rowOff>1905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18415</xdr:rowOff>
    </xdr:from>
    <xdr:ext cx="528320" cy="25273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2965" y="163061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102235</xdr:rowOff>
    </xdr:from>
    <xdr:to>
      <xdr:col>41</xdr:col>
      <xdr:colOff>50800</xdr:colOff>
      <xdr:row>98</xdr:row>
      <xdr:rowOff>107950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043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31750</xdr:rowOff>
    </xdr:from>
    <xdr:to>
      <xdr:col>41</xdr:col>
      <xdr:colOff>101600</xdr:colOff>
      <xdr:row>96</xdr:row>
      <xdr:rowOff>133350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149860</xdr:rowOff>
    </xdr:from>
    <xdr:ext cx="52832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266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72390</xdr:rowOff>
    </xdr:from>
    <xdr:to>
      <xdr:col>36</xdr:col>
      <xdr:colOff>165100</xdr:colOff>
      <xdr:row>97</xdr:row>
      <xdr:rowOff>2540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19050</xdr:rowOff>
    </xdr:from>
    <xdr:ext cx="528320" cy="25273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3068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64770</xdr:rowOff>
    </xdr:from>
    <xdr:ext cx="534670" cy="252730"/>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3525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148590</xdr:rowOff>
    </xdr:from>
    <xdr:to>
      <xdr:col>50</xdr:col>
      <xdr:colOff>165100</xdr:colOff>
      <xdr:row>98</xdr:row>
      <xdr:rowOff>78740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69850</xdr:rowOff>
    </xdr:from>
    <xdr:ext cx="52832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1965" y="16871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53975</xdr:rowOff>
    </xdr:from>
    <xdr:to>
      <xdr:col>46</xdr:col>
      <xdr:colOff>38100</xdr:colOff>
      <xdr:row>98</xdr:row>
      <xdr:rowOff>155575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146685</xdr:rowOff>
    </xdr:from>
    <xdr:ext cx="528320" cy="25273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2965" y="16948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52070</xdr:rowOff>
    </xdr:from>
    <xdr:to>
      <xdr:col>41</xdr:col>
      <xdr:colOff>101600</xdr:colOff>
      <xdr:row>98</xdr:row>
      <xdr:rowOff>153035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144145</xdr:rowOff>
    </xdr:from>
    <xdr:ext cx="528320" cy="25273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3965" y="169462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57150</xdr:rowOff>
    </xdr:from>
    <xdr:to>
      <xdr:col>36</xdr:col>
      <xdr:colOff>165100</xdr:colOff>
      <xdr:row>98</xdr:row>
      <xdr:rowOff>158750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98</xdr:row>
      <xdr:rowOff>149860</xdr:rowOff>
    </xdr:from>
    <xdr:ext cx="463550"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350" y="16951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2570"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73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73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928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99695</xdr:rowOff>
    </xdr:from>
    <xdr:to>
      <xdr:col>85</xdr:col>
      <xdr:colOff>126365</xdr:colOff>
      <xdr:row>39</xdr:row>
      <xdr:rowOff>99060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319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109855</xdr:rowOff>
    </xdr:from>
    <xdr:ext cx="249555" cy="252730"/>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0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46355</xdr:rowOff>
    </xdr:from>
    <xdr:ext cx="534670" cy="259080"/>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94,469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99695</xdr:rowOff>
    </xdr:from>
    <xdr:to>
      <xdr:col>86</xdr:col>
      <xdr:colOff>25400</xdr:colOff>
      <xdr:row>30</xdr:row>
      <xdr:rowOff>99695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27305</xdr:rowOff>
    </xdr:from>
    <xdr:ext cx="469900" cy="259080"/>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162560</xdr:rowOff>
    </xdr:from>
    <xdr:to>
      <xdr:col>81</xdr:col>
      <xdr:colOff>101600</xdr:colOff>
      <xdr:row>39</xdr:row>
      <xdr:rowOff>92710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109220</xdr:rowOff>
    </xdr:from>
    <xdr:ext cx="463550" cy="25273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350" y="64528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103505</xdr:rowOff>
    </xdr:from>
    <xdr:ext cx="46355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350" y="64471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107315</xdr:rowOff>
    </xdr:from>
    <xdr:ext cx="46355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350" y="64509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10160</xdr:rowOff>
    </xdr:from>
    <xdr:to>
      <xdr:col>67</xdr:col>
      <xdr:colOff>101600</xdr:colOff>
      <xdr:row>39</xdr:row>
      <xdr:rowOff>111760</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128270</xdr:rowOff>
    </xdr:from>
    <xdr:ext cx="46355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350" y="64719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154940</xdr:rowOff>
    </xdr:from>
    <xdr:ext cx="249555" cy="252730"/>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700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3205" cy="25908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3205" cy="25908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3205" cy="25908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3205" cy="25908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83185</xdr:rowOff>
    </xdr:from>
    <xdr:to>
      <xdr:col>85</xdr:col>
      <xdr:colOff>126365</xdr:colOff>
      <xdr:row>78</xdr:row>
      <xdr:rowOff>22225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6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26035</xdr:rowOff>
    </xdr:from>
    <xdr:ext cx="534670" cy="259080"/>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22225</xdr:rowOff>
    </xdr:from>
    <xdr:to>
      <xdr:col>86</xdr:col>
      <xdr:colOff>25400</xdr:colOff>
      <xdr:row>78</xdr:row>
      <xdr:rowOff>22225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29845</xdr:rowOff>
    </xdr:from>
    <xdr:ext cx="534670" cy="252730"/>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8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83185</xdr:rowOff>
    </xdr:from>
    <xdr:to>
      <xdr:col>86</xdr:col>
      <xdr:colOff>25400</xdr:colOff>
      <xdr:row>70</xdr:row>
      <xdr:rowOff>83185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12065</xdr:rowOff>
    </xdr:from>
    <xdr:to>
      <xdr:col>85</xdr:col>
      <xdr:colOff>127000</xdr:colOff>
      <xdr:row>77</xdr:row>
      <xdr:rowOff>15875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2137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24130</xdr:rowOff>
    </xdr:from>
    <xdr:ext cx="534670" cy="259080"/>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1270</xdr:rowOff>
    </xdr:from>
    <xdr:to>
      <xdr:col>85</xdr:col>
      <xdr:colOff>177800</xdr:colOff>
      <xdr:row>75</xdr:row>
      <xdr:rowOff>102870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159385</xdr:rowOff>
    </xdr:from>
    <xdr:to>
      <xdr:col>81</xdr:col>
      <xdr:colOff>50800</xdr:colOff>
      <xdr:row>77</xdr:row>
      <xdr:rowOff>12065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1895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31115</xdr:rowOff>
    </xdr:from>
    <xdr:to>
      <xdr:col>81</xdr:col>
      <xdr:colOff>101600</xdr:colOff>
      <xdr:row>75</xdr:row>
      <xdr:rowOff>132715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149225</xdr:rowOff>
    </xdr:from>
    <xdr:ext cx="52832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3965" y="126650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100330</xdr:rowOff>
    </xdr:from>
    <xdr:to>
      <xdr:col>76</xdr:col>
      <xdr:colOff>114300</xdr:colOff>
      <xdr:row>76</xdr:row>
      <xdr:rowOff>159385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1305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84455</xdr:rowOff>
    </xdr:from>
    <xdr:to>
      <xdr:col>76</xdr:col>
      <xdr:colOff>165100</xdr:colOff>
      <xdr:row>76</xdr:row>
      <xdr:rowOff>14605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31115</xdr:rowOff>
    </xdr:from>
    <xdr:ext cx="528320" cy="25273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4965" y="127184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100330</xdr:rowOff>
    </xdr:from>
    <xdr:to>
      <xdr:col>71</xdr:col>
      <xdr:colOff>177800</xdr:colOff>
      <xdr:row>76</xdr:row>
      <xdr:rowOff>152400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305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13335</xdr:rowOff>
    </xdr:from>
    <xdr:to>
      <xdr:col>72</xdr:col>
      <xdr:colOff>38100</xdr:colOff>
      <xdr:row>75</xdr:row>
      <xdr:rowOff>114935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132080</xdr:rowOff>
    </xdr:from>
    <xdr:ext cx="528320" cy="25273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5965" y="12647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7620</xdr:rowOff>
    </xdr:from>
    <xdr:to>
      <xdr:col>67</xdr:col>
      <xdr:colOff>101600</xdr:colOff>
      <xdr:row>75</xdr:row>
      <xdr:rowOff>109220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125730</xdr:rowOff>
    </xdr:from>
    <xdr:ext cx="52832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6965" y="12641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136525</xdr:rowOff>
    </xdr:from>
    <xdr:to>
      <xdr:col>85</xdr:col>
      <xdr:colOff>177800</xdr:colOff>
      <xdr:row>77</xdr:row>
      <xdr:rowOff>66675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114935</xdr:rowOff>
    </xdr:from>
    <xdr:ext cx="534670" cy="259080"/>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45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132715</xdr:rowOff>
    </xdr:from>
    <xdr:to>
      <xdr:col>81</xdr:col>
      <xdr:colOff>101600</xdr:colOff>
      <xdr:row>77</xdr:row>
      <xdr:rowOff>63500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53975</xdr:rowOff>
    </xdr:from>
    <xdr:ext cx="528320" cy="25273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3965" y="13255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109220</xdr:rowOff>
    </xdr:from>
    <xdr:to>
      <xdr:col>76</xdr:col>
      <xdr:colOff>165100</xdr:colOff>
      <xdr:row>77</xdr:row>
      <xdr:rowOff>38735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29845</xdr:rowOff>
    </xdr:from>
    <xdr:ext cx="528320" cy="25273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4965" y="132314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49530</xdr:rowOff>
    </xdr:from>
    <xdr:to>
      <xdr:col>72</xdr:col>
      <xdr:colOff>38100</xdr:colOff>
      <xdr:row>76</xdr:row>
      <xdr:rowOff>151130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142240</xdr:rowOff>
    </xdr:from>
    <xdr:ext cx="528320"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5965" y="13172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101600</xdr:rowOff>
    </xdr:from>
    <xdr:to>
      <xdr:col>67</xdr:col>
      <xdr:colOff>101600</xdr:colOff>
      <xdr:row>77</xdr:row>
      <xdr:rowOff>31750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22860</xdr:rowOff>
    </xdr:from>
    <xdr:ext cx="528320"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6965" y="13224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2570" cy="25273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280" cy="25273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280" cy="25273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280" cy="25273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156845</xdr:rowOff>
    </xdr:from>
    <xdr:to>
      <xdr:col>85</xdr:col>
      <xdr:colOff>126365</xdr:colOff>
      <xdr:row>98</xdr:row>
      <xdr:rowOff>139065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79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2730"/>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6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103505</xdr:rowOff>
    </xdr:from>
    <xdr:ext cx="598805" cy="259080"/>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258,723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156845</xdr:rowOff>
    </xdr:from>
    <xdr:to>
      <xdr:col>86</xdr:col>
      <xdr:colOff>25400</xdr:colOff>
      <xdr:row>91</xdr:row>
      <xdr:rowOff>156845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64770</xdr:rowOff>
    </xdr:from>
    <xdr:to>
      <xdr:col>85</xdr:col>
      <xdr:colOff>127000</xdr:colOff>
      <xdr:row>98</xdr:row>
      <xdr:rowOff>70485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668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149225</xdr:rowOff>
    </xdr:from>
    <xdr:ext cx="534670" cy="259080"/>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126365</xdr:rowOff>
    </xdr:from>
    <xdr:to>
      <xdr:col>85</xdr:col>
      <xdr:colOff>177800</xdr:colOff>
      <xdr:row>98</xdr:row>
      <xdr:rowOff>56515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70485</xdr:rowOff>
    </xdr:from>
    <xdr:to>
      <xdr:col>81</xdr:col>
      <xdr:colOff>50800</xdr:colOff>
      <xdr:row>98</xdr:row>
      <xdr:rowOff>102235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725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125730</xdr:rowOff>
    </xdr:from>
    <xdr:to>
      <xdr:col>81</xdr:col>
      <xdr:colOff>101600</xdr:colOff>
      <xdr:row>98</xdr:row>
      <xdr:rowOff>55880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72390</xdr:rowOff>
    </xdr:from>
    <xdr:ext cx="52832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3965" y="16531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87630</xdr:rowOff>
    </xdr:from>
    <xdr:to>
      <xdr:col>76</xdr:col>
      <xdr:colOff>114300</xdr:colOff>
      <xdr:row>98</xdr:row>
      <xdr:rowOff>102235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897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12065</xdr:rowOff>
    </xdr:from>
    <xdr:to>
      <xdr:col>76</xdr:col>
      <xdr:colOff>165100</xdr:colOff>
      <xdr:row>98</xdr:row>
      <xdr:rowOff>113665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130175</xdr:rowOff>
    </xdr:from>
    <xdr:ext cx="52832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4965" y="165893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62230</xdr:rowOff>
    </xdr:from>
    <xdr:to>
      <xdr:col>71</xdr:col>
      <xdr:colOff>177800</xdr:colOff>
      <xdr:row>98</xdr:row>
      <xdr:rowOff>87630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643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22860</xdr:rowOff>
    </xdr:from>
    <xdr:to>
      <xdr:col>72</xdr:col>
      <xdr:colOff>38100</xdr:colOff>
      <xdr:row>98</xdr:row>
      <xdr:rowOff>124460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140970</xdr:rowOff>
    </xdr:from>
    <xdr:ext cx="52832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5965" y="16600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6985</xdr:rowOff>
    </xdr:from>
    <xdr:to>
      <xdr:col>67</xdr:col>
      <xdr:colOff>101600</xdr:colOff>
      <xdr:row>98</xdr:row>
      <xdr:rowOff>109220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9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125095</xdr:rowOff>
    </xdr:from>
    <xdr:ext cx="528320"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6965" y="165842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13970</xdr:rowOff>
    </xdr:from>
    <xdr:to>
      <xdr:col>85</xdr:col>
      <xdr:colOff>177800</xdr:colOff>
      <xdr:row>98</xdr:row>
      <xdr:rowOff>115570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104775</xdr:rowOff>
    </xdr:from>
    <xdr:ext cx="534670" cy="259080"/>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3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19685</xdr:rowOff>
    </xdr:from>
    <xdr:to>
      <xdr:col>81</xdr:col>
      <xdr:colOff>101600</xdr:colOff>
      <xdr:row>98</xdr:row>
      <xdr:rowOff>121285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112395</xdr:rowOff>
    </xdr:from>
    <xdr:ext cx="528320" cy="25273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3965" y="169144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52070</xdr:rowOff>
    </xdr:from>
    <xdr:to>
      <xdr:col>76</xdr:col>
      <xdr:colOff>165100</xdr:colOff>
      <xdr:row>98</xdr:row>
      <xdr:rowOff>153035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144145</xdr:rowOff>
    </xdr:from>
    <xdr:ext cx="463550" cy="25273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350" y="169462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36830</xdr:rowOff>
    </xdr:from>
    <xdr:to>
      <xdr:col>72</xdr:col>
      <xdr:colOff>38100</xdr:colOff>
      <xdr:row>98</xdr:row>
      <xdr:rowOff>138430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130175</xdr:rowOff>
    </xdr:from>
    <xdr:ext cx="52832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5965" y="169322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11430</xdr:rowOff>
    </xdr:from>
    <xdr:to>
      <xdr:col>67</xdr:col>
      <xdr:colOff>101600</xdr:colOff>
      <xdr:row>98</xdr:row>
      <xdr:rowOff>113030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104140</xdr:rowOff>
    </xdr:from>
    <xdr:ext cx="52832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6965" y="16906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01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132080</xdr:rowOff>
    </xdr:from>
    <xdr:to>
      <xdr:col>116</xdr:col>
      <xdr:colOff>62865</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58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78740</xdr:rowOff>
    </xdr:from>
    <xdr:ext cx="469900" cy="259080"/>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132080</xdr:rowOff>
    </xdr:from>
    <xdr:to>
      <xdr:col>116</xdr:col>
      <xdr:colOff>152400</xdr:colOff>
      <xdr:row>30</xdr:row>
      <xdr:rowOff>132080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11430</xdr:rowOff>
    </xdr:from>
    <xdr:to>
      <xdr:col>116</xdr:col>
      <xdr:colOff>63500</xdr:colOff>
      <xdr:row>39</xdr:row>
      <xdr:rowOff>12700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6979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19050</xdr:rowOff>
    </xdr:from>
    <xdr:ext cx="469900" cy="252730"/>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25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167640</xdr:rowOff>
    </xdr:from>
    <xdr:to>
      <xdr:col>116</xdr:col>
      <xdr:colOff>114300</xdr:colOff>
      <xdr:row>37</xdr:row>
      <xdr:rowOff>97790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12700</xdr:rowOff>
    </xdr:from>
    <xdr:to>
      <xdr:col>111</xdr:col>
      <xdr:colOff>177800</xdr:colOff>
      <xdr:row>39</xdr:row>
      <xdr:rowOff>13335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6992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147320</xdr:rowOff>
    </xdr:from>
    <xdr:to>
      <xdr:col>112</xdr:col>
      <xdr:colOff>38100</xdr:colOff>
      <xdr:row>37</xdr:row>
      <xdr:rowOff>77470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93980</xdr:rowOff>
    </xdr:from>
    <xdr:ext cx="46355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350" y="60947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8890</xdr:rowOff>
    </xdr:from>
    <xdr:to>
      <xdr:col>107</xdr:col>
      <xdr:colOff>50800</xdr:colOff>
      <xdr:row>39</xdr:row>
      <xdr:rowOff>13335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6954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73660</xdr:rowOff>
    </xdr:from>
    <xdr:to>
      <xdr:col>107</xdr:col>
      <xdr:colOff>101600</xdr:colOff>
      <xdr:row>37</xdr:row>
      <xdr:rowOff>3810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20320</xdr:rowOff>
    </xdr:from>
    <xdr:ext cx="463550" cy="25273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350" y="60210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8890</xdr:rowOff>
    </xdr:from>
    <xdr:to>
      <xdr:col>102</xdr:col>
      <xdr:colOff>114300</xdr:colOff>
      <xdr:row>39</xdr:row>
      <xdr:rowOff>13970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6954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88265</xdr:rowOff>
    </xdr:from>
    <xdr:to>
      <xdr:col>102</xdr:col>
      <xdr:colOff>165100</xdr:colOff>
      <xdr:row>38</xdr:row>
      <xdr:rowOff>18415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34925</xdr:rowOff>
    </xdr:from>
    <xdr:ext cx="46355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350" y="62071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135890</xdr:rowOff>
    </xdr:from>
    <xdr:to>
      <xdr:col>98</xdr:col>
      <xdr:colOff>38100</xdr:colOff>
      <xdr:row>38</xdr:row>
      <xdr:rowOff>66040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82550</xdr:rowOff>
    </xdr:from>
    <xdr:ext cx="46355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350" y="62547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378460" cy="259080"/>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62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133350</xdr:rowOff>
    </xdr:from>
    <xdr:to>
      <xdr:col>112</xdr:col>
      <xdr:colOff>38100</xdr:colOff>
      <xdr:row>39</xdr:row>
      <xdr:rowOff>63500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54610</xdr:rowOff>
    </xdr:from>
    <xdr:ext cx="378460" cy="25273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70" y="674116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133985</xdr:rowOff>
    </xdr:from>
    <xdr:to>
      <xdr:col>107</xdr:col>
      <xdr:colOff>101600</xdr:colOff>
      <xdr:row>39</xdr:row>
      <xdr:rowOff>64135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55245</xdr:rowOff>
    </xdr:from>
    <xdr:ext cx="378460" cy="25273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70" y="674179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129540</xdr:rowOff>
    </xdr:from>
    <xdr:to>
      <xdr:col>102</xdr:col>
      <xdr:colOff>165100</xdr:colOff>
      <xdr:row>39</xdr:row>
      <xdr:rowOff>59690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50800</xdr:rowOff>
    </xdr:from>
    <xdr:ext cx="378460"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70" y="6737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55880</xdr:rowOff>
    </xdr:from>
    <xdr:ext cx="378460"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70" y="6742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101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640" y="963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1010" cy="25273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640" y="925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1010"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640" y="887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62865</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136525</xdr:rowOff>
    </xdr:from>
    <xdr:ext cx="534670" cy="2584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6985</xdr:rowOff>
    </xdr:from>
    <xdr:to>
      <xdr:col>116</xdr:col>
      <xdr:colOff>63500</xdr:colOff>
      <xdr:row>57</xdr:row>
      <xdr:rowOff>104775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77963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33655</xdr:rowOff>
    </xdr:from>
    <xdr:ext cx="469900" cy="2584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8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10795</xdr:rowOff>
    </xdr:from>
    <xdr:to>
      <xdr:col>116</xdr:col>
      <xdr:colOff>114300</xdr:colOff>
      <xdr:row>57</xdr:row>
      <xdr:rowOff>112395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110490</xdr:rowOff>
    </xdr:from>
    <xdr:to>
      <xdr:col>111</xdr:col>
      <xdr:colOff>177800</xdr:colOff>
      <xdr:row>57</xdr:row>
      <xdr:rowOff>6985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71169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90170</xdr:rowOff>
    </xdr:from>
    <xdr:ext cx="46355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350" y="98628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45720</xdr:rowOff>
    </xdr:from>
    <xdr:to>
      <xdr:col>107</xdr:col>
      <xdr:colOff>50800</xdr:colOff>
      <xdr:row>56</xdr:row>
      <xdr:rowOff>110490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6469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168275</xdr:rowOff>
    </xdr:from>
    <xdr:to>
      <xdr:col>107</xdr:col>
      <xdr:colOff>101600</xdr:colOff>
      <xdr:row>57</xdr:row>
      <xdr:rowOff>98425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89535</xdr:rowOff>
    </xdr:from>
    <xdr:ext cx="463550" cy="25273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350" y="98621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133985</xdr:rowOff>
    </xdr:from>
    <xdr:to>
      <xdr:col>102</xdr:col>
      <xdr:colOff>114300</xdr:colOff>
      <xdr:row>56</xdr:row>
      <xdr:rowOff>45720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56373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64770</xdr:rowOff>
    </xdr:from>
    <xdr:to>
      <xdr:col>102</xdr:col>
      <xdr:colOff>165100</xdr:colOff>
      <xdr:row>57</xdr:row>
      <xdr:rowOff>166370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157480</xdr:rowOff>
    </xdr:from>
    <xdr:ext cx="463550" cy="25273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350" y="99301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27940</xdr:rowOff>
    </xdr:from>
    <xdr:to>
      <xdr:col>98</xdr:col>
      <xdr:colOff>38100</xdr:colOff>
      <xdr:row>57</xdr:row>
      <xdr:rowOff>129540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120650</xdr:rowOff>
    </xdr:from>
    <xdr:ext cx="463550" cy="25273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350" y="98933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53975</xdr:rowOff>
    </xdr:from>
    <xdr:to>
      <xdr:col>116</xdr:col>
      <xdr:colOff>114300</xdr:colOff>
      <xdr:row>57</xdr:row>
      <xdr:rowOff>155575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32385</xdr:rowOff>
    </xdr:from>
    <xdr:ext cx="469900" cy="252730"/>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050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127635</xdr:rowOff>
    </xdr:from>
    <xdr:to>
      <xdr:col>112</xdr:col>
      <xdr:colOff>38100</xdr:colOff>
      <xdr:row>57</xdr:row>
      <xdr:rowOff>57785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74930</xdr:rowOff>
    </xdr:from>
    <xdr:ext cx="463550" cy="25273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350" y="95046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59690</xdr:rowOff>
    </xdr:from>
    <xdr:to>
      <xdr:col>107</xdr:col>
      <xdr:colOff>101600</xdr:colOff>
      <xdr:row>56</xdr:row>
      <xdr:rowOff>161290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6350</xdr:rowOff>
    </xdr:from>
    <xdr:ext cx="463550" cy="25273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350" y="94361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166370</xdr:rowOff>
    </xdr:from>
    <xdr:to>
      <xdr:col>102</xdr:col>
      <xdr:colOff>165100</xdr:colOff>
      <xdr:row>56</xdr:row>
      <xdr:rowOff>96520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113030</xdr:rowOff>
    </xdr:from>
    <xdr:ext cx="463550"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350" y="93713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83185</xdr:rowOff>
    </xdr:from>
    <xdr:to>
      <xdr:col>98</xdr:col>
      <xdr:colOff>38100</xdr:colOff>
      <xdr:row>56</xdr:row>
      <xdr:rowOff>13335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29845</xdr:rowOff>
    </xdr:from>
    <xdr:ext cx="463550" cy="25273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350" y="92881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273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3370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273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273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273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83820</xdr:rowOff>
    </xdr:from>
    <xdr:to>
      <xdr:col>116</xdr:col>
      <xdr:colOff>62865</xdr:colOff>
      <xdr:row>78</xdr:row>
      <xdr:rowOff>154940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77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158750</xdr:rowOff>
    </xdr:from>
    <xdr:ext cx="534670" cy="25908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154940</xdr:rowOff>
    </xdr:from>
    <xdr:to>
      <xdr:col>116</xdr:col>
      <xdr:colOff>152400</xdr:colOff>
      <xdr:row>78</xdr:row>
      <xdr:rowOff>154940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30480</xdr:rowOff>
    </xdr:from>
    <xdr:ext cx="534670" cy="252730"/>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19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74,943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83820</xdr:rowOff>
    </xdr:from>
    <xdr:to>
      <xdr:col>116</xdr:col>
      <xdr:colOff>152400</xdr:colOff>
      <xdr:row>71</xdr:row>
      <xdr:rowOff>83820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31750</xdr:rowOff>
    </xdr:from>
    <xdr:to>
      <xdr:col>116</xdr:col>
      <xdr:colOff>63500</xdr:colOff>
      <xdr:row>78</xdr:row>
      <xdr:rowOff>46990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4048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156210</xdr:rowOff>
    </xdr:from>
    <xdr:ext cx="534670" cy="25273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35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133350</xdr:rowOff>
    </xdr:from>
    <xdr:to>
      <xdr:col>116</xdr:col>
      <xdr:colOff>114300</xdr:colOff>
      <xdr:row>76</xdr:row>
      <xdr:rowOff>63500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46990</xdr:rowOff>
    </xdr:from>
    <xdr:to>
      <xdr:col>111</xdr:col>
      <xdr:colOff>177800</xdr:colOff>
      <xdr:row>78</xdr:row>
      <xdr:rowOff>54610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4200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166370</xdr:rowOff>
    </xdr:from>
    <xdr:to>
      <xdr:col>112</xdr:col>
      <xdr:colOff>38100</xdr:colOff>
      <xdr:row>76</xdr:row>
      <xdr:rowOff>95885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112395</xdr:rowOff>
    </xdr:from>
    <xdr:ext cx="528320" cy="25273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27996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52705</xdr:rowOff>
    </xdr:from>
    <xdr:to>
      <xdr:col>107</xdr:col>
      <xdr:colOff>50800</xdr:colOff>
      <xdr:row>78</xdr:row>
      <xdr:rowOff>54610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5435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6985</xdr:rowOff>
    </xdr:from>
    <xdr:to>
      <xdr:col>107</xdr:col>
      <xdr:colOff>101600</xdr:colOff>
      <xdr:row>76</xdr:row>
      <xdr:rowOff>109220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125095</xdr:rowOff>
    </xdr:from>
    <xdr:ext cx="528320" cy="2584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8123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43815</xdr:rowOff>
    </xdr:from>
    <xdr:to>
      <xdr:col>102</xdr:col>
      <xdr:colOff>114300</xdr:colOff>
      <xdr:row>77</xdr:row>
      <xdr:rowOff>52705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454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59055</xdr:rowOff>
    </xdr:from>
    <xdr:to>
      <xdr:col>102</xdr:col>
      <xdr:colOff>165100</xdr:colOff>
      <xdr:row>75</xdr:row>
      <xdr:rowOff>160655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6350</xdr:rowOff>
    </xdr:from>
    <xdr:ext cx="528320" cy="25273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2693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5080</xdr:rowOff>
    </xdr:from>
    <xdr:to>
      <xdr:col>98</xdr:col>
      <xdr:colOff>38100</xdr:colOff>
      <xdr:row>75</xdr:row>
      <xdr:rowOff>106680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123190</xdr:rowOff>
    </xdr:from>
    <xdr:ext cx="528320" cy="25273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2639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152400</xdr:rowOff>
    </xdr:from>
    <xdr:to>
      <xdr:col>116</xdr:col>
      <xdr:colOff>114300</xdr:colOff>
      <xdr:row>78</xdr:row>
      <xdr:rowOff>82550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67310</xdr:rowOff>
    </xdr:from>
    <xdr:ext cx="534670" cy="259080"/>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68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167640</xdr:rowOff>
    </xdr:from>
    <xdr:to>
      <xdr:col>112</xdr:col>
      <xdr:colOff>38100</xdr:colOff>
      <xdr:row>78</xdr:row>
      <xdr:rowOff>97790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88900</xdr:rowOff>
    </xdr:from>
    <xdr:ext cx="528320" cy="25273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3462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24,062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3810</xdr:rowOff>
    </xdr:from>
    <xdr:to>
      <xdr:col>107</xdr:col>
      <xdr:colOff>101600</xdr:colOff>
      <xdr:row>78</xdr:row>
      <xdr:rowOff>105410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96520</xdr:rowOff>
    </xdr:from>
    <xdr:ext cx="528320"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3469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1905</xdr:rowOff>
    </xdr:from>
    <xdr:to>
      <xdr:col>102</xdr:col>
      <xdr:colOff>165100</xdr:colOff>
      <xdr:row>77</xdr:row>
      <xdr:rowOff>103505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94615</xdr:rowOff>
    </xdr:from>
    <xdr:ext cx="52832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3296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164465</xdr:rowOff>
    </xdr:from>
    <xdr:to>
      <xdr:col>98</xdr:col>
      <xdr:colOff>38100</xdr:colOff>
      <xdr:row>77</xdr:row>
      <xdr:rowOff>94615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86360</xdr:rowOff>
    </xdr:from>
    <xdr:ext cx="528320" cy="25273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32880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歳出決算総額は、住民一人あたり375,041円となっており、前年度に比べて28,731円増加している。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これは主に、新庁舎建設にあたり、公共用地の購入に伴う普通建設事業費の増加によるものである。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0B85E1-CE27-4039-BE63-ACC07405E81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BEE089A-58CF-4D7D-A805-EFAE09B5DECC}"/>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770AE3B-51B6-4627-8426-CE8641EC32BE}"/>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F756F9B-1255-4F9C-B34E-4EC721D7E481}"/>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B41A6-5292-4A87-9C95-6942AA1C223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FA79F5-0506-4FC2-A76F-3D6DFF4DF74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5155DF-780C-4018-8159-5D04C995DFB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DFAE12-7AA6-4B27-B471-00B462C506C3}"/>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6C4D14-0AD8-4D43-9ED1-914490063395}"/>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4F1A0B1-CD76-439F-9635-FDF1C4BE337F}"/>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41,729
33,514
18.03
16,368,883
15,650,087
718,796
8,039,459
6,594,281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B7999D-0535-4655-837C-CA9CDD26285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7D360A-E3C0-4978-82B9-5951B39CB9B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D8098D-FBD8-4A32-9317-1C2BE4E1AB9C}"/>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67BC51-2B83-42AE-863B-2DBC93396EF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70BF61-0F3A-4E71-957A-D7B665E62CB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87B2CA7-9ECC-4E4F-93BF-5A86BEC6FC86}"/>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C14B2A8-D6BC-44E7-B61E-93C304E68C32}"/>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AB76018-EFD5-49E4-9021-5ACBFE7A03CF}"/>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09290E3-4C81-466D-882C-76069304E317}"/>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DBB6EF-BA11-4821-8F6A-7851322E5DD5}"/>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81D6C3F-989B-40D9-A8D6-8B265C7CD2FA}"/>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51ECFFE-EB89-4D90-BB09-D0DCA72CCF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B8E253C-45E5-45C7-BBC3-1E77F42E33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BE99078-DFB4-421C-91F8-72557C5F945C}"/>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05C28A-38C8-4FEA-9476-CE45E50BBFF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1A98749-4862-4807-9552-3C11F1A4161F}"/>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ADC3FB-7EFA-487C-922F-5E6CC970CA0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4F14CD8-5E84-4CD8-ADC6-869E2E0CAD2B}"/>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A4AA71C-EFB2-4380-B34E-9ADBBED0DC59}"/>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E0453AE-DF8E-4091-A24D-729751F1A85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FEC6365-C413-43FC-8ABD-05F799262272}"/>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A784D93-8BE5-40E0-8DF2-F4702ECF4019}"/>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3808FC9-B5AF-481E-9961-019F585FBD92}"/>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C4D4C87-24E0-4C12-90FB-4B681D50FBAC}"/>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9710DAE-49F9-43B8-8D7F-05384C1584EA}"/>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3F78BA6-4E18-41A8-A8C2-E71ED4FA968D}"/>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6206957-A55C-4654-B568-95817FACBA55}"/>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62B1D73-974D-496B-A267-89817BC6900B}"/>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689AEF1-BB29-46F7-8EAE-3700DEED59C4}"/>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DEE1F3E-0ABB-40B1-A1C1-8D829440CE3B}"/>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69720C1B-D8C0-4261-9299-67E7B9CEF207}"/>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EA97243-CDB1-44B4-92FA-7DF419E3581C}"/>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79A22529-38BC-4D0D-81D6-3213E63A9D9B}"/>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F550B448-6E85-4609-8922-36EFF91E6A5F}"/>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7BAC4C14-1FA3-45EC-B501-7D7890551D2C}"/>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F71AA12-93C3-41E3-B920-173AC0ACEA49}"/>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338582EA-29BE-4591-826E-7AAD89C0D264}"/>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17F77A5-4592-4570-818C-3DBAB76ED1A4}"/>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CB8F3B9-EB79-4B27-817A-1A97EC92B2A8}"/>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773F9FC-66E1-43E2-A8F6-999AB6A3CD61}"/>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8C7F26F6-3F66-4A4A-9FC6-9F7A0B8770B6}"/>
            </a:ext>
          </a:extLst>
        </xdr:cNvPr>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62F3AEAC-1BCD-4DE6-9F7D-19102579AFC2}"/>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BA4E5DFA-408A-4E9D-BF4F-55A501648CCF}"/>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1E162B27-023C-41C4-ADC3-DE1BE693871E}"/>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827EEA1A-82F7-4AA5-9A27-F2C0EF862686}"/>
            </a:ext>
          </a:extLst>
        </xdr:cNvPr>
        <xdr:cNvCxnSpPr/>
      </xdr:nvCxnSpPr>
      <xdr:spPr>
        <a:xfrm flipV="1">
          <a:off x="4176395" y="5034280"/>
          <a:ext cx="1270" cy="13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4B00B327-A2DA-45C8-AA37-717E54A2F49C}"/>
            </a:ext>
          </a:extLst>
        </xdr:cNvPr>
        <xdr:cNvSpPr txBox="1"/>
      </xdr:nvSpPr>
      <xdr:spPr>
        <a:xfrm>
          <a:off x="4229100" y="63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99D571C6-6049-4FA0-A310-CF4C951DF918}"/>
            </a:ext>
          </a:extLst>
        </xdr:cNvPr>
        <xdr:cNvCxnSpPr/>
      </xdr:nvCxnSpPr>
      <xdr:spPr>
        <a:xfrm>
          <a:off x="4108450" y="63375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F2AADE4B-EAD8-405E-B9EA-FB0CEFC08C07}"/>
            </a:ext>
          </a:extLst>
        </xdr:cNvPr>
        <xdr:cNvSpPr txBox="1"/>
      </xdr:nvSpPr>
      <xdr:spPr>
        <a:xfrm>
          <a:off x="4229100" y="481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C5E6BE14-B8B6-4650-84C6-9D3B5AE7A8D2}"/>
            </a:ext>
          </a:extLst>
        </xdr:cNvPr>
        <xdr:cNvCxnSpPr/>
      </xdr:nvCxnSpPr>
      <xdr:spPr>
        <a:xfrm>
          <a:off x="4108450" y="5034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104648</xdr:rowOff>
    </xdr:from>
    <xdr:to>
      <xdr:col>24</xdr:col>
      <xdr:colOff>63500</xdr:colOff>
      <xdr:row>36</xdr:row>
      <xdr:rowOff>109220</xdr:rowOff>
    </xdr:to>
    <xdr:cxnSp macro="">
      <xdr:nvCxnSpPr>
        <xdr:cNvPr id="61" name="直線コネクタ 60">
          <a:extLst>
            <a:ext uri="{FF2B5EF4-FFF2-40B4-BE49-F238E27FC236}">
              <a16:creationId xmlns:a16="http://schemas.microsoft.com/office/drawing/2014/main" id="{600129CE-1C35-4AE6-AC73-4262CB9342A3}"/>
            </a:ext>
          </a:extLst>
        </xdr:cNvPr>
        <xdr:cNvCxnSpPr/>
      </xdr:nvCxnSpPr>
      <xdr:spPr>
        <a:xfrm>
          <a:off x="3429000" y="605459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6B3E731F-D1BC-4D59-9D64-E801929B7722}"/>
            </a:ext>
          </a:extLst>
        </xdr:cNvPr>
        <xdr:cNvSpPr txBox="1"/>
      </xdr:nvSpPr>
      <xdr:spPr>
        <a:xfrm>
          <a:off x="4229100" y="559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C3C2086-7B36-46D4-A914-6CA787634F3D}"/>
            </a:ext>
          </a:extLst>
        </xdr:cNvPr>
        <xdr:cNvSpPr/>
      </xdr:nvSpPr>
      <xdr:spPr>
        <a:xfrm>
          <a:off x="4127500" y="5735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104267</xdr:rowOff>
    </xdr:from>
    <xdr:to>
      <xdr:col>19</xdr:col>
      <xdr:colOff>177800</xdr:colOff>
      <xdr:row>36</xdr:row>
      <xdr:rowOff>104648</xdr:rowOff>
    </xdr:to>
    <xdr:cxnSp macro="">
      <xdr:nvCxnSpPr>
        <xdr:cNvPr id="64" name="直線コネクタ 63">
          <a:extLst>
            <a:ext uri="{FF2B5EF4-FFF2-40B4-BE49-F238E27FC236}">
              <a16:creationId xmlns:a16="http://schemas.microsoft.com/office/drawing/2014/main" id="{50B86BA0-3A70-4D99-8C91-1035ED0E7F37}"/>
            </a:ext>
          </a:extLst>
        </xdr:cNvPr>
        <xdr:cNvCxnSpPr/>
      </xdr:nvCxnSpPr>
      <xdr:spPr>
        <a:xfrm>
          <a:off x="2622550" y="6054217"/>
          <a:ext cx="8064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4027F793-750E-45DB-8975-72B2A9E711AD}"/>
            </a:ext>
          </a:extLst>
        </xdr:cNvPr>
        <xdr:cNvSpPr/>
      </xdr:nvSpPr>
      <xdr:spPr>
        <a:xfrm>
          <a:off x="3384550" y="57280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560B4E5D-212E-4AC3-A85F-8C31E982D2AD}"/>
            </a:ext>
          </a:extLst>
        </xdr:cNvPr>
        <xdr:cNvSpPr txBox="1"/>
      </xdr:nvSpPr>
      <xdr:spPr>
        <a:xfrm>
          <a:off x="3219528" y="550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76454</xdr:rowOff>
    </xdr:from>
    <xdr:to>
      <xdr:col>15</xdr:col>
      <xdr:colOff>50800</xdr:colOff>
      <xdr:row>36</xdr:row>
      <xdr:rowOff>104267</xdr:rowOff>
    </xdr:to>
    <xdr:cxnSp macro="">
      <xdr:nvCxnSpPr>
        <xdr:cNvPr id="67" name="直線コネクタ 66">
          <a:extLst>
            <a:ext uri="{FF2B5EF4-FFF2-40B4-BE49-F238E27FC236}">
              <a16:creationId xmlns:a16="http://schemas.microsoft.com/office/drawing/2014/main" id="{548752B0-8CF5-418C-99B4-E0022B04F110}"/>
            </a:ext>
          </a:extLst>
        </xdr:cNvPr>
        <xdr:cNvCxnSpPr/>
      </xdr:nvCxnSpPr>
      <xdr:spPr>
        <a:xfrm>
          <a:off x="1828800" y="6026404"/>
          <a:ext cx="79375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4309DAC-D6A0-4A5A-A1FC-D9778C115046}"/>
            </a:ext>
          </a:extLst>
        </xdr:cNvPr>
        <xdr:cNvSpPr/>
      </xdr:nvSpPr>
      <xdr:spPr>
        <a:xfrm>
          <a:off x="2571750" y="57452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C377C4AD-A1FB-4F6C-B34C-7B31159E6808}"/>
            </a:ext>
          </a:extLst>
        </xdr:cNvPr>
        <xdr:cNvSpPr txBox="1"/>
      </xdr:nvSpPr>
      <xdr:spPr>
        <a:xfrm>
          <a:off x="2406728" y="55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1016</xdr:rowOff>
    </xdr:from>
    <xdr:to>
      <xdr:col>10</xdr:col>
      <xdr:colOff>114300</xdr:colOff>
      <xdr:row>36</xdr:row>
      <xdr:rowOff>76454</xdr:rowOff>
    </xdr:to>
    <xdr:cxnSp macro="">
      <xdr:nvCxnSpPr>
        <xdr:cNvPr id="70" name="直線コネクタ 69">
          <a:extLst>
            <a:ext uri="{FF2B5EF4-FFF2-40B4-BE49-F238E27FC236}">
              <a16:creationId xmlns:a16="http://schemas.microsoft.com/office/drawing/2014/main" id="{2D6B7EC1-CD79-432E-B3A1-72C007AB5D61}"/>
            </a:ext>
          </a:extLst>
        </xdr:cNvPr>
        <xdr:cNvCxnSpPr/>
      </xdr:nvCxnSpPr>
      <xdr:spPr>
        <a:xfrm>
          <a:off x="1028700" y="5950966"/>
          <a:ext cx="8001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CC192CB6-D99D-44BA-B8A0-AF359D956504}"/>
            </a:ext>
          </a:extLst>
        </xdr:cNvPr>
        <xdr:cNvSpPr/>
      </xdr:nvSpPr>
      <xdr:spPr>
        <a:xfrm>
          <a:off x="1778000" y="56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C4EA6C6B-C278-492D-91DA-E5565D674FA9}"/>
            </a:ext>
          </a:extLst>
        </xdr:cNvPr>
        <xdr:cNvSpPr txBox="1"/>
      </xdr:nvSpPr>
      <xdr:spPr>
        <a:xfrm>
          <a:off x="1612978"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7FE189B8-7962-43CF-81CE-1EBF74BB212B}"/>
            </a:ext>
          </a:extLst>
        </xdr:cNvPr>
        <xdr:cNvSpPr/>
      </xdr:nvSpPr>
      <xdr:spPr>
        <a:xfrm>
          <a:off x="984250" y="5643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56D40400-DBE2-47B0-A372-B4AFF50DCEDE}"/>
            </a:ext>
          </a:extLst>
        </xdr:cNvPr>
        <xdr:cNvSpPr txBox="1"/>
      </xdr:nvSpPr>
      <xdr:spPr>
        <a:xfrm>
          <a:off x="819228"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9D314CD-E11A-4FCF-B7DA-055C4D67B7B5}"/>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E5DFFF4-67ED-4226-8B02-85A54DDB69DB}"/>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5A335FF-CB32-484F-BB54-021350716AAA}"/>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30ED399-59A9-43B5-8DD8-5080B2942DD8}"/>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7817D17-1CD2-4412-B9CE-4038B8C3D19A}"/>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58420</xdr:rowOff>
    </xdr:from>
    <xdr:to>
      <xdr:col>24</xdr:col>
      <xdr:colOff>114300</xdr:colOff>
      <xdr:row>36</xdr:row>
      <xdr:rowOff>160020</xdr:rowOff>
    </xdr:to>
    <xdr:sp macro="" textlink="">
      <xdr:nvSpPr>
        <xdr:cNvPr id="80" name="楕円 79">
          <a:extLst>
            <a:ext uri="{FF2B5EF4-FFF2-40B4-BE49-F238E27FC236}">
              <a16:creationId xmlns:a16="http://schemas.microsoft.com/office/drawing/2014/main" id="{F0092A94-10D3-413E-85C5-B53C30D48FDA}"/>
            </a:ext>
          </a:extLst>
        </xdr:cNvPr>
        <xdr:cNvSpPr/>
      </xdr:nvSpPr>
      <xdr:spPr>
        <a:xfrm>
          <a:off x="4127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36847</xdr:rowOff>
    </xdr:from>
    <xdr:ext cx="469744" cy="259045"/>
    <xdr:sp macro="" textlink="">
      <xdr:nvSpPr>
        <xdr:cNvPr id="81" name="議会費該当値テキスト">
          <a:extLst>
            <a:ext uri="{FF2B5EF4-FFF2-40B4-BE49-F238E27FC236}">
              <a16:creationId xmlns:a16="http://schemas.microsoft.com/office/drawing/2014/main" id="{E8C3E112-2348-450B-A3B4-A5456D9BFB31}"/>
            </a:ext>
          </a:extLst>
        </xdr:cNvPr>
        <xdr:cNvSpPr txBox="1"/>
      </xdr:nvSpPr>
      <xdr:spPr>
        <a:xfrm>
          <a:off x="4229100" y="59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53848</xdr:rowOff>
    </xdr:from>
    <xdr:to>
      <xdr:col>20</xdr:col>
      <xdr:colOff>38100</xdr:colOff>
      <xdr:row>36</xdr:row>
      <xdr:rowOff>155448</xdr:rowOff>
    </xdr:to>
    <xdr:sp macro="" textlink="">
      <xdr:nvSpPr>
        <xdr:cNvPr id="82" name="楕円 81">
          <a:extLst>
            <a:ext uri="{FF2B5EF4-FFF2-40B4-BE49-F238E27FC236}">
              <a16:creationId xmlns:a16="http://schemas.microsoft.com/office/drawing/2014/main" id="{D14CF0E4-F6A5-4581-A3A8-AF3F7DF5D3DB}"/>
            </a:ext>
          </a:extLst>
        </xdr:cNvPr>
        <xdr:cNvSpPr/>
      </xdr:nvSpPr>
      <xdr:spPr>
        <a:xfrm>
          <a:off x="3384550" y="60037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146575</xdr:rowOff>
    </xdr:from>
    <xdr:ext cx="469744" cy="259045"/>
    <xdr:sp macro="" textlink="">
      <xdr:nvSpPr>
        <xdr:cNvPr id="83" name="テキスト ボックス 82">
          <a:extLst>
            <a:ext uri="{FF2B5EF4-FFF2-40B4-BE49-F238E27FC236}">
              <a16:creationId xmlns:a16="http://schemas.microsoft.com/office/drawing/2014/main" id="{991A41EC-616D-4916-9998-5C61FDE2AF30}"/>
            </a:ext>
          </a:extLst>
        </xdr:cNvPr>
        <xdr:cNvSpPr txBox="1"/>
      </xdr:nvSpPr>
      <xdr:spPr>
        <a:xfrm>
          <a:off x="3219528" y="609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53467</xdr:rowOff>
    </xdr:from>
    <xdr:to>
      <xdr:col>15</xdr:col>
      <xdr:colOff>101600</xdr:colOff>
      <xdr:row>36</xdr:row>
      <xdr:rowOff>155067</xdr:rowOff>
    </xdr:to>
    <xdr:sp macro="" textlink="">
      <xdr:nvSpPr>
        <xdr:cNvPr id="84" name="楕円 83">
          <a:extLst>
            <a:ext uri="{FF2B5EF4-FFF2-40B4-BE49-F238E27FC236}">
              <a16:creationId xmlns:a16="http://schemas.microsoft.com/office/drawing/2014/main" id="{FFF2F311-D548-43F6-8E3C-4A4379A42D61}"/>
            </a:ext>
          </a:extLst>
        </xdr:cNvPr>
        <xdr:cNvSpPr/>
      </xdr:nvSpPr>
      <xdr:spPr>
        <a:xfrm>
          <a:off x="2571750" y="60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146194</xdr:rowOff>
    </xdr:from>
    <xdr:ext cx="469744" cy="259045"/>
    <xdr:sp macro="" textlink="">
      <xdr:nvSpPr>
        <xdr:cNvPr id="85" name="テキスト ボックス 84">
          <a:extLst>
            <a:ext uri="{FF2B5EF4-FFF2-40B4-BE49-F238E27FC236}">
              <a16:creationId xmlns:a16="http://schemas.microsoft.com/office/drawing/2014/main" id="{F7570158-6EFE-4B18-8082-247A846FA57D}"/>
            </a:ext>
          </a:extLst>
        </xdr:cNvPr>
        <xdr:cNvSpPr txBox="1"/>
      </xdr:nvSpPr>
      <xdr:spPr>
        <a:xfrm>
          <a:off x="2406728" y="609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25654</xdr:rowOff>
    </xdr:from>
    <xdr:to>
      <xdr:col>10</xdr:col>
      <xdr:colOff>165100</xdr:colOff>
      <xdr:row>36</xdr:row>
      <xdr:rowOff>127254</xdr:rowOff>
    </xdr:to>
    <xdr:sp macro="" textlink="">
      <xdr:nvSpPr>
        <xdr:cNvPr id="86" name="楕円 85">
          <a:extLst>
            <a:ext uri="{FF2B5EF4-FFF2-40B4-BE49-F238E27FC236}">
              <a16:creationId xmlns:a16="http://schemas.microsoft.com/office/drawing/2014/main" id="{18F069BA-94AE-4276-882D-D4547762C03C}"/>
            </a:ext>
          </a:extLst>
        </xdr:cNvPr>
        <xdr:cNvSpPr/>
      </xdr:nvSpPr>
      <xdr:spPr>
        <a:xfrm>
          <a:off x="1778000" y="59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87" name="テキスト ボックス 86">
          <a:extLst>
            <a:ext uri="{FF2B5EF4-FFF2-40B4-BE49-F238E27FC236}">
              <a16:creationId xmlns:a16="http://schemas.microsoft.com/office/drawing/2014/main" id="{4C59532B-3ABC-458C-9019-7E541A8110D5}"/>
            </a:ext>
          </a:extLst>
        </xdr:cNvPr>
        <xdr:cNvSpPr txBox="1"/>
      </xdr:nvSpPr>
      <xdr:spPr>
        <a:xfrm>
          <a:off x="1612978" y="6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121666</xdr:rowOff>
    </xdr:from>
    <xdr:to>
      <xdr:col>6</xdr:col>
      <xdr:colOff>38100</xdr:colOff>
      <xdr:row>36</xdr:row>
      <xdr:rowOff>51816</xdr:rowOff>
    </xdr:to>
    <xdr:sp macro="" textlink="">
      <xdr:nvSpPr>
        <xdr:cNvPr id="88" name="楕円 87">
          <a:extLst>
            <a:ext uri="{FF2B5EF4-FFF2-40B4-BE49-F238E27FC236}">
              <a16:creationId xmlns:a16="http://schemas.microsoft.com/office/drawing/2014/main" id="{5C8A790B-2F4F-40AE-916A-6EEEE9C68CD6}"/>
            </a:ext>
          </a:extLst>
        </xdr:cNvPr>
        <xdr:cNvSpPr/>
      </xdr:nvSpPr>
      <xdr:spPr>
        <a:xfrm>
          <a:off x="984250" y="59065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42943</xdr:rowOff>
    </xdr:from>
    <xdr:ext cx="469744" cy="259045"/>
    <xdr:sp macro="" textlink="">
      <xdr:nvSpPr>
        <xdr:cNvPr id="89" name="テキスト ボックス 88">
          <a:extLst>
            <a:ext uri="{FF2B5EF4-FFF2-40B4-BE49-F238E27FC236}">
              <a16:creationId xmlns:a16="http://schemas.microsoft.com/office/drawing/2014/main" id="{CE405280-E3BF-458E-9352-29CECE8BB84C}"/>
            </a:ext>
          </a:extLst>
        </xdr:cNvPr>
        <xdr:cNvSpPr txBox="1"/>
      </xdr:nvSpPr>
      <xdr:spPr>
        <a:xfrm>
          <a:off x="819228" y="59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B2FF90E-4DCD-4809-B27A-11B931B4AFD5}"/>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D509F83-1D7F-4D0D-965D-A4F1221FC9F8}"/>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C1270EE3-791D-4F87-BB69-27258935E1D3}"/>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D53BF5B6-AA91-4C4F-B5A3-84D556F72EF3}"/>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6C63B530-F4E7-4C56-BDEF-6548663EE182}"/>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371BBDBA-D448-487F-9267-E37A738B402D}"/>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AF469AF2-7EBF-4678-BDF7-8DDF6BFA350E}"/>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F830CFC-BDAF-4957-945A-E1692CE80FE1}"/>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A297BC21-1BDA-422B-A8D6-169883081D5E}"/>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217CDA6-F1D8-452C-9406-376AE0D14672}"/>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9B3623C-3B46-4659-BB27-2735FE57F846}"/>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F7FF23C2-E58C-4348-99A8-99610F755F98}"/>
            </a:ext>
          </a:extLst>
        </xdr:cNvPr>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736FA7B1-BC9A-4C5E-8CD6-56C7819C3530}"/>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A3C5251F-A78D-483D-A3FA-948ADA068DE8}"/>
            </a:ext>
          </a:extLst>
        </xdr:cNvPr>
        <xdr:cNvSpPr txBox="1"/>
      </xdr:nvSpPr>
      <xdr:spPr>
        <a:xfrm>
          <a:off x="1665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E0A0E8B6-966C-4E1E-AED1-C0CB414E80F3}"/>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86C424D5-0913-4986-8DB7-87100B30830C}"/>
            </a:ext>
          </a:extLst>
        </xdr:cNvPr>
        <xdr:cNvSpPr txBox="1"/>
      </xdr:nvSpPr>
      <xdr:spPr>
        <a:xfrm>
          <a:off x="1665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4D23C621-FD4D-4247-9625-3434055AA473}"/>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BF144451-0238-4E8C-A61D-2B8E84A53006}"/>
            </a:ext>
          </a:extLst>
        </xdr:cNvPr>
        <xdr:cNvSpPr txBox="1"/>
      </xdr:nvSpPr>
      <xdr:spPr>
        <a:xfrm>
          <a:off x="1665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77FED1A8-C897-488A-9196-C92BFD21D8A7}"/>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ECE9462F-1CD4-48DD-8622-53775D04FCF4}"/>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1C36E350-8F35-4EB2-A2B3-6D642645865D}"/>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18BA5485-E32A-46C3-97EF-656B8116C06B}"/>
            </a:ext>
          </a:extLst>
        </xdr:cNvPr>
        <xdr:cNvCxnSpPr/>
      </xdr:nvCxnSpPr>
      <xdr:spPr>
        <a:xfrm flipV="1">
          <a:off x="4176395" y="8460011"/>
          <a:ext cx="1270" cy="118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BFEC1C36-805E-4176-8891-D0226ECDD153}"/>
            </a:ext>
          </a:extLst>
        </xdr:cNvPr>
        <xdr:cNvSpPr txBox="1"/>
      </xdr:nvSpPr>
      <xdr:spPr>
        <a:xfrm>
          <a:off x="4229100" y="96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24A7D5E1-A597-4FEE-9017-190F67A94645}"/>
            </a:ext>
          </a:extLst>
        </xdr:cNvPr>
        <xdr:cNvCxnSpPr/>
      </xdr:nvCxnSpPr>
      <xdr:spPr>
        <a:xfrm>
          <a:off x="4108450" y="9642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DC1A4213-DE24-49CF-8F1B-BB00EB99A046}"/>
            </a:ext>
          </a:extLst>
        </xdr:cNvPr>
        <xdr:cNvSpPr txBox="1"/>
      </xdr:nvSpPr>
      <xdr:spPr>
        <a:xfrm>
          <a:off x="4229100" y="824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44ED3E5C-E4FF-49C1-A0CD-1D69998392BE}"/>
            </a:ext>
          </a:extLst>
        </xdr:cNvPr>
        <xdr:cNvCxnSpPr/>
      </xdr:nvCxnSpPr>
      <xdr:spPr>
        <a:xfrm>
          <a:off x="4108450" y="8460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148130</xdr:rowOff>
    </xdr:from>
    <xdr:to>
      <xdr:col>24</xdr:col>
      <xdr:colOff>63500</xdr:colOff>
      <xdr:row>58</xdr:row>
      <xdr:rowOff>24381</xdr:rowOff>
    </xdr:to>
    <xdr:cxnSp macro="">
      <xdr:nvCxnSpPr>
        <xdr:cNvPr id="116" name="直線コネクタ 115">
          <a:extLst>
            <a:ext uri="{FF2B5EF4-FFF2-40B4-BE49-F238E27FC236}">
              <a16:creationId xmlns:a16="http://schemas.microsoft.com/office/drawing/2014/main" id="{8ED29E7B-959B-46B5-86EE-F9B89454DE15}"/>
            </a:ext>
          </a:extLst>
        </xdr:cNvPr>
        <xdr:cNvCxnSpPr/>
      </xdr:nvCxnSpPr>
      <xdr:spPr>
        <a:xfrm flipV="1">
          <a:off x="3429000" y="9565180"/>
          <a:ext cx="7493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D876D6B6-8C0D-4986-89D0-D16BA1D2F79C}"/>
            </a:ext>
          </a:extLst>
        </xdr:cNvPr>
        <xdr:cNvSpPr txBox="1"/>
      </xdr:nvSpPr>
      <xdr:spPr>
        <a:xfrm>
          <a:off x="4229100" y="933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F7BFF203-46EF-4927-8E2B-7C06D16B2447}"/>
            </a:ext>
          </a:extLst>
        </xdr:cNvPr>
        <xdr:cNvSpPr/>
      </xdr:nvSpPr>
      <xdr:spPr>
        <a:xfrm>
          <a:off x="4127500" y="94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144146</xdr:rowOff>
    </xdr:from>
    <xdr:to>
      <xdr:col>19</xdr:col>
      <xdr:colOff>177800</xdr:colOff>
      <xdr:row>58</xdr:row>
      <xdr:rowOff>24381</xdr:rowOff>
    </xdr:to>
    <xdr:cxnSp macro="">
      <xdr:nvCxnSpPr>
        <xdr:cNvPr id="119" name="直線コネクタ 118">
          <a:extLst>
            <a:ext uri="{FF2B5EF4-FFF2-40B4-BE49-F238E27FC236}">
              <a16:creationId xmlns:a16="http://schemas.microsoft.com/office/drawing/2014/main" id="{5AD73E38-7836-4869-AE58-4C8633D5DF4F}"/>
            </a:ext>
          </a:extLst>
        </xdr:cNvPr>
        <xdr:cNvCxnSpPr/>
      </xdr:nvCxnSpPr>
      <xdr:spPr>
        <a:xfrm>
          <a:off x="2622550" y="9396096"/>
          <a:ext cx="806450" cy="2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4D297E78-6D94-43C5-B5FB-0232D8B573CF}"/>
            </a:ext>
          </a:extLst>
        </xdr:cNvPr>
        <xdr:cNvSpPr/>
      </xdr:nvSpPr>
      <xdr:spPr>
        <a:xfrm>
          <a:off x="3384550" y="94828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5B4FF8A4-5C70-4C50-850A-80636AD0D15E}"/>
            </a:ext>
          </a:extLst>
        </xdr:cNvPr>
        <xdr:cNvSpPr txBox="1"/>
      </xdr:nvSpPr>
      <xdr:spPr>
        <a:xfrm>
          <a:off x="3187211" y="926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144146</xdr:rowOff>
    </xdr:from>
    <xdr:to>
      <xdr:col>15</xdr:col>
      <xdr:colOff>50800</xdr:colOff>
      <xdr:row>58</xdr:row>
      <xdr:rowOff>30766</xdr:rowOff>
    </xdr:to>
    <xdr:cxnSp macro="">
      <xdr:nvCxnSpPr>
        <xdr:cNvPr id="122" name="直線コネクタ 121">
          <a:extLst>
            <a:ext uri="{FF2B5EF4-FFF2-40B4-BE49-F238E27FC236}">
              <a16:creationId xmlns:a16="http://schemas.microsoft.com/office/drawing/2014/main" id="{F0A6759C-62DC-488B-9A13-FC5CCAC2F2F7}"/>
            </a:ext>
          </a:extLst>
        </xdr:cNvPr>
        <xdr:cNvCxnSpPr/>
      </xdr:nvCxnSpPr>
      <xdr:spPr>
        <a:xfrm flipV="1">
          <a:off x="1828800" y="9396096"/>
          <a:ext cx="793750" cy="2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B266FBA5-A756-4BE2-915B-E70D5B20EA18}"/>
            </a:ext>
          </a:extLst>
        </xdr:cNvPr>
        <xdr:cNvSpPr/>
      </xdr:nvSpPr>
      <xdr:spPr>
        <a:xfrm>
          <a:off x="2571750" y="930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A96C8723-8078-4223-A369-4F04B6E4F3D5}"/>
            </a:ext>
          </a:extLst>
        </xdr:cNvPr>
        <xdr:cNvSpPr txBox="1"/>
      </xdr:nvSpPr>
      <xdr:spPr>
        <a:xfrm>
          <a:off x="2361145" y="908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23258</xdr:rowOff>
    </xdr:from>
    <xdr:to>
      <xdr:col>10</xdr:col>
      <xdr:colOff>114300</xdr:colOff>
      <xdr:row>58</xdr:row>
      <xdr:rowOff>30766</xdr:rowOff>
    </xdr:to>
    <xdr:cxnSp macro="">
      <xdr:nvCxnSpPr>
        <xdr:cNvPr id="125" name="直線コネクタ 124">
          <a:extLst>
            <a:ext uri="{FF2B5EF4-FFF2-40B4-BE49-F238E27FC236}">
              <a16:creationId xmlns:a16="http://schemas.microsoft.com/office/drawing/2014/main" id="{B34D3A57-F88E-4D17-9CCB-FA7FDD084454}"/>
            </a:ext>
          </a:extLst>
        </xdr:cNvPr>
        <xdr:cNvCxnSpPr/>
      </xdr:nvCxnSpPr>
      <xdr:spPr>
        <a:xfrm>
          <a:off x="1028700" y="9605408"/>
          <a:ext cx="8001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862DA1BA-ED7F-4D1A-9C66-1976C56FF5CD}"/>
            </a:ext>
          </a:extLst>
        </xdr:cNvPr>
        <xdr:cNvSpPr/>
      </xdr:nvSpPr>
      <xdr:spPr>
        <a:xfrm>
          <a:off x="1778000" y="9528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BCABCC12-0D7A-4F82-A6B9-6191204BBCF8}"/>
            </a:ext>
          </a:extLst>
        </xdr:cNvPr>
        <xdr:cNvSpPr txBox="1"/>
      </xdr:nvSpPr>
      <xdr:spPr>
        <a:xfrm>
          <a:off x="1580661" y="93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F37DCF81-99B7-4993-BE3C-0D1A4E97BF43}"/>
            </a:ext>
          </a:extLst>
        </xdr:cNvPr>
        <xdr:cNvSpPr/>
      </xdr:nvSpPr>
      <xdr:spPr>
        <a:xfrm>
          <a:off x="984250" y="95155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573A7D6A-0895-4E96-B51F-E65CD57D7933}"/>
            </a:ext>
          </a:extLst>
        </xdr:cNvPr>
        <xdr:cNvSpPr txBox="1"/>
      </xdr:nvSpPr>
      <xdr:spPr>
        <a:xfrm>
          <a:off x="786911" y="929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161F0DF8-C96E-4B24-B31C-FB84536D4C4F}"/>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6185C9DD-D194-4774-A8B3-66BE8CB7E66F}"/>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D17AAD8-DF68-4361-B1CA-503BD854BD5B}"/>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991E1B1-B3D0-4AC2-B356-FEA6EF8862A9}"/>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C8F70AD-EE78-450B-A4C0-D032CED0A00F}"/>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97330</xdr:rowOff>
    </xdr:from>
    <xdr:to>
      <xdr:col>24</xdr:col>
      <xdr:colOff>114300</xdr:colOff>
      <xdr:row>58</xdr:row>
      <xdr:rowOff>27480</xdr:rowOff>
    </xdr:to>
    <xdr:sp macro="" textlink="">
      <xdr:nvSpPr>
        <xdr:cNvPr id="135" name="楕円 134">
          <a:extLst>
            <a:ext uri="{FF2B5EF4-FFF2-40B4-BE49-F238E27FC236}">
              <a16:creationId xmlns:a16="http://schemas.microsoft.com/office/drawing/2014/main" id="{069A58F9-8A2F-4261-AF76-5912B2766065}"/>
            </a:ext>
          </a:extLst>
        </xdr:cNvPr>
        <xdr:cNvSpPr/>
      </xdr:nvSpPr>
      <xdr:spPr>
        <a:xfrm>
          <a:off x="4127500" y="9514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37119</xdr:rowOff>
    </xdr:from>
    <xdr:ext cx="534377" cy="259045"/>
    <xdr:sp macro="" textlink="">
      <xdr:nvSpPr>
        <xdr:cNvPr id="136" name="総務費該当値テキスト">
          <a:extLst>
            <a:ext uri="{FF2B5EF4-FFF2-40B4-BE49-F238E27FC236}">
              <a16:creationId xmlns:a16="http://schemas.microsoft.com/office/drawing/2014/main" id="{0ABE872A-7007-485B-B3D5-595D17C2C6B2}"/>
            </a:ext>
          </a:extLst>
        </xdr:cNvPr>
        <xdr:cNvSpPr txBox="1"/>
      </xdr:nvSpPr>
      <xdr:spPr>
        <a:xfrm>
          <a:off x="4229100" y="94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145031</xdr:rowOff>
    </xdr:from>
    <xdr:to>
      <xdr:col>20</xdr:col>
      <xdr:colOff>38100</xdr:colOff>
      <xdr:row>58</xdr:row>
      <xdr:rowOff>75181</xdr:rowOff>
    </xdr:to>
    <xdr:sp macro="" textlink="">
      <xdr:nvSpPr>
        <xdr:cNvPr id="137" name="楕円 136">
          <a:extLst>
            <a:ext uri="{FF2B5EF4-FFF2-40B4-BE49-F238E27FC236}">
              <a16:creationId xmlns:a16="http://schemas.microsoft.com/office/drawing/2014/main" id="{320348AA-E572-4F97-B06B-2242AD84F932}"/>
            </a:ext>
          </a:extLst>
        </xdr:cNvPr>
        <xdr:cNvSpPr/>
      </xdr:nvSpPr>
      <xdr:spPr>
        <a:xfrm>
          <a:off x="3384550" y="95620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66308</xdr:rowOff>
    </xdr:from>
    <xdr:ext cx="534377" cy="259045"/>
    <xdr:sp macro="" textlink="">
      <xdr:nvSpPr>
        <xdr:cNvPr id="138" name="テキスト ボックス 137">
          <a:extLst>
            <a:ext uri="{FF2B5EF4-FFF2-40B4-BE49-F238E27FC236}">
              <a16:creationId xmlns:a16="http://schemas.microsoft.com/office/drawing/2014/main" id="{3146B47F-96EE-4D70-A9FB-41342928A568}"/>
            </a:ext>
          </a:extLst>
        </xdr:cNvPr>
        <xdr:cNvSpPr txBox="1"/>
      </xdr:nvSpPr>
      <xdr:spPr>
        <a:xfrm>
          <a:off x="3187211" y="964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93346</xdr:rowOff>
    </xdr:from>
    <xdr:to>
      <xdr:col>15</xdr:col>
      <xdr:colOff>101600</xdr:colOff>
      <xdr:row>57</xdr:row>
      <xdr:rowOff>23496</xdr:rowOff>
    </xdr:to>
    <xdr:sp macro="" textlink="">
      <xdr:nvSpPr>
        <xdr:cNvPr id="139" name="楕円 138">
          <a:extLst>
            <a:ext uri="{FF2B5EF4-FFF2-40B4-BE49-F238E27FC236}">
              <a16:creationId xmlns:a16="http://schemas.microsoft.com/office/drawing/2014/main" id="{1FB5C835-362A-4684-8B60-2EF0C111FBBE}"/>
            </a:ext>
          </a:extLst>
        </xdr:cNvPr>
        <xdr:cNvSpPr/>
      </xdr:nvSpPr>
      <xdr:spPr>
        <a:xfrm>
          <a:off x="2571750" y="93452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14623</xdr:rowOff>
    </xdr:from>
    <xdr:ext cx="599010" cy="259045"/>
    <xdr:sp macro="" textlink="">
      <xdr:nvSpPr>
        <xdr:cNvPr id="140" name="テキスト ボックス 139">
          <a:extLst>
            <a:ext uri="{FF2B5EF4-FFF2-40B4-BE49-F238E27FC236}">
              <a16:creationId xmlns:a16="http://schemas.microsoft.com/office/drawing/2014/main" id="{BCED1ADA-BAAB-44AB-BE11-45469D884D85}"/>
            </a:ext>
          </a:extLst>
        </xdr:cNvPr>
        <xdr:cNvSpPr txBox="1"/>
      </xdr:nvSpPr>
      <xdr:spPr>
        <a:xfrm>
          <a:off x="2361145" y="94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151416</xdr:rowOff>
    </xdr:from>
    <xdr:to>
      <xdr:col>10</xdr:col>
      <xdr:colOff>165100</xdr:colOff>
      <xdr:row>58</xdr:row>
      <xdr:rowOff>81566</xdr:rowOff>
    </xdr:to>
    <xdr:sp macro="" textlink="">
      <xdr:nvSpPr>
        <xdr:cNvPr id="141" name="楕円 140">
          <a:extLst>
            <a:ext uri="{FF2B5EF4-FFF2-40B4-BE49-F238E27FC236}">
              <a16:creationId xmlns:a16="http://schemas.microsoft.com/office/drawing/2014/main" id="{5CE5A15A-9C47-4308-8B5B-F5FC2D4BE144}"/>
            </a:ext>
          </a:extLst>
        </xdr:cNvPr>
        <xdr:cNvSpPr/>
      </xdr:nvSpPr>
      <xdr:spPr>
        <a:xfrm>
          <a:off x="1778000" y="9568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72693</xdr:rowOff>
    </xdr:from>
    <xdr:ext cx="534377" cy="259045"/>
    <xdr:sp macro="" textlink="">
      <xdr:nvSpPr>
        <xdr:cNvPr id="142" name="テキスト ボックス 141">
          <a:extLst>
            <a:ext uri="{FF2B5EF4-FFF2-40B4-BE49-F238E27FC236}">
              <a16:creationId xmlns:a16="http://schemas.microsoft.com/office/drawing/2014/main" id="{16D77CD4-6EAB-4B4A-832F-62C466C11313}"/>
            </a:ext>
          </a:extLst>
        </xdr:cNvPr>
        <xdr:cNvSpPr txBox="1"/>
      </xdr:nvSpPr>
      <xdr:spPr>
        <a:xfrm>
          <a:off x="1580661" y="96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143908</xdr:rowOff>
    </xdr:from>
    <xdr:to>
      <xdr:col>6</xdr:col>
      <xdr:colOff>38100</xdr:colOff>
      <xdr:row>58</xdr:row>
      <xdr:rowOff>74058</xdr:rowOff>
    </xdr:to>
    <xdr:sp macro="" textlink="">
      <xdr:nvSpPr>
        <xdr:cNvPr id="143" name="楕円 142">
          <a:extLst>
            <a:ext uri="{FF2B5EF4-FFF2-40B4-BE49-F238E27FC236}">
              <a16:creationId xmlns:a16="http://schemas.microsoft.com/office/drawing/2014/main" id="{2ACC9AAB-204D-40F1-8095-D79DEBFC4B77}"/>
            </a:ext>
          </a:extLst>
        </xdr:cNvPr>
        <xdr:cNvSpPr/>
      </xdr:nvSpPr>
      <xdr:spPr>
        <a:xfrm>
          <a:off x="984250" y="95609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65185</xdr:rowOff>
    </xdr:from>
    <xdr:ext cx="534377" cy="259045"/>
    <xdr:sp macro="" textlink="">
      <xdr:nvSpPr>
        <xdr:cNvPr id="144" name="テキスト ボックス 143">
          <a:extLst>
            <a:ext uri="{FF2B5EF4-FFF2-40B4-BE49-F238E27FC236}">
              <a16:creationId xmlns:a16="http://schemas.microsoft.com/office/drawing/2014/main" id="{EAFACF45-B9A6-4CD2-8F50-0B5A9B8553D5}"/>
            </a:ext>
          </a:extLst>
        </xdr:cNvPr>
        <xdr:cNvSpPr txBox="1"/>
      </xdr:nvSpPr>
      <xdr:spPr>
        <a:xfrm>
          <a:off x="786911" y="96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5229A88A-78EE-422B-92B0-467282BB0C7F}"/>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F88014-72EC-431C-8B69-CCED91351C5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B0297552-AA50-4CFA-9EA0-971EA2E66279}"/>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123DFAD9-C481-4174-ABA4-36C054E06C66}"/>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B54759A2-678C-477B-B23D-F5D848EE859B}"/>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2C9CC071-8EBE-4DDB-B358-7F33F4669743}"/>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1FA5DDB0-8B23-481E-9D0C-E3C40BEE6ADF}"/>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5BF6AEC2-A5D6-4EAF-AD62-2D8EA4325BD5}"/>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1678E8BE-F68B-472D-A44F-1B08DCA7D3B4}"/>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3E87BCDF-DE04-44E4-A7BF-45B47891AD1E}"/>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B7117138-AFC2-4F6A-BEA3-676DC4190142}"/>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B99501B8-145A-4E6B-B030-D11B4044E8F7}"/>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CDC7E689-E8FB-4A1D-9AA7-4D8EBDFC3466}"/>
            </a:ext>
          </a:extLst>
        </xdr:cNvPr>
        <xdr:cNvSpPr txBox="1"/>
      </xdr:nvSpPr>
      <xdr:spPr>
        <a:xfrm>
          <a:off x="2116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857A9ACD-AD45-4A9B-BE99-D61EEAF6FBE3}"/>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FB48C436-1493-4640-90C3-E1E549DA7197}"/>
            </a:ext>
          </a:extLst>
        </xdr:cNvPr>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D1C64D6D-7EC6-4F9E-BDE0-41D53E0D7C9C}"/>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AE1C58D6-BC9B-4128-979F-5B29E85A98CB}"/>
            </a:ext>
          </a:extLst>
        </xdr:cNvPr>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20D50886-C92E-4299-826E-8763594B0CE7}"/>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1DA68E38-0B05-46B8-9416-65A07696D35C}"/>
            </a:ext>
          </a:extLst>
        </xdr:cNvPr>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3DB12ED8-9081-4988-97A8-AA8D77BF08A1}"/>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882FB975-F8C1-4A26-900D-AE3339D48519}"/>
            </a:ext>
          </a:extLst>
        </xdr:cNvPr>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31193A0B-595E-49BF-A0F2-E9B48ED4D68F}"/>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6ADD9992-296A-4FDD-99DE-7F71346DE244}"/>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DA3635E0-5363-4B25-BA31-5E3E00D78985}"/>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D663122D-62AD-4550-9929-8777136F7077}"/>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8CCEDBC3-B720-4F2D-9ABF-C7D009325E78}"/>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154897</xdr:rowOff>
    </xdr:from>
    <xdr:to>
      <xdr:col>24</xdr:col>
      <xdr:colOff>62865</xdr:colOff>
      <xdr:row>77</xdr:row>
      <xdr:rowOff>80187</xdr:rowOff>
    </xdr:to>
    <xdr:cxnSp macro="">
      <xdr:nvCxnSpPr>
        <xdr:cNvPr id="171" name="直線コネクタ 170">
          <a:extLst>
            <a:ext uri="{FF2B5EF4-FFF2-40B4-BE49-F238E27FC236}">
              <a16:creationId xmlns:a16="http://schemas.microsoft.com/office/drawing/2014/main" id="{EB43EDEE-BAD0-47E8-9662-7EDDA8D37FB0}"/>
            </a:ext>
          </a:extLst>
        </xdr:cNvPr>
        <xdr:cNvCxnSpPr/>
      </xdr:nvCxnSpPr>
      <xdr:spPr>
        <a:xfrm flipV="1">
          <a:off x="4176395" y="11553147"/>
          <a:ext cx="1270" cy="124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84014</xdr:rowOff>
    </xdr:from>
    <xdr:ext cx="599010" cy="259045"/>
    <xdr:sp macro="" textlink="">
      <xdr:nvSpPr>
        <xdr:cNvPr id="172" name="民生費最小値テキスト">
          <a:extLst>
            <a:ext uri="{FF2B5EF4-FFF2-40B4-BE49-F238E27FC236}">
              <a16:creationId xmlns:a16="http://schemas.microsoft.com/office/drawing/2014/main" id="{E5CDA525-3AD8-4812-B436-DAE579E1733D}"/>
            </a:ext>
          </a:extLst>
        </xdr:cNvPr>
        <xdr:cNvSpPr txBox="1"/>
      </xdr:nvSpPr>
      <xdr:spPr>
        <a:xfrm>
          <a:off x="4229100" y="1280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80187</xdr:rowOff>
    </xdr:from>
    <xdr:to>
      <xdr:col>24</xdr:col>
      <xdr:colOff>152400</xdr:colOff>
      <xdr:row>77</xdr:row>
      <xdr:rowOff>80187</xdr:rowOff>
    </xdr:to>
    <xdr:cxnSp macro="">
      <xdr:nvCxnSpPr>
        <xdr:cNvPr id="173" name="直線コネクタ 172">
          <a:extLst>
            <a:ext uri="{FF2B5EF4-FFF2-40B4-BE49-F238E27FC236}">
              <a16:creationId xmlns:a16="http://schemas.microsoft.com/office/drawing/2014/main" id="{0EDB6956-B348-4360-A3F3-272A1F7CD175}"/>
            </a:ext>
          </a:extLst>
        </xdr:cNvPr>
        <xdr:cNvCxnSpPr/>
      </xdr:nvCxnSpPr>
      <xdr:spPr>
        <a:xfrm>
          <a:off x="4108450" y="12799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101574</xdr:rowOff>
    </xdr:from>
    <xdr:ext cx="599010" cy="259045"/>
    <xdr:sp macro="" textlink="">
      <xdr:nvSpPr>
        <xdr:cNvPr id="174" name="民生費最大値テキスト">
          <a:extLst>
            <a:ext uri="{FF2B5EF4-FFF2-40B4-BE49-F238E27FC236}">
              <a16:creationId xmlns:a16="http://schemas.microsoft.com/office/drawing/2014/main" id="{B61BE19B-2E78-42A5-BF63-73394F5C75D3}"/>
            </a:ext>
          </a:extLst>
        </xdr:cNvPr>
        <xdr:cNvSpPr txBox="1"/>
      </xdr:nvSpPr>
      <xdr:spPr>
        <a:xfrm>
          <a:off x="4229100" y="1133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154897</xdr:rowOff>
    </xdr:from>
    <xdr:to>
      <xdr:col>24</xdr:col>
      <xdr:colOff>152400</xdr:colOff>
      <xdr:row>69</xdr:row>
      <xdr:rowOff>154897</xdr:rowOff>
    </xdr:to>
    <xdr:cxnSp macro="">
      <xdr:nvCxnSpPr>
        <xdr:cNvPr id="175" name="直線コネクタ 174">
          <a:extLst>
            <a:ext uri="{FF2B5EF4-FFF2-40B4-BE49-F238E27FC236}">
              <a16:creationId xmlns:a16="http://schemas.microsoft.com/office/drawing/2014/main" id="{F596FF32-8D97-45C6-B6EF-AE9553D79026}"/>
            </a:ext>
          </a:extLst>
        </xdr:cNvPr>
        <xdr:cNvCxnSpPr/>
      </xdr:nvCxnSpPr>
      <xdr:spPr>
        <a:xfrm>
          <a:off x="4108450" y="115531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119431</xdr:rowOff>
    </xdr:from>
    <xdr:to>
      <xdr:col>24</xdr:col>
      <xdr:colOff>63500</xdr:colOff>
      <xdr:row>77</xdr:row>
      <xdr:rowOff>64729</xdr:rowOff>
    </xdr:to>
    <xdr:cxnSp macro="">
      <xdr:nvCxnSpPr>
        <xdr:cNvPr id="176" name="直線コネクタ 175">
          <a:extLst>
            <a:ext uri="{FF2B5EF4-FFF2-40B4-BE49-F238E27FC236}">
              <a16:creationId xmlns:a16="http://schemas.microsoft.com/office/drawing/2014/main" id="{AC39D35C-4A09-4A04-9ABE-6A050FB0C02E}"/>
            </a:ext>
          </a:extLst>
        </xdr:cNvPr>
        <xdr:cNvCxnSpPr/>
      </xdr:nvCxnSpPr>
      <xdr:spPr>
        <a:xfrm>
          <a:off x="3429000" y="12673381"/>
          <a:ext cx="749300" cy="1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134550</xdr:rowOff>
    </xdr:from>
    <xdr:ext cx="599010" cy="259045"/>
    <xdr:sp macro="" textlink="">
      <xdr:nvSpPr>
        <xdr:cNvPr id="177" name="民生費平均値テキスト">
          <a:extLst>
            <a:ext uri="{FF2B5EF4-FFF2-40B4-BE49-F238E27FC236}">
              <a16:creationId xmlns:a16="http://schemas.microsoft.com/office/drawing/2014/main" id="{736149E8-4566-42F2-8CBD-2F67D9995EAC}"/>
            </a:ext>
          </a:extLst>
        </xdr:cNvPr>
        <xdr:cNvSpPr txBox="1"/>
      </xdr:nvSpPr>
      <xdr:spPr>
        <a:xfrm>
          <a:off x="4229100" y="123583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111673</xdr:rowOff>
    </xdr:from>
    <xdr:to>
      <xdr:col>24</xdr:col>
      <xdr:colOff>114300</xdr:colOff>
      <xdr:row>76</xdr:row>
      <xdr:rowOff>41824</xdr:rowOff>
    </xdr:to>
    <xdr:sp macro="" textlink="">
      <xdr:nvSpPr>
        <xdr:cNvPr id="178" name="フローチャート: 判断 177">
          <a:extLst>
            <a:ext uri="{FF2B5EF4-FFF2-40B4-BE49-F238E27FC236}">
              <a16:creationId xmlns:a16="http://schemas.microsoft.com/office/drawing/2014/main" id="{57B411D6-00D8-4C06-8BFD-F1F50E51D2AF}"/>
            </a:ext>
          </a:extLst>
        </xdr:cNvPr>
        <xdr:cNvSpPr/>
      </xdr:nvSpPr>
      <xdr:spPr>
        <a:xfrm>
          <a:off x="4127500" y="12500523"/>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119431</xdr:rowOff>
    </xdr:from>
    <xdr:to>
      <xdr:col>19</xdr:col>
      <xdr:colOff>177800</xdr:colOff>
      <xdr:row>78</xdr:row>
      <xdr:rowOff>30756</xdr:rowOff>
    </xdr:to>
    <xdr:cxnSp macro="">
      <xdr:nvCxnSpPr>
        <xdr:cNvPr id="179" name="直線コネクタ 178">
          <a:extLst>
            <a:ext uri="{FF2B5EF4-FFF2-40B4-BE49-F238E27FC236}">
              <a16:creationId xmlns:a16="http://schemas.microsoft.com/office/drawing/2014/main" id="{F6742B3E-8AD8-48AE-B092-5139A38DB429}"/>
            </a:ext>
          </a:extLst>
        </xdr:cNvPr>
        <xdr:cNvCxnSpPr/>
      </xdr:nvCxnSpPr>
      <xdr:spPr>
        <a:xfrm flipV="1">
          <a:off x="2622550" y="12673381"/>
          <a:ext cx="806450" cy="24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169781</xdr:rowOff>
    </xdr:from>
    <xdr:to>
      <xdr:col>20</xdr:col>
      <xdr:colOff>38100</xdr:colOff>
      <xdr:row>75</xdr:row>
      <xdr:rowOff>99931</xdr:rowOff>
    </xdr:to>
    <xdr:sp macro="" textlink="">
      <xdr:nvSpPr>
        <xdr:cNvPr id="180" name="フローチャート: 判断 179">
          <a:extLst>
            <a:ext uri="{FF2B5EF4-FFF2-40B4-BE49-F238E27FC236}">
              <a16:creationId xmlns:a16="http://schemas.microsoft.com/office/drawing/2014/main" id="{A3863402-3F66-41CD-B5BE-EABF8269135E}"/>
            </a:ext>
          </a:extLst>
        </xdr:cNvPr>
        <xdr:cNvSpPr/>
      </xdr:nvSpPr>
      <xdr:spPr>
        <a:xfrm>
          <a:off x="3384550" y="123871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116458</xdr:rowOff>
    </xdr:from>
    <xdr:ext cx="599010" cy="259045"/>
    <xdr:sp macro="" textlink="">
      <xdr:nvSpPr>
        <xdr:cNvPr id="181" name="テキスト ボックス 180">
          <a:extLst>
            <a:ext uri="{FF2B5EF4-FFF2-40B4-BE49-F238E27FC236}">
              <a16:creationId xmlns:a16="http://schemas.microsoft.com/office/drawing/2014/main" id="{7399E9CF-ADB7-4FBA-B7E5-610A938AFA53}"/>
            </a:ext>
          </a:extLst>
        </xdr:cNvPr>
        <xdr:cNvSpPr txBox="1"/>
      </xdr:nvSpPr>
      <xdr:spPr>
        <a:xfrm>
          <a:off x="3154895" y="1217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30756</xdr:rowOff>
    </xdr:from>
    <xdr:to>
      <xdr:col>15</xdr:col>
      <xdr:colOff>50800</xdr:colOff>
      <xdr:row>78</xdr:row>
      <xdr:rowOff>84117</xdr:rowOff>
    </xdr:to>
    <xdr:cxnSp macro="">
      <xdr:nvCxnSpPr>
        <xdr:cNvPr id="182" name="直線コネクタ 181">
          <a:extLst>
            <a:ext uri="{FF2B5EF4-FFF2-40B4-BE49-F238E27FC236}">
              <a16:creationId xmlns:a16="http://schemas.microsoft.com/office/drawing/2014/main" id="{4D5628D3-4714-4ACD-8BFC-575F0B8028F2}"/>
            </a:ext>
          </a:extLst>
        </xdr:cNvPr>
        <xdr:cNvCxnSpPr/>
      </xdr:nvCxnSpPr>
      <xdr:spPr>
        <a:xfrm flipV="1">
          <a:off x="1828800" y="12914906"/>
          <a:ext cx="793750" cy="5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92971</xdr:rowOff>
    </xdr:from>
    <xdr:to>
      <xdr:col>15</xdr:col>
      <xdr:colOff>101600</xdr:colOff>
      <xdr:row>77</xdr:row>
      <xdr:rowOff>23121</xdr:rowOff>
    </xdr:to>
    <xdr:sp macro="" textlink="">
      <xdr:nvSpPr>
        <xdr:cNvPr id="183" name="フローチャート: 判断 182">
          <a:extLst>
            <a:ext uri="{FF2B5EF4-FFF2-40B4-BE49-F238E27FC236}">
              <a16:creationId xmlns:a16="http://schemas.microsoft.com/office/drawing/2014/main" id="{F963FD8C-A549-4B81-B135-A9B62E92D114}"/>
            </a:ext>
          </a:extLst>
        </xdr:cNvPr>
        <xdr:cNvSpPr/>
      </xdr:nvSpPr>
      <xdr:spPr>
        <a:xfrm>
          <a:off x="2571750" y="12646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39648</xdr:rowOff>
    </xdr:from>
    <xdr:ext cx="599010" cy="259045"/>
    <xdr:sp macro="" textlink="">
      <xdr:nvSpPr>
        <xdr:cNvPr id="184" name="テキスト ボックス 183">
          <a:extLst>
            <a:ext uri="{FF2B5EF4-FFF2-40B4-BE49-F238E27FC236}">
              <a16:creationId xmlns:a16="http://schemas.microsoft.com/office/drawing/2014/main" id="{513208CD-1D9F-463B-BAEF-55DE1028933F}"/>
            </a:ext>
          </a:extLst>
        </xdr:cNvPr>
        <xdr:cNvSpPr txBox="1"/>
      </xdr:nvSpPr>
      <xdr:spPr>
        <a:xfrm>
          <a:off x="2361145" y="1242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84117</xdr:rowOff>
    </xdr:from>
    <xdr:to>
      <xdr:col>10</xdr:col>
      <xdr:colOff>114300</xdr:colOff>
      <xdr:row>78</xdr:row>
      <xdr:rowOff>121935</xdr:rowOff>
    </xdr:to>
    <xdr:cxnSp macro="">
      <xdr:nvCxnSpPr>
        <xdr:cNvPr id="185" name="直線コネクタ 184">
          <a:extLst>
            <a:ext uri="{FF2B5EF4-FFF2-40B4-BE49-F238E27FC236}">
              <a16:creationId xmlns:a16="http://schemas.microsoft.com/office/drawing/2014/main" id="{A151FA0F-E425-4187-BDEA-5A33602DB690}"/>
            </a:ext>
          </a:extLst>
        </xdr:cNvPr>
        <xdr:cNvCxnSpPr/>
      </xdr:nvCxnSpPr>
      <xdr:spPr>
        <a:xfrm flipV="1">
          <a:off x="1028700" y="12968267"/>
          <a:ext cx="8001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128829</xdr:rowOff>
    </xdr:from>
    <xdr:to>
      <xdr:col>10</xdr:col>
      <xdr:colOff>165100</xdr:colOff>
      <xdr:row>77</xdr:row>
      <xdr:rowOff>58979</xdr:rowOff>
    </xdr:to>
    <xdr:sp macro="" textlink="">
      <xdr:nvSpPr>
        <xdr:cNvPr id="186" name="フローチャート: 判断 185">
          <a:extLst>
            <a:ext uri="{FF2B5EF4-FFF2-40B4-BE49-F238E27FC236}">
              <a16:creationId xmlns:a16="http://schemas.microsoft.com/office/drawing/2014/main" id="{804FDA6C-797F-4214-965D-59E91BFE4A49}"/>
            </a:ext>
          </a:extLst>
        </xdr:cNvPr>
        <xdr:cNvSpPr/>
      </xdr:nvSpPr>
      <xdr:spPr>
        <a:xfrm>
          <a:off x="1778000" y="126827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75506</xdr:rowOff>
    </xdr:from>
    <xdr:ext cx="599010" cy="259045"/>
    <xdr:sp macro="" textlink="">
      <xdr:nvSpPr>
        <xdr:cNvPr id="187" name="テキスト ボックス 186">
          <a:extLst>
            <a:ext uri="{FF2B5EF4-FFF2-40B4-BE49-F238E27FC236}">
              <a16:creationId xmlns:a16="http://schemas.microsoft.com/office/drawing/2014/main" id="{D1228743-3B0F-488B-8B62-38D7B17A5D7B}"/>
            </a:ext>
          </a:extLst>
        </xdr:cNvPr>
        <xdr:cNvSpPr txBox="1"/>
      </xdr:nvSpPr>
      <xdr:spPr>
        <a:xfrm>
          <a:off x="1548345" y="1246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11699</xdr:rowOff>
    </xdr:from>
    <xdr:to>
      <xdr:col>6</xdr:col>
      <xdr:colOff>38100</xdr:colOff>
      <xdr:row>77</xdr:row>
      <xdr:rowOff>113299</xdr:rowOff>
    </xdr:to>
    <xdr:sp macro="" textlink="">
      <xdr:nvSpPr>
        <xdr:cNvPr id="188" name="フローチャート: 判断 187">
          <a:extLst>
            <a:ext uri="{FF2B5EF4-FFF2-40B4-BE49-F238E27FC236}">
              <a16:creationId xmlns:a16="http://schemas.microsoft.com/office/drawing/2014/main" id="{9D42466C-E28E-431B-938B-7FB13DF4392F}"/>
            </a:ext>
          </a:extLst>
        </xdr:cNvPr>
        <xdr:cNvSpPr/>
      </xdr:nvSpPr>
      <xdr:spPr>
        <a:xfrm>
          <a:off x="984250" y="127307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129826</xdr:rowOff>
    </xdr:from>
    <xdr:ext cx="599010" cy="259045"/>
    <xdr:sp macro="" textlink="">
      <xdr:nvSpPr>
        <xdr:cNvPr id="189" name="テキスト ボックス 188">
          <a:extLst>
            <a:ext uri="{FF2B5EF4-FFF2-40B4-BE49-F238E27FC236}">
              <a16:creationId xmlns:a16="http://schemas.microsoft.com/office/drawing/2014/main" id="{E2543BD7-1320-474E-80D4-AABCC78092B4}"/>
            </a:ext>
          </a:extLst>
        </xdr:cNvPr>
        <xdr:cNvSpPr txBox="1"/>
      </xdr:nvSpPr>
      <xdr:spPr>
        <a:xfrm>
          <a:off x="754595" y="1251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4ABE1B0-E324-44DC-9C66-141DFA213467}"/>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4CE3474-4976-4AAB-8528-A71730CD0306}"/>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AD214D39-B681-4B56-8A21-BCD3E461F8F7}"/>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B771E6B-03FF-4642-903D-E181E9D0BFC5}"/>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36E969C-A09C-446F-BD96-499A51EB45AB}"/>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13929</xdr:rowOff>
    </xdr:from>
    <xdr:to>
      <xdr:col>24</xdr:col>
      <xdr:colOff>114300</xdr:colOff>
      <xdr:row>77</xdr:row>
      <xdr:rowOff>115529</xdr:rowOff>
    </xdr:to>
    <xdr:sp macro="" textlink="">
      <xdr:nvSpPr>
        <xdr:cNvPr id="195" name="楕円 194">
          <a:extLst>
            <a:ext uri="{FF2B5EF4-FFF2-40B4-BE49-F238E27FC236}">
              <a16:creationId xmlns:a16="http://schemas.microsoft.com/office/drawing/2014/main" id="{9817438A-1343-451B-BFE5-D5DAEB07AD03}"/>
            </a:ext>
          </a:extLst>
        </xdr:cNvPr>
        <xdr:cNvSpPr/>
      </xdr:nvSpPr>
      <xdr:spPr>
        <a:xfrm>
          <a:off x="4127500" y="127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100306</xdr:rowOff>
    </xdr:from>
    <xdr:ext cx="599010" cy="259045"/>
    <xdr:sp macro="" textlink="">
      <xdr:nvSpPr>
        <xdr:cNvPr id="196" name="民生費該当値テキスト">
          <a:extLst>
            <a:ext uri="{FF2B5EF4-FFF2-40B4-BE49-F238E27FC236}">
              <a16:creationId xmlns:a16="http://schemas.microsoft.com/office/drawing/2014/main" id="{B90498E0-84B6-4849-81DE-BAACAFFA8553}"/>
            </a:ext>
          </a:extLst>
        </xdr:cNvPr>
        <xdr:cNvSpPr txBox="1"/>
      </xdr:nvSpPr>
      <xdr:spPr>
        <a:xfrm>
          <a:off x="4229100" y="1265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68631</xdr:rowOff>
    </xdr:from>
    <xdr:to>
      <xdr:col>20</xdr:col>
      <xdr:colOff>38100</xdr:colOff>
      <xdr:row>76</xdr:row>
      <xdr:rowOff>170231</xdr:rowOff>
    </xdr:to>
    <xdr:sp macro="" textlink="">
      <xdr:nvSpPr>
        <xdr:cNvPr id="197" name="楕円 196">
          <a:extLst>
            <a:ext uri="{FF2B5EF4-FFF2-40B4-BE49-F238E27FC236}">
              <a16:creationId xmlns:a16="http://schemas.microsoft.com/office/drawing/2014/main" id="{D4C435E8-1DF0-4160-A6E5-490214C81C7E}"/>
            </a:ext>
          </a:extLst>
        </xdr:cNvPr>
        <xdr:cNvSpPr/>
      </xdr:nvSpPr>
      <xdr:spPr>
        <a:xfrm>
          <a:off x="3384550" y="126225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161358</xdr:rowOff>
    </xdr:from>
    <xdr:ext cx="599010" cy="259045"/>
    <xdr:sp macro="" textlink="">
      <xdr:nvSpPr>
        <xdr:cNvPr id="198" name="テキスト ボックス 197">
          <a:extLst>
            <a:ext uri="{FF2B5EF4-FFF2-40B4-BE49-F238E27FC236}">
              <a16:creationId xmlns:a16="http://schemas.microsoft.com/office/drawing/2014/main" id="{66E55EE6-F19B-4E95-AD4B-23D9B36DF493}"/>
            </a:ext>
          </a:extLst>
        </xdr:cNvPr>
        <xdr:cNvSpPr txBox="1"/>
      </xdr:nvSpPr>
      <xdr:spPr>
        <a:xfrm>
          <a:off x="3154895" y="1271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151406</xdr:rowOff>
    </xdr:from>
    <xdr:to>
      <xdr:col>15</xdr:col>
      <xdr:colOff>101600</xdr:colOff>
      <xdr:row>78</xdr:row>
      <xdr:rowOff>81556</xdr:rowOff>
    </xdr:to>
    <xdr:sp macro="" textlink="">
      <xdr:nvSpPr>
        <xdr:cNvPr id="199" name="楕円 198">
          <a:extLst>
            <a:ext uri="{FF2B5EF4-FFF2-40B4-BE49-F238E27FC236}">
              <a16:creationId xmlns:a16="http://schemas.microsoft.com/office/drawing/2014/main" id="{249A103A-74E1-4A00-88F7-CA3FA701C4FE}"/>
            </a:ext>
          </a:extLst>
        </xdr:cNvPr>
        <xdr:cNvSpPr/>
      </xdr:nvSpPr>
      <xdr:spPr>
        <a:xfrm>
          <a:off x="2571750" y="12870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72683</xdr:rowOff>
    </xdr:from>
    <xdr:ext cx="599010" cy="259045"/>
    <xdr:sp macro="" textlink="">
      <xdr:nvSpPr>
        <xdr:cNvPr id="200" name="テキスト ボックス 199">
          <a:extLst>
            <a:ext uri="{FF2B5EF4-FFF2-40B4-BE49-F238E27FC236}">
              <a16:creationId xmlns:a16="http://schemas.microsoft.com/office/drawing/2014/main" id="{733C3B51-928C-4E41-A89A-10EA9A133851}"/>
            </a:ext>
          </a:extLst>
        </xdr:cNvPr>
        <xdr:cNvSpPr txBox="1"/>
      </xdr:nvSpPr>
      <xdr:spPr>
        <a:xfrm>
          <a:off x="2361145" y="1295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33317</xdr:rowOff>
    </xdr:from>
    <xdr:to>
      <xdr:col>10</xdr:col>
      <xdr:colOff>165100</xdr:colOff>
      <xdr:row>78</xdr:row>
      <xdr:rowOff>134917</xdr:rowOff>
    </xdr:to>
    <xdr:sp macro="" textlink="">
      <xdr:nvSpPr>
        <xdr:cNvPr id="201" name="楕円 200">
          <a:extLst>
            <a:ext uri="{FF2B5EF4-FFF2-40B4-BE49-F238E27FC236}">
              <a16:creationId xmlns:a16="http://schemas.microsoft.com/office/drawing/2014/main" id="{02240D50-5B35-4AD8-9209-8FC03F36063F}"/>
            </a:ext>
          </a:extLst>
        </xdr:cNvPr>
        <xdr:cNvSpPr/>
      </xdr:nvSpPr>
      <xdr:spPr>
        <a:xfrm>
          <a:off x="1778000" y="129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126044</xdr:rowOff>
    </xdr:from>
    <xdr:ext cx="599010" cy="259045"/>
    <xdr:sp macro="" textlink="">
      <xdr:nvSpPr>
        <xdr:cNvPr id="202" name="テキスト ボックス 201">
          <a:extLst>
            <a:ext uri="{FF2B5EF4-FFF2-40B4-BE49-F238E27FC236}">
              <a16:creationId xmlns:a16="http://schemas.microsoft.com/office/drawing/2014/main" id="{57430322-22D4-4363-A2EF-E2E5EDCB5953}"/>
            </a:ext>
          </a:extLst>
        </xdr:cNvPr>
        <xdr:cNvSpPr txBox="1"/>
      </xdr:nvSpPr>
      <xdr:spPr>
        <a:xfrm>
          <a:off x="1548345" y="1301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71135</xdr:rowOff>
    </xdr:from>
    <xdr:to>
      <xdr:col>6</xdr:col>
      <xdr:colOff>38100</xdr:colOff>
      <xdr:row>79</xdr:row>
      <xdr:rowOff>1285</xdr:rowOff>
    </xdr:to>
    <xdr:sp macro="" textlink="">
      <xdr:nvSpPr>
        <xdr:cNvPr id="203" name="楕円 202">
          <a:extLst>
            <a:ext uri="{FF2B5EF4-FFF2-40B4-BE49-F238E27FC236}">
              <a16:creationId xmlns:a16="http://schemas.microsoft.com/office/drawing/2014/main" id="{56657E9B-935F-43E5-8A1A-010BC49CE1E0}"/>
            </a:ext>
          </a:extLst>
        </xdr:cNvPr>
        <xdr:cNvSpPr/>
      </xdr:nvSpPr>
      <xdr:spPr>
        <a:xfrm>
          <a:off x="984250" y="12955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163862</xdr:rowOff>
    </xdr:from>
    <xdr:ext cx="599010" cy="259045"/>
    <xdr:sp macro="" textlink="">
      <xdr:nvSpPr>
        <xdr:cNvPr id="204" name="テキスト ボックス 203">
          <a:extLst>
            <a:ext uri="{FF2B5EF4-FFF2-40B4-BE49-F238E27FC236}">
              <a16:creationId xmlns:a16="http://schemas.microsoft.com/office/drawing/2014/main" id="{3DC4FAAA-60C6-46E5-A0A5-65D3A66AF35F}"/>
            </a:ext>
          </a:extLst>
        </xdr:cNvPr>
        <xdr:cNvSpPr txBox="1"/>
      </xdr:nvSpPr>
      <xdr:spPr>
        <a:xfrm>
          <a:off x="754595" y="1304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6E644997-3439-4CA2-B479-4612F5FFA845}"/>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C2ED1BD5-C4C1-4C3C-BD56-72499862943C}"/>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51D202AB-BB42-464E-A62B-DAFCF1E3F069}"/>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77E42924-DF6F-4D7A-AADA-6576AF5F13D9}"/>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6E0F4B42-7E35-45D4-83B3-64C69AE8542D}"/>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B3C96EE1-6780-4B35-ADCC-D2BA57E527BC}"/>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B575AE13-CDE0-4A9F-9D27-8C07CBE0090E}"/>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E7373B1D-9427-42AE-9F43-A60D7642E6B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6E89641B-203F-46C4-A4FB-7570594F309F}"/>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D15FBE0A-6CD3-412C-BE58-F4482B750B5E}"/>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B4238D31-072D-4EC7-B955-2D8E4716F7F5}"/>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66CCFA72-29EC-4775-8800-3939CB559C46}"/>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AFE9A1E7-CA4D-4571-A26A-583F8D7040A0}"/>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57AABD72-46C6-4DD5-BFCD-00B1F7A85FD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7F7B98C9-92FE-4019-B68E-AFD55E534A61}"/>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7FF21969-9531-4A62-8D2D-94A31F985DC6}"/>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EFFECCB4-A20E-4573-80E9-67295C5BB9D6}"/>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9F2ED3C6-D230-4616-941C-5B80272CDF3E}"/>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4E4FC03A-889D-48DA-9775-1B8BC8B724BD}"/>
            </a:ext>
          </a:extLst>
        </xdr:cNvPr>
        <xdr:cNvSpPr txBox="1"/>
      </xdr:nvSpPr>
      <xdr:spPr>
        <a:xfrm>
          <a:off x="2116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458A063E-550F-4FD4-AE48-5E4610A27764}"/>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5D40C861-483C-48F4-9879-02BE225B2750}"/>
            </a:ext>
          </a:extLst>
        </xdr:cNvPr>
        <xdr:cNvSpPr txBox="1"/>
      </xdr:nvSpPr>
      <xdr:spPr>
        <a:xfrm>
          <a:off x="21165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6E270353-9742-4748-9D34-C2F5471D704A}"/>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64E108F4-B632-4279-BE57-3CBFED782E6D}"/>
            </a:ext>
          </a:extLst>
        </xdr:cNvPr>
        <xdr:cNvSpPr txBox="1"/>
      </xdr:nvSpPr>
      <xdr:spPr>
        <a:xfrm>
          <a:off x="21165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85028E06-7409-432D-A10E-963F6F0BFFA2}"/>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9" name="直線コネクタ 228">
          <a:extLst>
            <a:ext uri="{FF2B5EF4-FFF2-40B4-BE49-F238E27FC236}">
              <a16:creationId xmlns:a16="http://schemas.microsoft.com/office/drawing/2014/main" id="{25485851-B5AB-4CEF-ADA3-2A46FDC3DEB1}"/>
            </a:ext>
          </a:extLst>
        </xdr:cNvPr>
        <xdr:cNvCxnSpPr/>
      </xdr:nvCxnSpPr>
      <xdr:spPr>
        <a:xfrm flipV="1">
          <a:off x="4176395" y="14972131"/>
          <a:ext cx="1270" cy="15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30" name="衛生費最小値テキスト">
          <a:extLst>
            <a:ext uri="{FF2B5EF4-FFF2-40B4-BE49-F238E27FC236}">
              <a16:creationId xmlns:a16="http://schemas.microsoft.com/office/drawing/2014/main" id="{053C6448-2369-467A-9B9E-6070C32BD3DA}"/>
            </a:ext>
          </a:extLst>
        </xdr:cNvPr>
        <xdr:cNvSpPr txBox="1"/>
      </xdr:nvSpPr>
      <xdr:spPr>
        <a:xfrm>
          <a:off x="4229100" y="1652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31" name="直線コネクタ 230">
          <a:extLst>
            <a:ext uri="{FF2B5EF4-FFF2-40B4-BE49-F238E27FC236}">
              <a16:creationId xmlns:a16="http://schemas.microsoft.com/office/drawing/2014/main" id="{E64079C0-59AC-4B16-B1CB-51A4722428B9}"/>
            </a:ext>
          </a:extLst>
        </xdr:cNvPr>
        <xdr:cNvCxnSpPr/>
      </xdr:nvCxnSpPr>
      <xdr:spPr>
        <a:xfrm>
          <a:off x="4108450" y="165228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2" name="衛生費最大値テキスト">
          <a:extLst>
            <a:ext uri="{FF2B5EF4-FFF2-40B4-BE49-F238E27FC236}">
              <a16:creationId xmlns:a16="http://schemas.microsoft.com/office/drawing/2014/main" id="{B7D804F6-0CDB-4CBB-A751-DD19A9CF2D87}"/>
            </a:ext>
          </a:extLst>
        </xdr:cNvPr>
        <xdr:cNvSpPr txBox="1"/>
      </xdr:nvSpPr>
      <xdr:spPr>
        <a:xfrm>
          <a:off x="4229100" y="147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3" name="直線コネクタ 232">
          <a:extLst>
            <a:ext uri="{FF2B5EF4-FFF2-40B4-BE49-F238E27FC236}">
              <a16:creationId xmlns:a16="http://schemas.microsoft.com/office/drawing/2014/main" id="{652681C2-3FC2-41E2-95AC-ACC6CB143F7B}"/>
            </a:ext>
          </a:extLst>
        </xdr:cNvPr>
        <xdr:cNvCxnSpPr/>
      </xdr:nvCxnSpPr>
      <xdr:spPr>
        <a:xfrm>
          <a:off x="4108450" y="1497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42926</xdr:rowOff>
    </xdr:from>
    <xdr:to>
      <xdr:col>24</xdr:col>
      <xdr:colOff>63500</xdr:colOff>
      <xdr:row>97</xdr:row>
      <xdr:rowOff>46813</xdr:rowOff>
    </xdr:to>
    <xdr:cxnSp macro="">
      <xdr:nvCxnSpPr>
        <xdr:cNvPr id="234" name="直線コネクタ 233">
          <a:extLst>
            <a:ext uri="{FF2B5EF4-FFF2-40B4-BE49-F238E27FC236}">
              <a16:creationId xmlns:a16="http://schemas.microsoft.com/office/drawing/2014/main" id="{E512EA59-A050-495F-AE51-26B89FABEE45}"/>
            </a:ext>
          </a:extLst>
        </xdr:cNvPr>
        <xdr:cNvCxnSpPr/>
      </xdr:nvCxnSpPr>
      <xdr:spPr>
        <a:xfrm flipV="1">
          <a:off x="3429000" y="16102076"/>
          <a:ext cx="7493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124731</xdr:rowOff>
    </xdr:from>
    <xdr:ext cx="534377" cy="259045"/>
    <xdr:sp macro="" textlink="">
      <xdr:nvSpPr>
        <xdr:cNvPr id="235" name="衛生費平均値テキスト">
          <a:extLst>
            <a:ext uri="{FF2B5EF4-FFF2-40B4-BE49-F238E27FC236}">
              <a16:creationId xmlns:a16="http://schemas.microsoft.com/office/drawing/2014/main" id="{FC86E96E-D5B3-4F94-B80E-74B7FA0418F2}"/>
            </a:ext>
          </a:extLst>
        </xdr:cNvPr>
        <xdr:cNvSpPr txBox="1"/>
      </xdr:nvSpPr>
      <xdr:spPr>
        <a:xfrm>
          <a:off x="4229100" y="1584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6" name="フローチャート: 判断 235">
          <a:extLst>
            <a:ext uri="{FF2B5EF4-FFF2-40B4-BE49-F238E27FC236}">
              <a16:creationId xmlns:a16="http://schemas.microsoft.com/office/drawing/2014/main" id="{E2C5E681-5AF0-4BB5-AB24-27D0B4BB8BC8}"/>
            </a:ext>
          </a:extLst>
        </xdr:cNvPr>
        <xdr:cNvSpPr/>
      </xdr:nvSpPr>
      <xdr:spPr>
        <a:xfrm>
          <a:off x="4127500" y="1598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46813</xdr:rowOff>
    </xdr:from>
    <xdr:to>
      <xdr:col>19</xdr:col>
      <xdr:colOff>177800</xdr:colOff>
      <xdr:row>97</xdr:row>
      <xdr:rowOff>120726</xdr:rowOff>
    </xdr:to>
    <xdr:cxnSp macro="">
      <xdr:nvCxnSpPr>
        <xdr:cNvPr id="237" name="直線コネクタ 236">
          <a:extLst>
            <a:ext uri="{FF2B5EF4-FFF2-40B4-BE49-F238E27FC236}">
              <a16:creationId xmlns:a16="http://schemas.microsoft.com/office/drawing/2014/main" id="{C1DD7D91-5DA7-4C47-AA50-6C5CA35DD55C}"/>
            </a:ext>
          </a:extLst>
        </xdr:cNvPr>
        <xdr:cNvCxnSpPr/>
      </xdr:nvCxnSpPr>
      <xdr:spPr>
        <a:xfrm flipV="1">
          <a:off x="2622550" y="16105963"/>
          <a:ext cx="806450" cy="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8" name="フローチャート: 判断 237">
          <a:extLst>
            <a:ext uri="{FF2B5EF4-FFF2-40B4-BE49-F238E27FC236}">
              <a16:creationId xmlns:a16="http://schemas.microsoft.com/office/drawing/2014/main" id="{DD305B57-6F08-4B94-813E-CC16AED3503F}"/>
            </a:ext>
          </a:extLst>
        </xdr:cNvPr>
        <xdr:cNvSpPr/>
      </xdr:nvSpPr>
      <xdr:spPr>
        <a:xfrm>
          <a:off x="3384550" y="159783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37329</xdr:rowOff>
    </xdr:from>
    <xdr:ext cx="534377" cy="259045"/>
    <xdr:sp macro="" textlink="">
      <xdr:nvSpPr>
        <xdr:cNvPr id="239" name="テキスト ボックス 238">
          <a:extLst>
            <a:ext uri="{FF2B5EF4-FFF2-40B4-BE49-F238E27FC236}">
              <a16:creationId xmlns:a16="http://schemas.microsoft.com/office/drawing/2014/main" id="{C93125B8-2E73-435B-9ABA-A8EF04DD36F1}"/>
            </a:ext>
          </a:extLst>
        </xdr:cNvPr>
        <xdr:cNvSpPr txBox="1"/>
      </xdr:nvSpPr>
      <xdr:spPr>
        <a:xfrm>
          <a:off x="3187211" y="157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120726</xdr:rowOff>
    </xdr:from>
    <xdr:to>
      <xdr:col>15</xdr:col>
      <xdr:colOff>50800</xdr:colOff>
      <xdr:row>99</xdr:row>
      <xdr:rowOff>65520</xdr:rowOff>
    </xdr:to>
    <xdr:cxnSp macro="">
      <xdr:nvCxnSpPr>
        <xdr:cNvPr id="240" name="直線コネクタ 239">
          <a:extLst>
            <a:ext uri="{FF2B5EF4-FFF2-40B4-BE49-F238E27FC236}">
              <a16:creationId xmlns:a16="http://schemas.microsoft.com/office/drawing/2014/main" id="{FDC8F2B1-2DED-4427-A690-423B46233539}"/>
            </a:ext>
          </a:extLst>
        </xdr:cNvPr>
        <xdr:cNvCxnSpPr/>
      </xdr:nvCxnSpPr>
      <xdr:spPr>
        <a:xfrm flipV="1">
          <a:off x="1828800" y="16179876"/>
          <a:ext cx="793750" cy="2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41" name="フローチャート: 判断 240">
          <a:extLst>
            <a:ext uri="{FF2B5EF4-FFF2-40B4-BE49-F238E27FC236}">
              <a16:creationId xmlns:a16="http://schemas.microsoft.com/office/drawing/2014/main" id="{BEB3921A-BB19-4628-A242-F9AEB64564FC}"/>
            </a:ext>
          </a:extLst>
        </xdr:cNvPr>
        <xdr:cNvSpPr/>
      </xdr:nvSpPr>
      <xdr:spPr>
        <a:xfrm>
          <a:off x="2571750" y="161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4335</xdr:rowOff>
    </xdr:from>
    <xdr:ext cx="534377" cy="259045"/>
    <xdr:sp macro="" textlink="">
      <xdr:nvSpPr>
        <xdr:cNvPr id="242" name="テキスト ボックス 241">
          <a:extLst>
            <a:ext uri="{FF2B5EF4-FFF2-40B4-BE49-F238E27FC236}">
              <a16:creationId xmlns:a16="http://schemas.microsoft.com/office/drawing/2014/main" id="{3D6599B9-F30A-4929-B966-2F0050C2E297}"/>
            </a:ext>
          </a:extLst>
        </xdr:cNvPr>
        <xdr:cNvSpPr txBox="1"/>
      </xdr:nvSpPr>
      <xdr:spPr>
        <a:xfrm>
          <a:off x="2393461" y="158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132651</xdr:rowOff>
    </xdr:from>
    <xdr:to>
      <xdr:col>10</xdr:col>
      <xdr:colOff>114300</xdr:colOff>
      <xdr:row>99</xdr:row>
      <xdr:rowOff>65520</xdr:rowOff>
    </xdr:to>
    <xdr:cxnSp macro="">
      <xdr:nvCxnSpPr>
        <xdr:cNvPr id="243" name="直線コネクタ 242">
          <a:extLst>
            <a:ext uri="{FF2B5EF4-FFF2-40B4-BE49-F238E27FC236}">
              <a16:creationId xmlns:a16="http://schemas.microsoft.com/office/drawing/2014/main" id="{0B868672-C12F-49E8-944F-03EA28E2C113}"/>
            </a:ext>
          </a:extLst>
        </xdr:cNvPr>
        <xdr:cNvCxnSpPr/>
      </xdr:nvCxnSpPr>
      <xdr:spPr>
        <a:xfrm>
          <a:off x="1028700" y="16363251"/>
          <a:ext cx="800100" cy="10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4" name="フローチャート: 判断 243">
          <a:extLst>
            <a:ext uri="{FF2B5EF4-FFF2-40B4-BE49-F238E27FC236}">
              <a16:creationId xmlns:a16="http://schemas.microsoft.com/office/drawing/2014/main" id="{7DB009E3-9A0D-4970-8E45-5F21BD31F33F}"/>
            </a:ext>
          </a:extLst>
        </xdr:cNvPr>
        <xdr:cNvSpPr/>
      </xdr:nvSpPr>
      <xdr:spPr>
        <a:xfrm>
          <a:off x="1778000" y="1612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10774</xdr:rowOff>
    </xdr:from>
    <xdr:ext cx="534377" cy="259045"/>
    <xdr:sp macro="" textlink="">
      <xdr:nvSpPr>
        <xdr:cNvPr id="245" name="テキスト ボックス 244">
          <a:extLst>
            <a:ext uri="{FF2B5EF4-FFF2-40B4-BE49-F238E27FC236}">
              <a16:creationId xmlns:a16="http://schemas.microsoft.com/office/drawing/2014/main" id="{1B5194DA-136D-4EDC-AC3D-286C5989DE26}"/>
            </a:ext>
          </a:extLst>
        </xdr:cNvPr>
        <xdr:cNvSpPr txBox="1"/>
      </xdr:nvSpPr>
      <xdr:spPr>
        <a:xfrm>
          <a:off x="1580661" y="158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6" name="フローチャート: 判断 245">
          <a:extLst>
            <a:ext uri="{FF2B5EF4-FFF2-40B4-BE49-F238E27FC236}">
              <a16:creationId xmlns:a16="http://schemas.microsoft.com/office/drawing/2014/main" id="{B00EF0B6-1FC5-4307-870F-EA5F7BF8D1A4}"/>
            </a:ext>
          </a:extLst>
        </xdr:cNvPr>
        <xdr:cNvSpPr/>
      </xdr:nvSpPr>
      <xdr:spPr>
        <a:xfrm>
          <a:off x="984250" y="161925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80078</xdr:rowOff>
    </xdr:from>
    <xdr:ext cx="534377" cy="259045"/>
    <xdr:sp macro="" textlink="">
      <xdr:nvSpPr>
        <xdr:cNvPr id="247" name="テキスト ボックス 246">
          <a:extLst>
            <a:ext uri="{FF2B5EF4-FFF2-40B4-BE49-F238E27FC236}">
              <a16:creationId xmlns:a16="http://schemas.microsoft.com/office/drawing/2014/main" id="{78172E99-C379-40F6-B0CB-A0C27D536817}"/>
            </a:ext>
          </a:extLst>
        </xdr:cNvPr>
        <xdr:cNvSpPr txBox="1"/>
      </xdr:nvSpPr>
      <xdr:spPr>
        <a:xfrm>
          <a:off x="786911" y="159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546D475-BDC6-4D3D-A593-9AD0FC2845E9}"/>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2D2FAB4-E2B9-4E05-A155-09A983D7F263}"/>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F392B3A-2DC0-47D6-9B76-3EE9BF3595E3}"/>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3FA05B7-CAB4-49DB-B59D-3B5BE2AF58AB}"/>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8722AC1-C7AB-4BC0-BA89-8BD0D72BC068}"/>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163576</xdr:rowOff>
    </xdr:from>
    <xdr:to>
      <xdr:col>24</xdr:col>
      <xdr:colOff>114300</xdr:colOff>
      <xdr:row>97</xdr:row>
      <xdr:rowOff>93726</xdr:rowOff>
    </xdr:to>
    <xdr:sp macro="" textlink="">
      <xdr:nvSpPr>
        <xdr:cNvPr id="253" name="楕円 252">
          <a:extLst>
            <a:ext uri="{FF2B5EF4-FFF2-40B4-BE49-F238E27FC236}">
              <a16:creationId xmlns:a16="http://schemas.microsoft.com/office/drawing/2014/main" id="{29223D36-876E-4873-BC97-5AB942D1511D}"/>
            </a:ext>
          </a:extLst>
        </xdr:cNvPr>
        <xdr:cNvSpPr/>
      </xdr:nvSpPr>
      <xdr:spPr>
        <a:xfrm>
          <a:off x="4127500" y="160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142003</xdr:rowOff>
    </xdr:from>
    <xdr:ext cx="534377" cy="259045"/>
    <xdr:sp macro="" textlink="">
      <xdr:nvSpPr>
        <xdr:cNvPr id="254" name="衛生費該当値テキスト">
          <a:extLst>
            <a:ext uri="{FF2B5EF4-FFF2-40B4-BE49-F238E27FC236}">
              <a16:creationId xmlns:a16="http://schemas.microsoft.com/office/drawing/2014/main" id="{80313961-D81C-46BE-9D20-DC7BCBEB0706}"/>
            </a:ext>
          </a:extLst>
        </xdr:cNvPr>
        <xdr:cNvSpPr txBox="1"/>
      </xdr:nvSpPr>
      <xdr:spPr>
        <a:xfrm>
          <a:off x="4229100" y="160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167463</xdr:rowOff>
    </xdr:from>
    <xdr:to>
      <xdr:col>20</xdr:col>
      <xdr:colOff>38100</xdr:colOff>
      <xdr:row>97</xdr:row>
      <xdr:rowOff>97613</xdr:rowOff>
    </xdr:to>
    <xdr:sp macro="" textlink="">
      <xdr:nvSpPr>
        <xdr:cNvPr id="255" name="楕円 254">
          <a:extLst>
            <a:ext uri="{FF2B5EF4-FFF2-40B4-BE49-F238E27FC236}">
              <a16:creationId xmlns:a16="http://schemas.microsoft.com/office/drawing/2014/main" id="{DC18DDB7-817D-4297-A392-E4C71C7B95E0}"/>
            </a:ext>
          </a:extLst>
        </xdr:cNvPr>
        <xdr:cNvSpPr/>
      </xdr:nvSpPr>
      <xdr:spPr>
        <a:xfrm>
          <a:off x="3384550" y="16055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88740</xdr:rowOff>
    </xdr:from>
    <xdr:ext cx="534377" cy="259045"/>
    <xdr:sp macro="" textlink="">
      <xdr:nvSpPr>
        <xdr:cNvPr id="256" name="テキスト ボックス 255">
          <a:extLst>
            <a:ext uri="{FF2B5EF4-FFF2-40B4-BE49-F238E27FC236}">
              <a16:creationId xmlns:a16="http://schemas.microsoft.com/office/drawing/2014/main" id="{75ED4B6A-6FD2-4B73-8120-3F74FE795DDE}"/>
            </a:ext>
          </a:extLst>
        </xdr:cNvPr>
        <xdr:cNvSpPr txBox="1"/>
      </xdr:nvSpPr>
      <xdr:spPr>
        <a:xfrm>
          <a:off x="3187211" y="161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69926</xdr:rowOff>
    </xdr:from>
    <xdr:to>
      <xdr:col>15</xdr:col>
      <xdr:colOff>101600</xdr:colOff>
      <xdr:row>98</xdr:row>
      <xdr:rowOff>76</xdr:rowOff>
    </xdr:to>
    <xdr:sp macro="" textlink="">
      <xdr:nvSpPr>
        <xdr:cNvPr id="257" name="楕円 256">
          <a:extLst>
            <a:ext uri="{FF2B5EF4-FFF2-40B4-BE49-F238E27FC236}">
              <a16:creationId xmlns:a16="http://schemas.microsoft.com/office/drawing/2014/main" id="{FDDE9C47-EF6B-4A00-9230-0ECD3176A31F}"/>
            </a:ext>
          </a:extLst>
        </xdr:cNvPr>
        <xdr:cNvSpPr/>
      </xdr:nvSpPr>
      <xdr:spPr>
        <a:xfrm>
          <a:off x="2571750" y="161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162653</xdr:rowOff>
    </xdr:from>
    <xdr:ext cx="534377" cy="259045"/>
    <xdr:sp macro="" textlink="">
      <xdr:nvSpPr>
        <xdr:cNvPr id="258" name="テキスト ボックス 257">
          <a:extLst>
            <a:ext uri="{FF2B5EF4-FFF2-40B4-BE49-F238E27FC236}">
              <a16:creationId xmlns:a16="http://schemas.microsoft.com/office/drawing/2014/main" id="{29C1ACB1-B091-4ED2-AB50-6712BF448F99}"/>
            </a:ext>
          </a:extLst>
        </xdr:cNvPr>
        <xdr:cNvSpPr txBox="1"/>
      </xdr:nvSpPr>
      <xdr:spPr>
        <a:xfrm>
          <a:off x="2393461" y="162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14720</xdr:rowOff>
    </xdr:from>
    <xdr:to>
      <xdr:col>10</xdr:col>
      <xdr:colOff>165100</xdr:colOff>
      <xdr:row>99</xdr:row>
      <xdr:rowOff>116320</xdr:rowOff>
    </xdr:to>
    <xdr:sp macro="" textlink="">
      <xdr:nvSpPr>
        <xdr:cNvPr id="259" name="楕円 258">
          <a:extLst>
            <a:ext uri="{FF2B5EF4-FFF2-40B4-BE49-F238E27FC236}">
              <a16:creationId xmlns:a16="http://schemas.microsoft.com/office/drawing/2014/main" id="{2A8530D6-C164-444C-BFEE-356B8B96F1B4}"/>
            </a:ext>
          </a:extLst>
        </xdr:cNvPr>
        <xdr:cNvSpPr/>
      </xdr:nvSpPr>
      <xdr:spPr>
        <a:xfrm>
          <a:off x="17780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107447</xdr:rowOff>
    </xdr:from>
    <xdr:ext cx="534377" cy="259045"/>
    <xdr:sp macro="" textlink="">
      <xdr:nvSpPr>
        <xdr:cNvPr id="260" name="テキスト ボックス 259">
          <a:extLst>
            <a:ext uri="{FF2B5EF4-FFF2-40B4-BE49-F238E27FC236}">
              <a16:creationId xmlns:a16="http://schemas.microsoft.com/office/drawing/2014/main" id="{E64BE599-666F-475F-B989-F151B7FBF444}"/>
            </a:ext>
          </a:extLst>
        </xdr:cNvPr>
        <xdr:cNvSpPr txBox="1"/>
      </xdr:nvSpPr>
      <xdr:spPr>
        <a:xfrm>
          <a:off x="1580661" y="165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81851</xdr:rowOff>
    </xdr:from>
    <xdr:to>
      <xdr:col>6</xdr:col>
      <xdr:colOff>38100</xdr:colOff>
      <xdr:row>99</xdr:row>
      <xdr:rowOff>12001</xdr:rowOff>
    </xdr:to>
    <xdr:sp macro="" textlink="">
      <xdr:nvSpPr>
        <xdr:cNvPr id="261" name="楕円 260">
          <a:extLst>
            <a:ext uri="{FF2B5EF4-FFF2-40B4-BE49-F238E27FC236}">
              <a16:creationId xmlns:a16="http://schemas.microsoft.com/office/drawing/2014/main" id="{4D07D036-3B71-4A9C-A827-3D9F83A282A4}"/>
            </a:ext>
          </a:extLst>
        </xdr:cNvPr>
        <xdr:cNvSpPr/>
      </xdr:nvSpPr>
      <xdr:spPr>
        <a:xfrm>
          <a:off x="984250" y="163124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3128</xdr:rowOff>
    </xdr:from>
    <xdr:ext cx="534377" cy="259045"/>
    <xdr:sp macro="" textlink="">
      <xdr:nvSpPr>
        <xdr:cNvPr id="262" name="テキスト ボックス 261">
          <a:extLst>
            <a:ext uri="{FF2B5EF4-FFF2-40B4-BE49-F238E27FC236}">
              <a16:creationId xmlns:a16="http://schemas.microsoft.com/office/drawing/2014/main" id="{524120C3-93D3-42F3-A050-23E2762966D0}"/>
            </a:ext>
          </a:extLst>
        </xdr:cNvPr>
        <xdr:cNvSpPr txBox="1"/>
      </xdr:nvSpPr>
      <xdr:spPr>
        <a:xfrm>
          <a:off x="786911" y="164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F4F3946B-D69A-49C3-9A53-FC3B35868CB8}"/>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890D509D-8FE9-4075-842E-C2AF35866985}"/>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9131073E-C11F-405E-87BA-B15CC6E32D95}"/>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93744854-E88E-46A2-87AB-F12A948543D4}"/>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255FC5E5-AB76-4ECA-8FD0-3614698B3F6C}"/>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DA297152-1612-4E45-9585-94CC48E1CEBF}"/>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D710093C-0FD1-4645-ADE0-5F06D808FF0D}"/>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350C773A-EC68-4A8D-9386-356939F266D3}"/>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F15F502F-720E-420F-91B1-E21C8274B0F4}"/>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9BF0C1A5-9202-4DAC-8F1B-B1AD6F8F0636}"/>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21F48865-993B-4CE8-AD3D-4A3091814288}"/>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ED869913-9B7E-4741-B509-84543F430084}"/>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B5CDA422-7AB5-466D-B659-A84347CB3CB7}"/>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E141FC4C-4B96-4DF3-A70E-C42BF45DCA47}"/>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40B4B5AA-CAFC-4DC9-9DA9-F439A4FF3F49}"/>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556ED46C-55CC-4240-AD89-DDDD9435CA5B}"/>
            </a:ext>
          </a:extLst>
        </xdr:cNvPr>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AE3DFFA3-E27E-4C22-A863-F25DF05443AF}"/>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AACB2AF-FDEA-4C97-AF0C-5492A9704E28}"/>
            </a:ext>
          </a:extLst>
        </xdr:cNvPr>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45DEB700-8F9D-4812-A0AF-48D4B86039ED}"/>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4EB9199D-9BB1-45E9-A2DB-F92B1BFC522E}"/>
            </a:ext>
          </a:extLst>
        </xdr:cNvPr>
        <xdr:cNvSpPr txBox="1"/>
      </xdr:nvSpPr>
      <xdr:spPr>
        <a:xfrm>
          <a:off x="552722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DDE8D1FB-E76C-4B34-BB8F-4D0C4192ADF1}"/>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E348FA12-F3AB-473D-94E4-B5894D7428A5}"/>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C98236D0-DD9D-482C-8214-9B1BCD5A1A81}"/>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6CD51993-A0E5-4767-86F2-3080DAE1CCC8}"/>
            </a:ext>
          </a:extLst>
        </xdr:cNvPr>
        <xdr:cNvCxnSpPr/>
      </xdr:nvCxnSpPr>
      <xdr:spPr>
        <a:xfrm flipV="1">
          <a:off x="9427845" y="5051425"/>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4FF3233B-65C7-403D-A0D9-2AD5171C4FB4}"/>
            </a:ext>
          </a:extLst>
        </xdr:cNvPr>
        <xdr:cNvSpPr txBox="1"/>
      </xdr:nvSpPr>
      <xdr:spPr>
        <a:xfrm>
          <a:off x="94805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8F6E59C9-95D5-4474-A0E9-8B030FB7F2E3}"/>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AB7DFB25-2DB2-4D8F-971F-925878A1E6BC}"/>
            </a:ext>
          </a:extLst>
        </xdr:cNvPr>
        <xdr:cNvSpPr txBox="1"/>
      </xdr:nvSpPr>
      <xdr:spPr>
        <a:xfrm>
          <a:off x="9480550" y="48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6DEF408-B484-4B63-8220-CBF8D494680E}"/>
            </a:ext>
          </a:extLst>
        </xdr:cNvPr>
        <xdr:cNvCxnSpPr/>
      </xdr:nvCxnSpPr>
      <xdr:spPr>
        <a:xfrm>
          <a:off x="9359900" y="5051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55499</xdr:rowOff>
    </xdr:from>
    <xdr:to>
      <xdr:col>55</xdr:col>
      <xdr:colOff>0</xdr:colOff>
      <xdr:row>32</xdr:row>
      <xdr:rowOff>11684</xdr:rowOff>
    </xdr:to>
    <xdr:cxnSp macro="">
      <xdr:nvCxnSpPr>
        <xdr:cNvPr id="291" name="直線コネクタ 290">
          <a:extLst>
            <a:ext uri="{FF2B5EF4-FFF2-40B4-BE49-F238E27FC236}">
              <a16:creationId xmlns:a16="http://schemas.microsoft.com/office/drawing/2014/main" id="{197DC123-49ED-49A5-B9BC-21B0CFE12B10}"/>
            </a:ext>
          </a:extLst>
        </xdr:cNvPr>
        <xdr:cNvCxnSpPr/>
      </xdr:nvCxnSpPr>
      <xdr:spPr>
        <a:xfrm flipV="1">
          <a:off x="8686800" y="5179949"/>
          <a:ext cx="742950"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7CFAC73D-E511-481C-9CCB-9EE4E5AB0976}"/>
            </a:ext>
          </a:extLst>
        </xdr:cNvPr>
        <xdr:cNvSpPr txBox="1"/>
      </xdr:nvSpPr>
      <xdr:spPr>
        <a:xfrm>
          <a:off x="9480550" y="61534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62A66AEE-6535-49A3-8EFE-61E604D876D6}"/>
            </a:ext>
          </a:extLst>
        </xdr:cNvPr>
        <xdr:cNvSpPr/>
      </xdr:nvSpPr>
      <xdr:spPr>
        <a:xfrm>
          <a:off x="9398000" y="61749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11684</xdr:rowOff>
    </xdr:from>
    <xdr:to>
      <xdr:col>50</xdr:col>
      <xdr:colOff>114300</xdr:colOff>
      <xdr:row>32</xdr:row>
      <xdr:rowOff>82169</xdr:rowOff>
    </xdr:to>
    <xdr:cxnSp macro="">
      <xdr:nvCxnSpPr>
        <xdr:cNvPr id="294" name="直線コネクタ 293">
          <a:extLst>
            <a:ext uri="{FF2B5EF4-FFF2-40B4-BE49-F238E27FC236}">
              <a16:creationId xmlns:a16="http://schemas.microsoft.com/office/drawing/2014/main" id="{8A1337EB-F5B4-401C-B68E-2D21F1D7B1F6}"/>
            </a:ext>
          </a:extLst>
        </xdr:cNvPr>
        <xdr:cNvCxnSpPr/>
      </xdr:nvCxnSpPr>
      <xdr:spPr>
        <a:xfrm flipV="1">
          <a:off x="7886700" y="5301234"/>
          <a:ext cx="8001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25074763-56B6-41D5-B39A-2DEA32B4745C}"/>
            </a:ext>
          </a:extLst>
        </xdr:cNvPr>
        <xdr:cNvSpPr/>
      </xdr:nvSpPr>
      <xdr:spPr>
        <a:xfrm>
          <a:off x="8636000" y="61807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158386</xdr:rowOff>
    </xdr:from>
    <xdr:ext cx="378565" cy="259045"/>
    <xdr:sp macro="" textlink="">
      <xdr:nvSpPr>
        <xdr:cNvPr id="296" name="テキスト ボックス 295">
          <a:extLst>
            <a:ext uri="{FF2B5EF4-FFF2-40B4-BE49-F238E27FC236}">
              <a16:creationId xmlns:a16="http://schemas.microsoft.com/office/drawing/2014/main" id="{6A583187-F247-49A7-A678-36BA1E70656C}"/>
            </a:ext>
          </a:extLst>
        </xdr:cNvPr>
        <xdr:cNvSpPr txBox="1"/>
      </xdr:nvSpPr>
      <xdr:spPr>
        <a:xfrm>
          <a:off x="8516567" y="6273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82169</xdr:rowOff>
    </xdr:from>
    <xdr:to>
      <xdr:col>45</xdr:col>
      <xdr:colOff>177800</xdr:colOff>
      <xdr:row>32</xdr:row>
      <xdr:rowOff>117983</xdr:rowOff>
    </xdr:to>
    <xdr:cxnSp macro="">
      <xdr:nvCxnSpPr>
        <xdr:cNvPr id="297" name="直線コネクタ 296">
          <a:extLst>
            <a:ext uri="{FF2B5EF4-FFF2-40B4-BE49-F238E27FC236}">
              <a16:creationId xmlns:a16="http://schemas.microsoft.com/office/drawing/2014/main" id="{CECEDD3B-3AD3-4B8A-A3E0-8995163588B5}"/>
            </a:ext>
          </a:extLst>
        </xdr:cNvPr>
        <xdr:cNvCxnSpPr/>
      </xdr:nvCxnSpPr>
      <xdr:spPr>
        <a:xfrm flipV="1">
          <a:off x="7080250" y="5371719"/>
          <a:ext cx="80645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D3FFD2C7-BE5D-4D8F-98B3-D78451289579}"/>
            </a:ext>
          </a:extLst>
        </xdr:cNvPr>
        <xdr:cNvSpPr/>
      </xdr:nvSpPr>
      <xdr:spPr>
        <a:xfrm>
          <a:off x="7842250" y="6183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9" name="テキスト ボックス 298">
          <a:extLst>
            <a:ext uri="{FF2B5EF4-FFF2-40B4-BE49-F238E27FC236}">
              <a16:creationId xmlns:a16="http://schemas.microsoft.com/office/drawing/2014/main" id="{FD247328-0064-4122-99A8-03B1622EBD3A}"/>
            </a:ext>
          </a:extLst>
        </xdr:cNvPr>
        <xdr:cNvSpPr txBox="1"/>
      </xdr:nvSpPr>
      <xdr:spPr>
        <a:xfrm>
          <a:off x="7716467" y="627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117983</xdr:rowOff>
    </xdr:from>
    <xdr:to>
      <xdr:col>41</xdr:col>
      <xdr:colOff>50800</xdr:colOff>
      <xdr:row>32</xdr:row>
      <xdr:rowOff>157226</xdr:rowOff>
    </xdr:to>
    <xdr:cxnSp macro="">
      <xdr:nvCxnSpPr>
        <xdr:cNvPr id="300" name="直線コネクタ 299">
          <a:extLst>
            <a:ext uri="{FF2B5EF4-FFF2-40B4-BE49-F238E27FC236}">
              <a16:creationId xmlns:a16="http://schemas.microsoft.com/office/drawing/2014/main" id="{EEDA7F28-233F-42B4-8D8A-8B402685BF77}"/>
            </a:ext>
          </a:extLst>
        </xdr:cNvPr>
        <xdr:cNvCxnSpPr/>
      </xdr:nvCxnSpPr>
      <xdr:spPr>
        <a:xfrm flipV="1">
          <a:off x="6286500" y="5407533"/>
          <a:ext cx="79375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1576A821-AE22-4628-A659-8C34F90123C3}"/>
            </a:ext>
          </a:extLst>
        </xdr:cNvPr>
        <xdr:cNvSpPr/>
      </xdr:nvSpPr>
      <xdr:spPr>
        <a:xfrm>
          <a:off x="702945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126382</xdr:rowOff>
    </xdr:from>
    <xdr:ext cx="378565" cy="259045"/>
    <xdr:sp macro="" textlink="">
      <xdr:nvSpPr>
        <xdr:cNvPr id="302" name="テキスト ボックス 301">
          <a:extLst>
            <a:ext uri="{FF2B5EF4-FFF2-40B4-BE49-F238E27FC236}">
              <a16:creationId xmlns:a16="http://schemas.microsoft.com/office/drawing/2014/main" id="{25D9AF94-BD07-4FE3-8421-DB178AA2AA6A}"/>
            </a:ext>
          </a:extLst>
        </xdr:cNvPr>
        <xdr:cNvSpPr txBox="1"/>
      </xdr:nvSpPr>
      <xdr:spPr>
        <a:xfrm>
          <a:off x="6910017" y="624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F2B492FC-E13A-42F6-B3DD-1D3BB0104DFA}"/>
            </a:ext>
          </a:extLst>
        </xdr:cNvPr>
        <xdr:cNvSpPr/>
      </xdr:nvSpPr>
      <xdr:spPr>
        <a:xfrm>
          <a:off x="6235700" y="616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4" name="テキスト ボックス 303">
          <a:extLst>
            <a:ext uri="{FF2B5EF4-FFF2-40B4-BE49-F238E27FC236}">
              <a16:creationId xmlns:a16="http://schemas.microsoft.com/office/drawing/2014/main" id="{767B0519-113F-4DE8-8B45-811D1C021C18}"/>
            </a:ext>
          </a:extLst>
        </xdr:cNvPr>
        <xdr:cNvSpPr txBox="1"/>
      </xdr:nvSpPr>
      <xdr:spPr>
        <a:xfrm>
          <a:off x="6116267" y="6260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1DE8A19-7D6C-4F95-84C7-E413306C56C7}"/>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5F172A6-4340-442F-BFDA-31C7CD8A207F}"/>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CB14179-418B-47DD-9880-1BA0AC0C5AE9}"/>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ED63BD9-7818-4DAB-91DD-3DA03EB850AB}"/>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165A22E-9D93-4A1E-BF8A-C6B69323759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4699</xdr:rowOff>
    </xdr:from>
    <xdr:to>
      <xdr:col>55</xdr:col>
      <xdr:colOff>50800</xdr:colOff>
      <xdr:row>31</xdr:row>
      <xdr:rowOff>106299</xdr:rowOff>
    </xdr:to>
    <xdr:sp macro="" textlink="">
      <xdr:nvSpPr>
        <xdr:cNvPr id="310" name="楕円 309">
          <a:extLst>
            <a:ext uri="{FF2B5EF4-FFF2-40B4-BE49-F238E27FC236}">
              <a16:creationId xmlns:a16="http://schemas.microsoft.com/office/drawing/2014/main" id="{525421F3-0CCA-41C0-B442-9A9B46593A53}"/>
            </a:ext>
          </a:extLst>
        </xdr:cNvPr>
        <xdr:cNvSpPr/>
      </xdr:nvSpPr>
      <xdr:spPr>
        <a:xfrm>
          <a:off x="9398000" y="51291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27576</xdr:rowOff>
    </xdr:from>
    <xdr:ext cx="469744" cy="259045"/>
    <xdr:sp macro="" textlink="">
      <xdr:nvSpPr>
        <xdr:cNvPr id="311" name="労働費該当値テキスト">
          <a:extLst>
            <a:ext uri="{FF2B5EF4-FFF2-40B4-BE49-F238E27FC236}">
              <a16:creationId xmlns:a16="http://schemas.microsoft.com/office/drawing/2014/main" id="{17526E2C-97B3-4CA7-AB67-898354DEA3B7}"/>
            </a:ext>
          </a:extLst>
        </xdr:cNvPr>
        <xdr:cNvSpPr txBox="1"/>
      </xdr:nvSpPr>
      <xdr:spPr>
        <a:xfrm>
          <a:off x="9480550" y="498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132334</xdr:rowOff>
    </xdr:from>
    <xdr:to>
      <xdr:col>50</xdr:col>
      <xdr:colOff>165100</xdr:colOff>
      <xdr:row>32</xdr:row>
      <xdr:rowOff>62484</xdr:rowOff>
    </xdr:to>
    <xdr:sp macro="" textlink="">
      <xdr:nvSpPr>
        <xdr:cNvPr id="312" name="楕円 311">
          <a:extLst>
            <a:ext uri="{FF2B5EF4-FFF2-40B4-BE49-F238E27FC236}">
              <a16:creationId xmlns:a16="http://schemas.microsoft.com/office/drawing/2014/main" id="{F5F4076C-8C66-4C2A-805F-080B0DBE4C4D}"/>
            </a:ext>
          </a:extLst>
        </xdr:cNvPr>
        <xdr:cNvSpPr/>
      </xdr:nvSpPr>
      <xdr:spPr>
        <a:xfrm>
          <a:off x="8636000" y="52567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79011</xdr:rowOff>
    </xdr:from>
    <xdr:ext cx="469744" cy="259045"/>
    <xdr:sp macro="" textlink="">
      <xdr:nvSpPr>
        <xdr:cNvPr id="313" name="テキスト ボックス 312">
          <a:extLst>
            <a:ext uri="{FF2B5EF4-FFF2-40B4-BE49-F238E27FC236}">
              <a16:creationId xmlns:a16="http://schemas.microsoft.com/office/drawing/2014/main" id="{62864C2D-C32F-4D43-8E55-B31EC785FFEE}"/>
            </a:ext>
          </a:extLst>
        </xdr:cNvPr>
        <xdr:cNvSpPr txBox="1"/>
      </xdr:nvSpPr>
      <xdr:spPr>
        <a:xfrm>
          <a:off x="8470978" y="503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31369</xdr:rowOff>
    </xdr:from>
    <xdr:to>
      <xdr:col>46</xdr:col>
      <xdr:colOff>38100</xdr:colOff>
      <xdr:row>32</xdr:row>
      <xdr:rowOff>132969</xdr:rowOff>
    </xdr:to>
    <xdr:sp macro="" textlink="">
      <xdr:nvSpPr>
        <xdr:cNvPr id="314" name="楕円 313">
          <a:extLst>
            <a:ext uri="{FF2B5EF4-FFF2-40B4-BE49-F238E27FC236}">
              <a16:creationId xmlns:a16="http://schemas.microsoft.com/office/drawing/2014/main" id="{87B161A0-0462-45A5-AFDB-B5B210B73A3F}"/>
            </a:ext>
          </a:extLst>
        </xdr:cNvPr>
        <xdr:cNvSpPr/>
      </xdr:nvSpPr>
      <xdr:spPr>
        <a:xfrm>
          <a:off x="7842250" y="5320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149496</xdr:rowOff>
    </xdr:from>
    <xdr:ext cx="469744" cy="259045"/>
    <xdr:sp macro="" textlink="">
      <xdr:nvSpPr>
        <xdr:cNvPr id="315" name="テキスト ボックス 314">
          <a:extLst>
            <a:ext uri="{FF2B5EF4-FFF2-40B4-BE49-F238E27FC236}">
              <a16:creationId xmlns:a16="http://schemas.microsoft.com/office/drawing/2014/main" id="{D025C291-32E8-4770-B6E5-BA60F214602C}"/>
            </a:ext>
          </a:extLst>
        </xdr:cNvPr>
        <xdr:cNvSpPr txBox="1"/>
      </xdr:nvSpPr>
      <xdr:spPr>
        <a:xfrm>
          <a:off x="7677228" y="510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67183</xdr:rowOff>
    </xdr:from>
    <xdr:to>
      <xdr:col>41</xdr:col>
      <xdr:colOff>101600</xdr:colOff>
      <xdr:row>32</xdr:row>
      <xdr:rowOff>168783</xdr:rowOff>
    </xdr:to>
    <xdr:sp macro="" textlink="">
      <xdr:nvSpPr>
        <xdr:cNvPr id="316" name="楕円 315">
          <a:extLst>
            <a:ext uri="{FF2B5EF4-FFF2-40B4-BE49-F238E27FC236}">
              <a16:creationId xmlns:a16="http://schemas.microsoft.com/office/drawing/2014/main" id="{3D7B0DDD-80D5-46F7-845F-097F5246DD63}"/>
            </a:ext>
          </a:extLst>
        </xdr:cNvPr>
        <xdr:cNvSpPr/>
      </xdr:nvSpPr>
      <xdr:spPr>
        <a:xfrm>
          <a:off x="7029450" y="53567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13860</xdr:rowOff>
    </xdr:from>
    <xdr:ext cx="469744" cy="259045"/>
    <xdr:sp macro="" textlink="">
      <xdr:nvSpPr>
        <xdr:cNvPr id="317" name="テキスト ボックス 316">
          <a:extLst>
            <a:ext uri="{FF2B5EF4-FFF2-40B4-BE49-F238E27FC236}">
              <a16:creationId xmlns:a16="http://schemas.microsoft.com/office/drawing/2014/main" id="{876FED12-B317-4660-85E8-48DA48D29EEA}"/>
            </a:ext>
          </a:extLst>
        </xdr:cNvPr>
        <xdr:cNvSpPr txBox="1"/>
      </xdr:nvSpPr>
      <xdr:spPr>
        <a:xfrm>
          <a:off x="6864428" y="51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106426</xdr:rowOff>
    </xdr:from>
    <xdr:to>
      <xdr:col>36</xdr:col>
      <xdr:colOff>165100</xdr:colOff>
      <xdr:row>33</xdr:row>
      <xdr:rowOff>36576</xdr:rowOff>
    </xdr:to>
    <xdr:sp macro="" textlink="">
      <xdr:nvSpPr>
        <xdr:cNvPr id="318" name="楕円 317">
          <a:extLst>
            <a:ext uri="{FF2B5EF4-FFF2-40B4-BE49-F238E27FC236}">
              <a16:creationId xmlns:a16="http://schemas.microsoft.com/office/drawing/2014/main" id="{8BEAEF25-A51E-4F10-B139-2679865A61C7}"/>
            </a:ext>
          </a:extLst>
        </xdr:cNvPr>
        <xdr:cNvSpPr/>
      </xdr:nvSpPr>
      <xdr:spPr>
        <a:xfrm>
          <a:off x="6235700" y="53959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53103</xdr:rowOff>
    </xdr:from>
    <xdr:ext cx="469744" cy="259045"/>
    <xdr:sp macro="" textlink="">
      <xdr:nvSpPr>
        <xdr:cNvPr id="319" name="テキスト ボックス 318">
          <a:extLst>
            <a:ext uri="{FF2B5EF4-FFF2-40B4-BE49-F238E27FC236}">
              <a16:creationId xmlns:a16="http://schemas.microsoft.com/office/drawing/2014/main" id="{1A40E864-90F4-48DA-B115-69CF98092CB6}"/>
            </a:ext>
          </a:extLst>
        </xdr:cNvPr>
        <xdr:cNvSpPr txBox="1"/>
      </xdr:nvSpPr>
      <xdr:spPr>
        <a:xfrm>
          <a:off x="6070678" y="517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6D315640-C831-4A03-8D93-5F9D15F54918}"/>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E2481CB7-D31A-4A56-BBD7-E1494A5423D1}"/>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E77BEA87-7C91-465B-8016-44BCCCA730E5}"/>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DC2E0C10-683F-466A-8FA1-EE341EE4F0E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F00AE42B-CDE6-427B-BCC5-9361E3F3291F}"/>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BB9C9740-02BD-47F5-966B-0F5221412491}"/>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50EEDC5E-E8E5-4AB1-8E73-2E9F5A11AA7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28FA3FB4-7625-40B2-9DDB-3E622F86FD4D}"/>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2E49302F-28D4-43C4-BD39-998F6D9F8851}"/>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C5108B46-4165-42E5-A180-58FF81CAE3B8}"/>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41BC9BB2-1A8A-437D-ADD3-9DF64BE14BCF}"/>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77067AE2-1495-44A5-88F0-9469C6125521}"/>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634FB7A8-19B6-4721-A270-81C561AA4F0D}"/>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73075E-1DD1-46A8-AD13-1D13D81C5941}"/>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4A9CB4AF-E647-4740-B39F-951CB33D26BF}"/>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CCD40349-49CC-458C-9BEC-A7459D3A1AA7}"/>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726687A8-5F4D-4C22-A3D5-CC0774B62BCD}"/>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D9980588-9FE0-49FB-A3CD-64D1B07A3061}"/>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FB5E5302-7AF6-4CCE-BCE3-E9FC7BB00AA8}"/>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E390DE5E-CFAE-4927-8D79-05BDF48F8F71}"/>
            </a:ext>
          </a:extLst>
        </xdr:cNvPr>
        <xdr:cNvSpPr txBox="1"/>
      </xdr:nvSpPr>
      <xdr:spPr>
        <a:xfrm>
          <a:off x="54821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20765856-51BD-4E79-A15E-D75D054EBFD4}"/>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D0F3AEF4-A773-41C9-809D-B98BD8F3ADE1}"/>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46602025-9F18-45C2-8370-164B39F4C1A5}"/>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8AFC273C-C31E-46D2-A313-A4EFA8D69045}"/>
            </a:ext>
          </a:extLst>
        </xdr:cNvPr>
        <xdr:cNvCxnSpPr/>
      </xdr:nvCxnSpPr>
      <xdr:spPr>
        <a:xfrm flipV="1">
          <a:off x="9427845" y="8485625"/>
          <a:ext cx="1270" cy="125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9054F195-0390-4B15-9E9B-4D79C31F78DD}"/>
            </a:ext>
          </a:extLst>
        </xdr:cNvPr>
        <xdr:cNvSpPr txBox="1"/>
      </xdr:nvSpPr>
      <xdr:spPr>
        <a:xfrm>
          <a:off x="9480550" y="97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D237F6B7-2358-4A65-8A68-3A1FCC3E0D1A}"/>
            </a:ext>
          </a:extLst>
        </xdr:cNvPr>
        <xdr:cNvCxnSpPr/>
      </xdr:nvCxnSpPr>
      <xdr:spPr>
        <a:xfrm>
          <a:off x="9359900" y="9739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16573FE4-7A04-4561-AE7C-48A71463B5B0}"/>
            </a:ext>
          </a:extLst>
        </xdr:cNvPr>
        <xdr:cNvSpPr txBox="1"/>
      </xdr:nvSpPr>
      <xdr:spPr>
        <a:xfrm>
          <a:off x="9480550" y="82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3DD8E6D8-E281-4955-8B15-96A940DFDEFC}"/>
            </a:ext>
          </a:extLst>
        </xdr:cNvPr>
        <xdr:cNvCxnSpPr/>
      </xdr:nvCxnSpPr>
      <xdr:spPr>
        <a:xfrm>
          <a:off x="9359900" y="8485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134289</xdr:rowOff>
    </xdr:from>
    <xdr:to>
      <xdr:col>55</xdr:col>
      <xdr:colOff>0</xdr:colOff>
      <xdr:row>58</xdr:row>
      <xdr:rowOff>162693</xdr:rowOff>
    </xdr:to>
    <xdr:cxnSp macro="">
      <xdr:nvCxnSpPr>
        <xdr:cNvPr id="348" name="直線コネクタ 347">
          <a:extLst>
            <a:ext uri="{FF2B5EF4-FFF2-40B4-BE49-F238E27FC236}">
              <a16:creationId xmlns:a16="http://schemas.microsoft.com/office/drawing/2014/main" id="{4D436428-CE8A-4D34-9FD4-EFAE290BCD82}"/>
            </a:ext>
          </a:extLst>
        </xdr:cNvPr>
        <xdr:cNvCxnSpPr/>
      </xdr:nvCxnSpPr>
      <xdr:spPr>
        <a:xfrm flipV="1">
          <a:off x="8686800" y="9716439"/>
          <a:ext cx="742950" cy="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a:extLst>
            <a:ext uri="{FF2B5EF4-FFF2-40B4-BE49-F238E27FC236}">
              <a16:creationId xmlns:a16="http://schemas.microsoft.com/office/drawing/2014/main" id="{6A4D87F5-AE9C-4E86-9A62-6B72F68849CC}"/>
            </a:ext>
          </a:extLst>
        </xdr:cNvPr>
        <xdr:cNvSpPr txBox="1"/>
      </xdr:nvSpPr>
      <xdr:spPr>
        <a:xfrm>
          <a:off x="9480550" y="925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B4C244B9-2BBF-43B6-94FC-78B6864119B7}"/>
            </a:ext>
          </a:extLst>
        </xdr:cNvPr>
        <xdr:cNvSpPr/>
      </xdr:nvSpPr>
      <xdr:spPr>
        <a:xfrm>
          <a:off x="9398000" y="94076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162693</xdr:rowOff>
    </xdr:from>
    <xdr:to>
      <xdr:col>50</xdr:col>
      <xdr:colOff>114300</xdr:colOff>
      <xdr:row>58</xdr:row>
      <xdr:rowOff>167037</xdr:rowOff>
    </xdr:to>
    <xdr:cxnSp macro="">
      <xdr:nvCxnSpPr>
        <xdr:cNvPr id="351" name="直線コネクタ 350">
          <a:extLst>
            <a:ext uri="{FF2B5EF4-FFF2-40B4-BE49-F238E27FC236}">
              <a16:creationId xmlns:a16="http://schemas.microsoft.com/office/drawing/2014/main" id="{18EFE335-7BA8-4C14-8C1E-2ED6D28E2C9D}"/>
            </a:ext>
          </a:extLst>
        </xdr:cNvPr>
        <xdr:cNvCxnSpPr/>
      </xdr:nvCxnSpPr>
      <xdr:spPr>
        <a:xfrm flipV="1">
          <a:off x="7886700" y="9744843"/>
          <a:ext cx="8001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C460483A-4A58-4B6A-8EE8-7D8FD4B96264}"/>
            </a:ext>
          </a:extLst>
        </xdr:cNvPr>
        <xdr:cNvSpPr/>
      </xdr:nvSpPr>
      <xdr:spPr>
        <a:xfrm>
          <a:off x="8636000" y="9411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a:extLst>
            <a:ext uri="{FF2B5EF4-FFF2-40B4-BE49-F238E27FC236}">
              <a16:creationId xmlns:a16="http://schemas.microsoft.com/office/drawing/2014/main" id="{6A2D0658-C01B-4074-9FEC-C85117C84D72}"/>
            </a:ext>
          </a:extLst>
        </xdr:cNvPr>
        <xdr:cNvSpPr txBox="1"/>
      </xdr:nvSpPr>
      <xdr:spPr>
        <a:xfrm>
          <a:off x="8438661" y="919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167037</xdr:rowOff>
    </xdr:from>
    <xdr:to>
      <xdr:col>45</xdr:col>
      <xdr:colOff>177800</xdr:colOff>
      <xdr:row>59</xdr:row>
      <xdr:rowOff>864</xdr:rowOff>
    </xdr:to>
    <xdr:cxnSp macro="">
      <xdr:nvCxnSpPr>
        <xdr:cNvPr id="354" name="直線コネクタ 353">
          <a:extLst>
            <a:ext uri="{FF2B5EF4-FFF2-40B4-BE49-F238E27FC236}">
              <a16:creationId xmlns:a16="http://schemas.microsoft.com/office/drawing/2014/main" id="{A0095522-4095-4DCB-8C09-501E37033380}"/>
            </a:ext>
          </a:extLst>
        </xdr:cNvPr>
        <xdr:cNvCxnSpPr/>
      </xdr:nvCxnSpPr>
      <xdr:spPr>
        <a:xfrm flipV="1">
          <a:off x="7080250" y="974918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C469FD23-4723-4E41-8F13-63FDA7E59D1E}"/>
            </a:ext>
          </a:extLst>
        </xdr:cNvPr>
        <xdr:cNvSpPr/>
      </xdr:nvSpPr>
      <xdr:spPr>
        <a:xfrm>
          <a:off x="7842250" y="94413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a:extLst>
            <a:ext uri="{FF2B5EF4-FFF2-40B4-BE49-F238E27FC236}">
              <a16:creationId xmlns:a16="http://schemas.microsoft.com/office/drawing/2014/main" id="{4E6F0F25-D552-4C99-BAAD-F88EE6B5EA37}"/>
            </a:ext>
          </a:extLst>
        </xdr:cNvPr>
        <xdr:cNvSpPr txBox="1"/>
      </xdr:nvSpPr>
      <xdr:spPr>
        <a:xfrm>
          <a:off x="7644911" y="92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864</xdr:rowOff>
    </xdr:from>
    <xdr:to>
      <xdr:col>41</xdr:col>
      <xdr:colOff>50800</xdr:colOff>
      <xdr:row>59</xdr:row>
      <xdr:rowOff>7989</xdr:rowOff>
    </xdr:to>
    <xdr:cxnSp macro="">
      <xdr:nvCxnSpPr>
        <xdr:cNvPr id="357" name="直線コネクタ 356">
          <a:extLst>
            <a:ext uri="{FF2B5EF4-FFF2-40B4-BE49-F238E27FC236}">
              <a16:creationId xmlns:a16="http://schemas.microsoft.com/office/drawing/2014/main" id="{19C40CE4-EF13-40B4-A5E5-50493B0C1991}"/>
            </a:ext>
          </a:extLst>
        </xdr:cNvPr>
        <xdr:cNvCxnSpPr/>
      </xdr:nvCxnSpPr>
      <xdr:spPr>
        <a:xfrm flipV="1">
          <a:off x="6286500" y="9748114"/>
          <a:ext cx="79375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DFDF2CA2-467E-43E5-BA0B-42A73DE6404E}"/>
            </a:ext>
          </a:extLst>
        </xdr:cNvPr>
        <xdr:cNvSpPr/>
      </xdr:nvSpPr>
      <xdr:spPr>
        <a:xfrm>
          <a:off x="7029450" y="93811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a:extLst>
            <a:ext uri="{FF2B5EF4-FFF2-40B4-BE49-F238E27FC236}">
              <a16:creationId xmlns:a16="http://schemas.microsoft.com/office/drawing/2014/main" id="{BDD29CA1-58C3-48F8-90DA-01B0E6DB9862}"/>
            </a:ext>
          </a:extLst>
        </xdr:cNvPr>
        <xdr:cNvSpPr txBox="1"/>
      </xdr:nvSpPr>
      <xdr:spPr>
        <a:xfrm>
          <a:off x="6851161" y="91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6808F549-ADF1-45E4-87C2-7CEF2B1E74F2}"/>
            </a:ext>
          </a:extLst>
        </xdr:cNvPr>
        <xdr:cNvSpPr/>
      </xdr:nvSpPr>
      <xdr:spPr>
        <a:xfrm>
          <a:off x="6235700" y="9385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a:extLst>
            <a:ext uri="{FF2B5EF4-FFF2-40B4-BE49-F238E27FC236}">
              <a16:creationId xmlns:a16="http://schemas.microsoft.com/office/drawing/2014/main" id="{4E579C6C-0EB9-46B1-82EF-28FECC122BEA}"/>
            </a:ext>
          </a:extLst>
        </xdr:cNvPr>
        <xdr:cNvSpPr txBox="1"/>
      </xdr:nvSpPr>
      <xdr:spPr>
        <a:xfrm>
          <a:off x="6038361" y="91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00F4949-CE30-4BA6-BEED-2576E20D8C4D}"/>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EE893641-DA9A-42CE-96BB-0F5B53DDA7E5}"/>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92D8B7DE-6BD2-41E2-AA2B-78BA14F6BA48}"/>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5F059DB-FDDF-4AEF-96CC-4CBB1C7E8DEF}"/>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A05C8EA7-644A-4EEA-9F88-21A9CEFA6679}"/>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83489</xdr:rowOff>
    </xdr:from>
    <xdr:to>
      <xdr:col>55</xdr:col>
      <xdr:colOff>50800</xdr:colOff>
      <xdr:row>59</xdr:row>
      <xdr:rowOff>13639</xdr:rowOff>
    </xdr:to>
    <xdr:sp macro="" textlink="">
      <xdr:nvSpPr>
        <xdr:cNvPr id="367" name="楕円 366">
          <a:extLst>
            <a:ext uri="{FF2B5EF4-FFF2-40B4-BE49-F238E27FC236}">
              <a16:creationId xmlns:a16="http://schemas.microsoft.com/office/drawing/2014/main" id="{12FC1E6F-E66F-4986-89FB-9027E4B53D30}"/>
            </a:ext>
          </a:extLst>
        </xdr:cNvPr>
        <xdr:cNvSpPr/>
      </xdr:nvSpPr>
      <xdr:spPr>
        <a:xfrm>
          <a:off x="9398000" y="96656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169866</xdr:rowOff>
    </xdr:from>
    <xdr:ext cx="469744" cy="259045"/>
    <xdr:sp macro="" textlink="">
      <xdr:nvSpPr>
        <xdr:cNvPr id="368" name="農林水産業費該当値テキスト">
          <a:extLst>
            <a:ext uri="{FF2B5EF4-FFF2-40B4-BE49-F238E27FC236}">
              <a16:creationId xmlns:a16="http://schemas.microsoft.com/office/drawing/2014/main" id="{4427BBB1-EFA2-407B-9526-58FCBDA10932}"/>
            </a:ext>
          </a:extLst>
        </xdr:cNvPr>
        <xdr:cNvSpPr txBox="1"/>
      </xdr:nvSpPr>
      <xdr:spPr>
        <a:xfrm>
          <a:off x="9480550" y="95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111893</xdr:rowOff>
    </xdr:from>
    <xdr:to>
      <xdr:col>50</xdr:col>
      <xdr:colOff>165100</xdr:colOff>
      <xdr:row>59</xdr:row>
      <xdr:rowOff>42043</xdr:rowOff>
    </xdr:to>
    <xdr:sp macro="" textlink="">
      <xdr:nvSpPr>
        <xdr:cNvPr id="369" name="楕円 368">
          <a:extLst>
            <a:ext uri="{FF2B5EF4-FFF2-40B4-BE49-F238E27FC236}">
              <a16:creationId xmlns:a16="http://schemas.microsoft.com/office/drawing/2014/main" id="{F25DDF4E-3450-4959-88C0-161C35CA8FB8}"/>
            </a:ext>
          </a:extLst>
        </xdr:cNvPr>
        <xdr:cNvSpPr/>
      </xdr:nvSpPr>
      <xdr:spPr>
        <a:xfrm>
          <a:off x="8636000" y="96940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33170</xdr:rowOff>
    </xdr:from>
    <xdr:ext cx="469744" cy="259045"/>
    <xdr:sp macro="" textlink="">
      <xdr:nvSpPr>
        <xdr:cNvPr id="370" name="テキスト ボックス 369">
          <a:extLst>
            <a:ext uri="{FF2B5EF4-FFF2-40B4-BE49-F238E27FC236}">
              <a16:creationId xmlns:a16="http://schemas.microsoft.com/office/drawing/2014/main" id="{BBA16A11-8A14-4793-92C7-910A7948455A}"/>
            </a:ext>
          </a:extLst>
        </xdr:cNvPr>
        <xdr:cNvSpPr txBox="1"/>
      </xdr:nvSpPr>
      <xdr:spPr>
        <a:xfrm>
          <a:off x="8470978" y="97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116237</xdr:rowOff>
    </xdr:from>
    <xdr:to>
      <xdr:col>46</xdr:col>
      <xdr:colOff>38100</xdr:colOff>
      <xdr:row>59</xdr:row>
      <xdr:rowOff>46387</xdr:rowOff>
    </xdr:to>
    <xdr:sp macro="" textlink="">
      <xdr:nvSpPr>
        <xdr:cNvPr id="371" name="楕円 370">
          <a:extLst>
            <a:ext uri="{FF2B5EF4-FFF2-40B4-BE49-F238E27FC236}">
              <a16:creationId xmlns:a16="http://schemas.microsoft.com/office/drawing/2014/main" id="{37D9C920-76F8-43EE-9274-20086D760994}"/>
            </a:ext>
          </a:extLst>
        </xdr:cNvPr>
        <xdr:cNvSpPr/>
      </xdr:nvSpPr>
      <xdr:spPr>
        <a:xfrm>
          <a:off x="7842250" y="96983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37514</xdr:rowOff>
    </xdr:from>
    <xdr:ext cx="469744" cy="259045"/>
    <xdr:sp macro="" textlink="">
      <xdr:nvSpPr>
        <xdr:cNvPr id="372" name="テキスト ボックス 371">
          <a:extLst>
            <a:ext uri="{FF2B5EF4-FFF2-40B4-BE49-F238E27FC236}">
              <a16:creationId xmlns:a16="http://schemas.microsoft.com/office/drawing/2014/main" id="{61889AAF-2B3D-4A03-B2C3-C19F88EFF1B8}"/>
            </a:ext>
          </a:extLst>
        </xdr:cNvPr>
        <xdr:cNvSpPr txBox="1"/>
      </xdr:nvSpPr>
      <xdr:spPr>
        <a:xfrm>
          <a:off x="7677228" y="97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121514</xdr:rowOff>
    </xdr:from>
    <xdr:to>
      <xdr:col>41</xdr:col>
      <xdr:colOff>101600</xdr:colOff>
      <xdr:row>59</xdr:row>
      <xdr:rowOff>51664</xdr:rowOff>
    </xdr:to>
    <xdr:sp macro="" textlink="">
      <xdr:nvSpPr>
        <xdr:cNvPr id="373" name="楕円 372">
          <a:extLst>
            <a:ext uri="{FF2B5EF4-FFF2-40B4-BE49-F238E27FC236}">
              <a16:creationId xmlns:a16="http://schemas.microsoft.com/office/drawing/2014/main" id="{62716185-DB0D-4F75-9EB5-6AFCCAE54462}"/>
            </a:ext>
          </a:extLst>
        </xdr:cNvPr>
        <xdr:cNvSpPr/>
      </xdr:nvSpPr>
      <xdr:spPr>
        <a:xfrm>
          <a:off x="7029450" y="9703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42791</xdr:rowOff>
    </xdr:from>
    <xdr:ext cx="469744" cy="259045"/>
    <xdr:sp macro="" textlink="">
      <xdr:nvSpPr>
        <xdr:cNvPr id="374" name="テキスト ボックス 373">
          <a:extLst>
            <a:ext uri="{FF2B5EF4-FFF2-40B4-BE49-F238E27FC236}">
              <a16:creationId xmlns:a16="http://schemas.microsoft.com/office/drawing/2014/main" id="{421C0DFF-6659-47CA-96D5-2D3845FD3D6D}"/>
            </a:ext>
          </a:extLst>
        </xdr:cNvPr>
        <xdr:cNvSpPr txBox="1"/>
      </xdr:nvSpPr>
      <xdr:spPr>
        <a:xfrm>
          <a:off x="6864428" y="97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128639</xdr:rowOff>
    </xdr:from>
    <xdr:to>
      <xdr:col>36</xdr:col>
      <xdr:colOff>165100</xdr:colOff>
      <xdr:row>59</xdr:row>
      <xdr:rowOff>58789</xdr:rowOff>
    </xdr:to>
    <xdr:sp macro="" textlink="">
      <xdr:nvSpPr>
        <xdr:cNvPr id="375" name="楕円 374">
          <a:extLst>
            <a:ext uri="{FF2B5EF4-FFF2-40B4-BE49-F238E27FC236}">
              <a16:creationId xmlns:a16="http://schemas.microsoft.com/office/drawing/2014/main" id="{7A0622E4-370E-41FF-9E28-C11285954EFC}"/>
            </a:ext>
          </a:extLst>
        </xdr:cNvPr>
        <xdr:cNvSpPr/>
      </xdr:nvSpPr>
      <xdr:spPr>
        <a:xfrm>
          <a:off x="6235700" y="9710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49916</xdr:rowOff>
    </xdr:from>
    <xdr:ext cx="469744" cy="259045"/>
    <xdr:sp macro="" textlink="">
      <xdr:nvSpPr>
        <xdr:cNvPr id="376" name="テキスト ボックス 375">
          <a:extLst>
            <a:ext uri="{FF2B5EF4-FFF2-40B4-BE49-F238E27FC236}">
              <a16:creationId xmlns:a16="http://schemas.microsoft.com/office/drawing/2014/main" id="{BCBC47C8-1EEC-4CE1-BB1A-F425D34411EA}"/>
            </a:ext>
          </a:extLst>
        </xdr:cNvPr>
        <xdr:cNvSpPr txBox="1"/>
      </xdr:nvSpPr>
      <xdr:spPr>
        <a:xfrm>
          <a:off x="6070678" y="979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90ED5727-760A-48A4-87CE-7155DA982298}"/>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5D10A07A-AF25-408B-AA10-E74A92575E09}"/>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63F8F08C-3A9C-44EC-90B5-D81D8F6C4E9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78B845BC-9362-4843-9E0B-5936DAC0A378}"/>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91945013-157D-44C3-AEA8-85813C2D5297}"/>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5A452042-D433-48F6-ACBF-13C9F3605EFB}"/>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1B6306C7-85BF-4C9C-A5B1-6DD8F6E5444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A4C4A0BD-DE12-4CD5-B0C6-2DC15544C8DD}"/>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8BB71AC2-747D-4D9D-A1C3-8DF353A35FE7}"/>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F1C47EA6-0E3D-421A-8A9F-1C1AC3C0BF6E}"/>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9CB139AF-6978-4F0A-8815-01C0A5802DA4}"/>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F84D6644-832C-4180-95B0-33DBC30CA348}"/>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F1E88D34-4DC2-439C-A59A-FA4A6A15C08F}"/>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D18F42FC-91AD-4AC2-A596-408F4EAB024E}"/>
            </a:ext>
          </a:extLst>
        </xdr:cNvPr>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A2C285CE-FF9F-4411-B5B1-C912CBF3EDFE}"/>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A32CB85-69E0-4681-8EFD-FF03A0D77576}"/>
            </a:ext>
          </a:extLst>
        </xdr:cNvPr>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9ACFE6B3-738D-49C7-A3F8-D514C016D0C8}"/>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8C93D0FC-09A6-4B63-A9EF-E71873DEAFBF}"/>
            </a:ext>
          </a:extLst>
        </xdr:cNvPr>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D1AEB02D-0F7A-4E39-9446-60BDE61C41FB}"/>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8B33AEE-2A61-4B6D-B7C5-E09B80F2DC82}"/>
            </a:ext>
          </a:extLst>
        </xdr:cNvPr>
        <xdr:cNvSpPr txBox="1"/>
      </xdr:nvSpPr>
      <xdr:spPr>
        <a:xfrm>
          <a:off x="54821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9AA75E8A-0394-4EBA-84DF-3825D911AE00}"/>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3FCF666C-CF75-4B0E-B6C5-5C2545DF4F97}"/>
            </a:ext>
          </a:extLst>
        </xdr:cNvPr>
        <xdr:cNvSpPr txBox="1"/>
      </xdr:nvSpPr>
      <xdr:spPr>
        <a:xfrm>
          <a:off x="5482151" y="11436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E625CE22-04B0-49FC-8A3C-7138A003125F}"/>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CEA7C060-28B2-41C0-9AA6-57D5838BEA42}"/>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785AC2E1-5DE4-42FF-90EC-A338AF3A0726}"/>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9B794CEA-27EA-4FCF-9C3F-CC045BE7B3D7}"/>
            </a:ext>
          </a:extLst>
        </xdr:cNvPr>
        <xdr:cNvCxnSpPr/>
      </xdr:nvCxnSpPr>
      <xdr:spPr>
        <a:xfrm flipV="1">
          <a:off x="9427845" y="11785527"/>
          <a:ext cx="1270" cy="128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9F3BF1D3-3579-4FF4-B342-3B5A4A062FDE}"/>
            </a:ext>
          </a:extLst>
        </xdr:cNvPr>
        <xdr:cNvSpPr txBox="1"/>
      </xdr:nvSpPr>
      <xdr:spPr>
        <a:xfrm>
          <a:off x="9480550" y="130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E775B312-02C6-44B1-9BAA-71851234754F}"/>
            </a:ext>
          </a:extLst>
        </xdr:cNvPr>
        <xdr:cNvCxnSpPr/>
      </xdr:nvCxnSpPr>
      <xdr:spPr>
        <a:xfrm>
          <a:off x="9359900" y="130726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927F0552-8029-49D0-978D-0C40F9D3EFD4}"/>
            </a:ext>
          </a:extLst>
        </xdr:cNvPr>
        <xdr:cNvSpPr txBox="1"/>
      </xdr:nvSpPr>
      <xdr:spPr>
        <a:xfrm>
          <a:off x="9480550" y="115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85685FBE-C218-474F-B91A-70DFDA967494}"/>
            </a:ext>
          </a:extLst>
        </xdr:cNvPr>
        <xdr:cNvCxnSpPr/>
      </xdr:nvCxnSpPr>
      <xdr:spPr>
        <a:xfrm>
          <a:off x="9359900" y="117855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135193</xdr:rowOff>
    </xdr:from>
    <xdr:to>
      <xdr:col>55</xdr:col>
      <xdr:colOff>0</xdr:colOff>
      <xdr:row>78</xdr:row>
      <xdr:rowOff>34576</xdr:rowOff>
    </xdr:to>
    <xdr:cxnSp macro="">
      <xdr:nvCxnSpPr>
        <xdr:cNvPr id="407" name="直線コネクタ 406">
          <a:extLst>
            <a:ext uri="{FF2B5EF4-FFF2-40B4-BE49-F238E27FC236}">
              <a16:creationId xmlns:a16="http://schemas.microsoft.com/office/drawing/2014/main" id="{CF578AFC-DF91-42FD-B794-6C2A20D0F8FC}"/>
            </a:ext>
          </a:extLst>
        </xdr:cNvPr>
        <xdr:cNvCxnSpPr/>
      </xdr:nvCxnSpPr>
      <xdr:spPr>
        <a:xfrm flipV="1">
          <a:off x="8686800" y="12854243"/>
          <a:ext cx="742950" cy="6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D508B5C9-1CB8-4C99-AB6C-02E554E4EB1A}"/>
            </a:ext>
          </a:extLst>
        </xdr:cNvPr>
        <xdr:cNvSpPr txBox="1"/>
      </xdr:nvSpPr>
      <xdr:spPr>
        <a:xfrm>
          <a:off x="9480550" y="12485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9E1AABAA-F9D6-4359-A605-A34A65905D18}"/>
            </a:ext>
          </a:extLst>
        </xdr:cNvPr>
        <xdr:cNvSpPr/>
      </xdr:nvSpPr>
      <xdr:spPr>
        <a:xfrm>
          <a:off x="9398000" y="126281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156355</xdr:rowOff>
    </xdr:from>
    <xdr:to>
      <xdr:col>50</xdr:col>
      <xdr:colOff>114300</xdr:colOff>
      <xdr:row>78</xdr:row>
      <xdr:rowOff>34576</xdr:rowOff>
    </xdr:to>
    <xdr:cxnSp macro="">
      <xdr:nvCxnSpPr>
        <xdr:cNvPr id="410" name="直線コネクタ 409">
          <a:extLst>
            <a:ext uri="{FF2B5EF4-FFF2-40B4-BE49-F238E27FC236}">
              <a16:creationId xmlns:a16="http://schemas.microsoft.com/office/drawing/2014/main" id="{9893DE32-7998-4C90-BD20-BFFEE0D56DF5}"/>
            </a:ext>
          </a:extLst>
        </xdr:cNvPr>
        <xdr:cNvCxnSpPr/>
      </xdr:nvCxnSpPr>
      <xdr:spPr>
        <a:xfrm>
          <a:off x="7886700" y="12875405"/>
          <a:ext cx="800100" cy="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821E3A34-2F37-4110-8F2B-05938A3F68D4}"/>
            </a:ext>
          </a:extLst>
        </xdr:cNvPr>
        <xdr:cNvSpPr/>
      </xdr:nvSpPr>
      <xdr:spPr>
        <a:xfrm>
          <a:off x="8636000" y="12683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A818B865-69A1-44D1-862F-B300A787743E}"/>
            </a:ext>
          </a:extLst>
        </xdr:cNvPr>
        <xdr:cNvSpPr txBox="1"/>
      </xdr:nvSpPr>
      <xdr:spPr>
        <a:xfrm>
          <a:off x="8438661" y="124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141562</xdr:rowOff>
    </xdr:from>
    <xdr:to>
      <xdr:col>45</xdr:col>
      <xdr:colOff>177800</xdr:colOff>
      <xdr:row>77</xdr:row>
      <xdr:rowOff>156355</xdr:rowOff>
    </xdr:to>
    <xdr:cxnSp macro="">
      <xdr:nvCxnSpPr>
        <xdr:cNvPr id="413" name="直線コネクタ 412">
          <a:extLst>
            <a:ext uri="{FF2B5EF4-FFF2-40B4-BE49-F238E27FC236}">
              <a16:creationId xmlns:a16="http://schemas.microsoft.com/office/drawing/2014/main" id="{96EA15DB-F267-4471-84D8-5911E6809228}"/>
            </a:ext>
          </a:extLst>
        </xdr:cNvPr>
        <xdr:cNvCxnSpPr/>
      </xdr:nvCxnSpPr>
      <xdr:spPr>
        <a:xfrm>
          <a:off x="7080250" y="12860612"/>
          <a:ext cx="80645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5A4902CF-BE8C-434F-B4FB-4B51A77700AF}"/>
            </a:ext>
          </a:extLst>
        </xdr:cNvPr>
        <xdr:cNvSpPr/>
      </xdr:nvSpPr>
      <xdr:spPr>
        <a:xfrm>
          <a:off x="7842250" y="126788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8E08662B-B98D-4356-B745-132E505631C7}"/>
            </a:ext>
          </a:extLst>
        </xdr:cNvPr>
        <xdr:cNvSpPr txBox="1"/>
      </xdr:nvSpPr>
      <xdr:spPr>
        <a:xfrm>
          <a:off x="7644911" y="124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141562</xdr:rowOff>
    </xdr:from>
    <xdr:to>
      <xdr:col>41</xdr:col>
      <xdr:colOff>50800</xdr:colOff>
      <xdr:row>77</xdr:row>
      <xdr:rowOff>148289</xdr:rowOff>
    </xdr:to>
    <xdr:cxnSp macro="">
      <xdr:nvCxnSpPr>
        <xdr:cNvPr id="416" name="直線コネクタ 415">
          <a:extLst>
            <a:ext uri="{FF2B5EF4-FFF2-40B4-BE49-F238E27FC236}">
              <a16:creationId xmlns:a16="http://schemas.microsoft.com/office/drawing/2014/main" id="{38FEAEC4-BBCA-4456-886F-C40F7AFFF011}"/>
            </a:ext>
          </a:extLst>
        </xdr:cNvPr>
        <xdr:cNvCxnSpPr/>
      </xdr:nvCxnSpPr>
      <xdr:spPr>
        <a:xfrm flipV="1">
          <a:off x="6286500" y="12860612"/>
          <a:ext cx="79375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6C5F9FBB-104A-463D-AC6C-9719685156B0}"/>
            </a:ext>
          </a:extLst>
        </xdr:cNvPr>
        <xdr:cNvSpPr/>
      </xdr:nvSpPr>
      <xdr:spPr>
        <a:xfrm>
          <a:off x="7029450" y="127986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9F939A2E-03B0-4BE2-9391-4B7BD7F62162}"/>
            </a:ext>
          </a:extLst>
        </xdr:cNvPr>
        <xdr:cNvSpPr txBox="1"/>
      </xdr:nvSpPr>
      <xdr:spPr>
        <a:xfrm>
          <a:off x="6864428" y="1258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584C5676-3081-4B2D-A7FC-D491D137F4E8}"/>
            </a:ext>
          </a:extLst>
        </xdr:cNvPr>
        <xdr:cNvSpPr/>
      </xdr:nvSpPr>
      <xdr:spPr>
        <a:xfrm>
          <a:off x="6235700" y="127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a:extLst>
            <a:ext uri="{FF2B5EF4-FFF2-40B4-BE49-F238E27FC236}">
              <a16:creationId xmlns:a16="http://schemas.microsoft.com/office/drawing/2014/main" id="{28B8D30C-CD13-44E5-9C61-C26EB441B09A}"/>
            </a:ext>
          </a:extLst>
        </xdr:cNvPr>
        <xdr:cNvSpPr txBox="1"/>
      </xdr:nvSpPr>
      <xdr:spPr>
        <a:xfrm>
          <a:off x="6070678" y="1256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1F16ACE-97FA-43E1-A9FF-F82EA6701277}"/>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E55726BC-E57A-4414-8946-F77ACE1B862D}"/>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D3DFDA8-D931-4B2D-B4B5-66A2F280318E}"/>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ED1B0DE-557A-41F5-A1B3-61435FA37A5D}"/>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C472E44-8A07-419E-8ED9-53C22F8CF951}"/>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84393</xdr:rowOff>
    </xdr:from>
    <xdr:to>
      <xdr:col>55</xdr:col>
      <xdr:colOff>50800</xdr:colOff>
      <xdr:row>78</xdr:row>
      <xdr:rowOff>14543</xdr:rowOff>
    </xdr:to>
    <xdr:sp macro="" textlink="">
      <xdr:nvSpPr>
        <xdr:cNvPr id="426" name="楕円 425">
          <a:extLst>
            <a:ext uri="{FF2B5EF4-FFF2-40B4-BE49-F238E27FC236}">
              <a16:creationId xmlns:a16="http://schemas.microsoft.com/office/drawing/2014/main" id="{B0B2FEBE-BB71-4B26-AC0E-8993ABDF1D5B}"/>
            </a:ext>
          </a:extLst>
        </xdr:cNvPr>
        <xdr:cNvSpPr/>
      </xdr:nvSpPr>
      <xdr:spPr>
        <a:xfrm>
          <a:off x="9398000" y="128034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62820</xdr:rowOff>
    </xdr:from>
    <xdr:ext cx="469744" cy="259045"/>
    <xdr:sp macro="" textlink="">
      <xdr:nvSpPr>
        <xdr:cNvPr id="427" name="商工費該当値テキスト">
          <a:extLst>
            <a:ext uri="{FF2B5EF4-FFF2-40B4-BE49-F238E27FC236}">
              <a16:creationId xmlns:a16="http://schemas.microsoft.com/office/drawing/2014/main" id="{2379F348-AA75-4C88-9531-DE35A7324487}"/>
            </a:ext>
          </a:extLst>
        </xdr:cNvPr>
        <xdr:cNvSpPr txBox="1"/>
      </xdr:nvSpPr>
      <xdr:spPr>
        <a:xfrm>
          <a:off x="9480550" y="127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155226</xdr:rowOff>
    </xdr:from>
    <xdr:to>
      <xdr:col>50</xdr:col>
      <xdr:colOff>165100</xdr:colOff>
      <xdr:row>78</xdr:row>
      <xdr:rowOff>85376</xdr:rowOff>
    </xdr:to>
    <xdr:sp macro="" textlink="">
      <xdr:nvSpPr>
        <xdr:cNvPr id="428" name="楕円 427">
          <a:extLst>
            <a:ext uri="{FF2B5EF4-FFF2-40B4-BE49-F238E27FC236}">
              <a16:creationId xmlns:a16="http://schemas.microsoft.com/office/drawing/2014/main" id="{5F9A2897-99F9-476B-A74C-2061528C4F01}"/>
            </a:ext>
          </a:extLst>
        </xdr:cNvPr>
        <xdr:cNvSpPr/>
      </xdr:nvSpPr>
      <xdr:spPr>
        <a:xfrm>
          <a:off x="8636000" y="12874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76503</xdr:rowOff>
    </xdr:from>
    <xdr:ext cx="469744" cy="259045"/>
    <xdr:sp macro="" textlink="">
      <xdr:nvSpPr>
        <xdr:cNvPr id="429" name="テキスト ボックス 428">
          <a:extLst>
            <a:ext uri="{FF2B5EF4-FFF2-40B4-BE49-F238E27FC236}">
              <a16:creationId xmlns:a16="http://schemas.microsoft.com/office/drawing/2014/main" id="{D6AC2E9C-D378-4A4C-BB93-5EC660A8BD51}"/>
            </a:ext>
          </a:extLst>
        </xdr:cNvPr>
        <xdr:cNvSpPr txBox="1"/>
      </xdr:nvSpPr>
      <xdr:spPr>
        <a:xfrm>
          <a:off x="8470978" y="129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105555</xdr:rowOff>
    </xdr:from>
    <xdr:to>
      <xdr:col>46</xdr:col>
      <xdr:colOff>38100</xdr:colOff>
      <xdr:row>78</xdr:row>
      <xdr:rowOff>35705</xdr:rowOff>
    </xdr:to>
    <xdr:sp macro="" textlink="">
      <xdr:nvSpPr>
        <xdr:cNvPr id="430" name="楕円 429">
          <a:extLst>
            <a:ext uri="{FF2B5EF4-FFF2-40B4-BE49-F238E27FC236}">
              <a16:creationId xmlns:a16="http://schemas.microsoft.com/office/drawing/2014/main" id="{4AACF73A-9346-40A7-B20A-95F66413C84B}"/>
            </a:ext>
          </a:extLst>
        </xdr:cNvPr>
        <xdr:cNvSpPr/>
      </xdr:nvSpPr>
      <xdr:spPr>
        <a:xfrm>
          <a:off x="7842250" y="128246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26832</xdr:rowOff>
    </xdr:from>
    <xdr:ext cx="469744" cy="259045"/>
    <xdr:sp macro="" textlink="">
      <xdr:nvSpPr>
        <xdr:cNvPr id="431" name="テキスト ボックス 430">
          <a:extLst>
            <a:ext uri="{FF2B5EF4-FFF2-40B4-BE49-F238E27FC236}">
              <a16:creationId xmlns:a16="http://schemas.microsoft.com/office/drawing/2014/main" id="{24A105A5-2334-4426-9E8D-0C54E0B5ECA8}"/>
            </a:ext>
          </a:extLst>
        </xdr:cNvPr>
        <xdr:cNvSpPr txBox="1"/>
      </xdr:nvSpPr>
      <xdr:spPr>
        <a:xfrm>
          <a:off x="7677228" y="1291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90762</xdr:rowOff>
    </xdr:from>
    <xdr:to>
      <xdr:col>41</xdr:col>
      <xdr:colOff>101600</xdr:colOff>
      <xdr:row>78</xdr:row>
      <xdr:rowOff>20912</xdr:rowOff>
    </xdr:to>
    <xdr:sp macro="" textlink="">
      <xdr:nvSpPr>
        <xdr:cNvPr id="432" name="楕円 431">
          <a:extLst>
            <a:ext uri="{FF2B5EF4-FFF2-40B4-BE49-F238E27FC236}">
              <a16:creationId xmlns:a16="http://schemas.microsoft.com/office/drawing/2014/main" id="{D111E6DD-03B6-4D1E-9EC3-FCD7E6C921D6}"/>
            </a:ext>
          </a:extLst>
        </xdr:cNvPr>
        <xdr:cNvSpPr/>
      </xdr:nvSpPr>
      <xdr:spPr>
        <a:xfrm>
          <a:off x="7029450" y="128098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12039</xdr:rowOff>
    </xdr:from>
    <xdr:ext cx="469744" cy="259045"/>
    <xdr:sp macro="" textlink="">
      <xdr:nvSpPr>
        <xdr:cNvPr id="433" name="テキスト ボックス 432">
          <a:extLst>
            <a:ext uri="{FF2B5EF4-FFF2-40B4-BE49-F238E27FC236}">
              <a16:creationId xmlns:a16="http://schemas.microsoft.com/office/drawing/2014/main" id="{60D8AA35-DEC5-4AD5-AA25-C45E57479172}"/>
            </a:ext>
          </a:extLst>
        </xdr:cNvPr>
        <xdr:cNvSpPr txBox="1"/>
      </xdr:nvSpPr>
      <xdr:spPr>
        <a:xfrm>
          <a:off x="6864428" y="1289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97489</xdr:rowOff>
    </xdr:from>
    <xdr:to>
      <xdr:col>36</xdr:col>
      <xdr:colOff>165100</xdr:colOff>
      <xdr:row>78</xdr:row>
      <xdr:rowOff>27639</xdr:rowOff>
    </xdr:to>
    <xdr:sp macro="" textlink="">
      <xdr:nvSpPr>
        <xdr:cNvPr id="434" name="楕円 433">
          <a:extLst>
            <a:ext uri="{FF2B5EF4-FFF2-40B4-BE49-F238E27FC236}">
              <a16:creationId xmlns:a16="http://schemas.microsoft.com/office/drawing/2014/main" id="{C23B41D1-7F8A-442F-A856-E206741FAA05}"/>
            </a:ext>
          </a:extLst>
        </xdr:cNvPr>
        <xdr:cNvSpPr/>
      </xdr:nvSpPr>
      <xdr:spPr>
        <a:xfrm>
          <a:off x="6235700" y="12816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18766</xdr:rowOff>
    </xdr:from>
    <xdr:ext cx="469744" cy="259045"/>
    <xdr:sp macro="" textlink="">
      <xdr:nvSpPr>
        <xdr:cNvPr id="435" name="テキスト ボックス 434">
          <a:extLst>
            <a:ext uri="{FF2B5EF4-FFF2-40B4-BE49-F238E27FC236}">
              <a16:creationId xmlns:a16="http://schemas.microsoft.com/office/drawing/2014/main" id="{A2FCE963-9779-4AF1-9EA1-7D8047B26B88}"/>
            </a:ext>
          </a:extLst>
        </xdr:cNvPr>
        <xdr:cNvSpPr txBox="1"/>
      </xdr:nvSpPr>
      <xdr:spPr>
        <a:xfrm>
          <a:off x="6070678" y="1290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93D52465-4069-4D02-95EA-32834E9A1DAF}"/>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643E797A-B5D8-4953-8FBE-F3CFBE13475D}"/>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7D621093-7EC4-4AC8-BE30-0D7E6A6DAAB5}"/>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923A569A-F711-4A75-A416-E3EC3C5BC812}"/>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48AE0262-F935-425D-8752-ABA21B918B64}"/>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DB02B7D0-5FDF-4927-A0D7-842818F60D5D}"/>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E77F421D-4158-47C4-BB7B-18BA780FC5AD}"/>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B81FB671-58D1-4D27-B2B0-FB089ABC87A7}"/>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EC937BB0-71C3-40E4-BE39-20E3E982E161}"/>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C849790C-8917-4CB3-B5D9-BEA9D76A078C}"/>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F807FA0F-FA89-4966-BFC3-06EEECECA241}"/>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345B781D-83DC-4132-A218-1E142540FB6D}"/>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F674F5C7-D9C1-45B8-B0A1-23383F085472}"/>
            </a:ext>
          </a:extLst>
        </xdr:cNvPr>
        <xdr:cNvSpPr txBox="1"/>
      </xdr:nvSpPr>
      <xdr:spPr>
        <a:xfrm>
          <a:off x="5482151" y="1622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9F3132A8-DFE2-4E4B-9CEE-71EE1B4C3D3F}"/>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5F4F0203-3095-4B80-88E5-02003B8E3037}"/>
            </a:ext>
          </a:extLst>
        </xdr:cNvPr>
        <xdr:cNvSpPr txBox="1"/>
      </xdr:nvSpPr>
      <xdr:spPr>
        <a:xfrm>
          <a:off x="548215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C180F91-0E90-4D59-85C5-A1C30D95D6E2}"/>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D955A941-2868-488E-AFEA-94F798A3EA35}"/>
            </a:ext>
          </a:extLst>
        </xdr:cNvPr>
        <xdr:cNvSpPr txBox="1"/>
      </xdr:nvSpPr>
      <xdr:spPr>
        <a:xfrm>
          <a:off x="5482151" y="15313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BE0159E4-B43C-4C09-B66F-9C0CE4129E08}"/>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55B2D487-A0BE-4E2A-9C14-7A70F36AE16B}"/>
            </a:ext>
          </a:extLst>
        </xdr:cNvPr>
        <xdr:cNvSpPr txBox="1"/>
      </xdr:nvSpPr>
      <xdr:spPr>
        <a:xfrm>
          <a:off x="5482151" y="1486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9CC8FA4A-60FF-4868-A295-9AEFC469FED3}"/>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F72ECDBC-A466-4DA3-A79C-E2BD220EA9C3}"/>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9BC4BD61-D940-4FF1-8463-9120CD202952}"/>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FD9F4790-0D90-4600-863D-16C1EAE620E3}"/>
            </a:ext>
          </a:extLst>
        </xdr:cNvPr>
        <xdr:cNvCxnSpPr/>
      </xdr:nvCxnSpPr>
      <xdr:spPr>
        <a:xfrm flipV="1">
          <a:off x="9427845" y="14928560"/>
          <a:ext cx="1270" cy="135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3B2780BB-F38E-416D-A79D-89D19C611083}"/>
            </a:ext>
          </a:extLst>
        </xdr:cNvPr>
        <xdr:cNvSpPr txBox="1"/>
      </xdr:nvSpPr>
      <xdr:spPr>
        <a:xfrm>
          <a:off x="9480550" y="162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CA4F4D76-39FD-4FD1-B166-152B33B04543}"/>
            </a:ext>
          </a:extLst>
        </xdr:cNvPr>
        <xdr:cNvCxnSpPr/>
      </xdr:nvCxnSpPr>
      <xdr:spPr>
        <a:xfrm>
          <a:off x="9359900" y="16283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D8B7FA36-8A8E-40A0-B905-E49307AB0110}"/>
            </a:ext>
          </a:extLst>
        </xdr:cNvPr>
        <xdr:cNvSpPr txBox="1"/>
      </xdr:nvSpPr>
      <xdr:spPr>
        <a:xfrm>
          <a:off x="9480550" y="1471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4416F6F4-DB6F-4809-BBA0-117637801F3C}"/>
            </a:ext>
          </a:extLst>
        </xdr:cNvPr>
        <xdr:cNvCxnSpPr/>
      </xdr:nvCxnSpPr>
      <xdr:spPr>
        <a:xfrm>
          <a:off x="9359900" y="14928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16142</xdr:rowOff>
    </xdr:from>
    <xdr:to>
      <xdr:col>55</xdr:col>
      <xdr:colOff>0</xdr:colOff>
      <xdr:row>98</xdr:row>
      <xdr:rowOff>33584</xdr:rowOff>
    </xdr:to>
    <xdr:cxnSp macro="">
      <xdr:nvCxnSpPr>
        <xdr:cNvPr id="463" name="直線コネクタ 462">
          <a:extLst>
            <a:ext uri="{FF2B5EF4-FFF2-40B4-BE49-F238E27FC236}">
              <a16:creationId xmlns:a16="http://schemas.microsoft.com/office/drawing/2014/main" id="{AEE4DA46-ED80-4BAD-A3AF-AF9720D436C3}"/>
            </a:ext>
          </a:extLst>
        </xdr:cNvPr>
        <xdr:cNvCxnSpPr/>
      </xdr:nvCxnSpPr>
      <xdr:spPr>
        <a:xfrm>
          <a:off x="8686800" y="16246742"/>
          <a:ext cx="74295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a:extLst>
            <a:ext uri="{FF2B5EF4-FFF2-40B4-BE49-F238E27FC236}">
              <a16:creationId xmlns:a16="http://schemas.microsoft.com/office/drawing/2014/main" id="{92CDC07E-913B-4681-A00D-C03F09F53593}"/>
            </a:ext>
          </a:extLst>
        </xdr:cNvPr>
        <xdr:cNvSpPr txBox="1"/>
      </xdr:nvSpPr>
      <xdr:spPr>
        <a:xfrm>
          <a:off x="9480550" y="15663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968000C1-BD11-4C3A-964B-F9312FDA95C6}"/>
            </a:ext>
          </a:extLst>
        </xdr:cNvPr>
        <xdr:cNvSpPr/>
      </xdr:nvSpPr>
      <xdr:spPr>
        <a:xfrm>
          <a:off x="9398000" y="15812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10976</xdr:rowOff>
    </xdr:from>
    <xdr:to>
      <xdr:col>50</xdr:col>
      <xdr:colOff>114300</xdr:colOff>
      <xdr:row>98</xdr:row>
      <xdr:rowOff>16142</xdr:rowOff>
    </xdr:to>
    <xdr:cxnSp macro="">
      <xdr:nvCxnSpPr>
        <xdr:cNvPr id="466" name="直線コネクタ 465">
          <a:extLst>
            <a:ext uri="{FF2B5EF4-FFF2-40B4-BE49-F238E27FC236}">
              <a16:creationId xmlns:a16="http://schemas.microsoft.com/office/drawing/2014/main" id="{163E6BA4-C94B-4502-A067-CEEEA5D9D75B}"/>
            </a:ext>
          </a:extLst>
        </xdr:cNvPr>
        <xdr:cNvCxnSpPr/>
      </xdr:nvCxnSpPr>
      <xdr:spPr>
        <a:xfrm>
          <a:off x="7886700" y="16241576"/>
          <a:ext cx="8001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D781094E-F95E-44DE-A68B-2B51F2FC27D1}"/>
            </a:ext>
          </a:extLst>
        </xdr:cNvPr>
        <xdr:cNvSpPr/>
      </xdr:nvSpPr>
      <xdr:spPr>
        <a:xfrm>
          <a:off x="8636000" y="1580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8" name="テキスト ボックス 467">
          <a:extLst>
            <a:ext uri="{FF2B5EF4-FFF2-40B4-BE49-F238E27FC236}">
              <a16:creationId xmlns:a16="http://schemas.microsoft.com/office/drawing/2014/main" id="{85662ED4-D1AB-49EC-B4F2-177411E298AE}"/>
            </a:ext>
          </a:extLst>
        </xdr:cNvPr>
        <xdr:cNvSpPr txBox="1"/>
      </xdr:nvSpPr>
      <xdr:spPr>
        <a:xfrm>
          <a:off x="8438661" y="1558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156753</xdr:rowOff>
    </xdr:from>
    <xdr:to>
      <xdr:col>45</xdr:col>
      <xdr:colOff>177800</xdr:colOff>
      <xdr:row>98</xdr:row>
      <xdr:rowOff>10976</xdr:rowOff>
    </xdr:to>
    <xdr:cxnSp macro="">
      <xdr:nvCxnSpPr>
        <xdr:cNvPr id="469" name="直線コネクタ 468">
          <a:extLst>
            <a:ext uri="{FF2B5EF4-FFF2-40B4-BE49-F238E27FC236}">
              <a16:creationId xmlns:a16="http://schemas.microsoft.com/office/drawing/2014/main" id="{41CC279F-85D0-4A2D-A2B2-B4D24CE2CAE2}"/>
            </a:ext>
          </a:extLst>
        </xdr:cNvPr>
        <xdr:cNvCxnSpPr/>
      </xdr:nvCxnSpPr>
      <xdr:spPr>
        <a:xfrm>
          <a:off x="7080250" y="16215903"/>
          <a:ext cx="80645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63E4EC1A-4EEB-4708-AC16-63FC196E22D5}"/>
            </a:ext>
          </a:extLst>
        </xdr:cNvPr>
        <xdr:cNvSpPr/>
      </xdr:nvSpPr>
      <xdr:spPr>
        <a:xfrm>
          <a:off x="7842250" y="15823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1" name="テキスト ボックス 470">
          <a:extLst>
            <a:ext uri="{FF2B5EF4-FFF2-40B4-BE49-F238E27FC236}">
              <a16:creationId xmlns:a16="http://schemas.microsoft.com/office/drawing/2014/main" id="{DF059B56-3D60-4DBE-9F46-E373DE70702B}"/>
            </a:ext>
          </a:extLst>
        </xdr:cNvPr>
        <xdr:cNvSpPr txBox="1"/>
      </xdr:nvSpPr>
      <xdr:spPr>
        <a:xfrm>
          <a:off x="7644911" y="155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136545</xdr:rowOff>
    </xdr:from>
    <xdr:to>
      <xdr:col>41</xdr:col>
      <xdr:colOff>50800</xdr:colOff>
      <xdr:row>97</xdr:row>
      <xdr:rowOff>156753</xdr:rowOff>
    </xdr:to>
    <xdr:cxnSp macro="">
      <xdr:nvCxnSpPr>
        <xdr:cNvPr id="472" name="直線コネクタ 471">
          <a:extLst>
            <a:ext uri="{FF2B5EF4-FFF2-40B4-BE49-F238E27FC236}">
              <a16:creationId xmlns:a16="http://schemas.microsoft.com/office/drawing/2014/main" id="{61F7ED34-8A39-4282-95C9-16C80F68A10F}"/>
            </a:ext>
          </a:extLst>
        </xdr:cNvPr>
        <xdr:cNvCxnSpPr/>
      </xdr:nvCxnSpPr>
      <xdr:spPr>
        <a:xfrm>
          <a:off x="6286500" y="16195695"/>
          <a:ext cx="79375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F97C62AE-A2C0-4750-863D-4351C1C33616}"/>
            </a:ext>
          </a:extLst>
        </xdr:cNvPr>
        <xdr:cNvSpPr/>
      </xdr:nvSpPr>
      <xdr:spPr>
        <a:xfrm>
          <a:off x="7029450" y="15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a:extLst>
            <a:ext uri="{FF2B5EF4-FFF2-40B4-BE49-F238E27FC236}">
              <a16:creationId xmlns:a16="http://schemas.microsoft.com/office/drawing/2014/main" id="{62E1C251-4DE1-404E-BE92-188091E7E194}"/>
            </a:ext>
          </a:extLst>
        </xdr:cNvPr>
        <xdr:cNvSpPr txBox="1"/>
      </xdr:nvSpPr>
      <xdr:spPr>
        <a:xfrm>
          <a:off x="6851161" y="15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45B929C8-371D-43FF-940C-F2587F34D676}"/>
            </a:ext>
          </a:extLst>
        </xdr:cNvPr>
        <xdr:cNvSpPr/>
      </xdr:nvSpPr>
      <xdr:spPr>
        <a:xfrm>
          <a:off x="6235700" y="1585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a:extLst>
            <a:ext uri="{FF2B5EF4-FFF2-40B4-BE49-F238E27FC236}">
              <a16:creationId xmlns:a16="http://schemas.microsoft.com/office/drawing/2014/main" id="{8243D840-35F0-4DB6-A9A1-975CDBBAB5A7}"/>
            </a:ext>
          </a:extLst>
        </xdr:cNvPr>
        <xdr:cNvSpPr txBox="1"/>
      </xdr:nvSpPr>
      <xdr:spPr>
        <a:xfrm>
          <a:off x="6038361" y="156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6008DB07-1F72-45B0-8744-55293680208A}"/>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A5A36353-7ED0-41D2-BCBC-38709868C2DB}"/>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173F22E5-F84D-48BD-BC47-60D1881028BB}"/>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C2021FDD-20E7-4974-8029-BB426D92FF97}"/>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4FFCDB5C-FECE-4517-ABED-09093782DA8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154234</xdr:rowOff>
    </xdr:from>
    <xdr:to>
      <xdr:col>55</xdr:col>
      <xdr:colOff>50800</xdr:colOff>
      <xdr:row>98</xdr:row>
      <xdr:rowOff>84384</xdr:rowOff>
    </xdr:to>
    <xdr:sp macro="" textlink="">
      <xdr:nvSpPr>
        <xdr:cNvPr id="482" name="楕円 481">
          <a:extLst>
            <a:ext uri="{FF2B5EF4-FFF2-40B4-BE49-F238E27FC236}">
              <a16:creationId xmlns:a16="http://schemas.microsoft.com/office/drawing/2014/main" id="{1A2D59CA-FC2F-4E7F-AF8C-A8753D116992}"/>
            </a:ext>
          </a:extLst>
        </xdr:cNvPr>
        <xdr:cNvSpPr/>
      </xdr:nvSpPr>
      <xdr:spPr>
        <a:xfrm>
          <a:off x="9398000" y="162133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69161</xdr:rowOff>
    </xdr:from>
    <xdr:ext cx="534377" cy="259045"/>
    <xdr:sp macro="" textlink="">
      <xdr:nvSpPr>
        <xdr:cNvPr id="483" name="土木費該当値テキスト">
          <a:extLst>
            <a:ext uri="{FF2B5EF4-FFF2-40B4-BE49-F238E27FC236}">
              <a16:creationId xmlns:a16="http://schemas.microsoft.com/office/drawing/2014/main" id="{74AE8CE3-656E-4D74-B0A7-5C893020FEBA}"/>
            </a:ext>
          </a:extLst>
        </xdr:cNvPr>
        <xdr:cNvSpPr txBox="1"/>
      </xdr:nvSpPr>
      <xdr:spPr>
        <a:xfrm>
          <a:off x="9480550" y="161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136792</xdr:rowOff>
    </xdr:from>
    <xdr:to>
      <xdr:col>50</xdr:col>
      <xdr:colOff>165100</xdr:colOff>
      <xdr:row>98</xdr:row>
      <xdr:rowOff>66942</xdr:rowOff>
    </xdr:to>
    <xdr:sp macro="" textlink="">
      <xdr:nvSpPr>
        <xdr:cNvPr id="484" name="楕円 483">
          <a:extLst>
            <a:ext uri="{FF2B5EF4-FFF2-40B4-BE49-F238E27FC236}">
              <a16:creationId xmlns:a16="http://schemas.microsoft.com/office/drawing/2014/main" id="{E34E9093-1D9D-4CEB-AB95-CF4CC471E33C}"/>
            </a:ext>
          </a:extLst>
        </xdr:cNvPr>
        <xdr:cNvSpPr/>
      </xdr:nvSpPr>
      <xdr:spPr>
        <a:xfrm>
          <a:off x="8636000" y="161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58069</xdr:rowOff>
    </xdr:from>
    <xdr:ext cx="534377" cy="259045"/>
    <xdr:sp macro="" textlink="">
      <xdr:nvSpPr>
        <xdr:cNvPr id="485" name="テキスト ボックス 484">
          <a:extLst>
            <a:ext uri="{FF2B5EF4-FFF2-40B4-BE49-F238E27FC236}">
              <a16:creationId xmlns:a16="http://schemas.microsoft.com/office/drawing/2014/main" id="{2834BC4F-8D01-4A7E-8817-6F170BCE8303}"/>
            </a:ext>
          </a:extLst>
        </xdr:cNvPr>
        <xdr:cNvSpPr txBox="1"/>
      </xdr:nvSpPr>
      <xdr:spPr>
        <a:xfrm>
          <a:off x="8438661" y="162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131626</xdr:rowOff>
    </xdr:from>
    <xdr:to>
      <xdr:col>46</xdr:col>
      <xdr:colOff>38100</xdr:colOff>
      <xdr:row>98</xdr:row>
      <xdr:rowOff>61776</xdr:rowOff>
    </xdr:to>
    <xdr:sp macro="" textlink="">
      <xdr:nvSpPr>
        <xdr:cNvPr id="486" name="楕円 485">
          <a:extLst>
            <a:ext uri="{FF2B5EF4-FFF2-40B4-BE49-F238E27FC236}">
              <a16:creationId xmlns:a16="http://schemas.microsoft.com/office/drawing/2014/main" id="{9FC17AB4-7B7F-4F69-B09C-69C250A95E59}"/>
            </a:ext>
          </a:extLst>
        </xdr:cNvPr>
        <xdr:cNvSpPr/>
      </xdr:nvSpPr>
      <xdr:spPr>
        <a:xfrm>
          <a:off x="7842250" y="16190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52903</xdr:rowOff>
    </xdr:from>
    <xdr:ext cx="534377" cy="259045"/>
    <xdr:sp macro="" textlink="">
      <xdr:nvSpPr>
        <xdr:cNvPr id="487" name="テキスト ボックス 486">
          <a:extLst>
            <a:ext uri="{FF2B5EF4-FFF2-40B4-BE49-F238E27FC236}">
              <a16:creationId xmlns:a16="http://schemas.microsoft.com/office/drawing/2014/main" id="{FEA85468-4D4A-4E68-B026-3FF43DDAC8DD}"/>
            </a:ext>
          </a:extLst>
        </xdr:cNvPr>
        <xdr:cNvSpPr txBox="1"/>
      </xdr:nvSpPr>
      <xdr:spPr>
        <a:xfrm>
          <a:off x="7644911" y="1628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105953</xdr:rowOff>
    </xdr:from>
    <xdr:to>
      <xdr:col>41</xdr:col>
      <xdr:colOff>101600</xdr:colOff>
      <xdr:row>98</xdr:row>
      <xdr:rowOff>36103</xdr:rowOff>
    </xdr:to>
    <xdr:sp macro="" textlink="">
      <xdr:nvSpPr>
        <xdr:cNvPr id="488" name="楕円 487">
          <a:extLst>
            <a:ext uri="{FF2B5EF4-FFF2-40B4-BE49-F238E27FC236}">
              <a16:creationId xmlns:a16="http://schemas.microsoft.com/office/drawing/2014/main" id="{5E200C0E-0E4D-42AE-9A80-12F96BE472A3}"/>
            </a:ext>
          </a:extLst>
        </xdr:cNvPr>
        <xdr:cNvSpPr/>
      </xdr:nvSpPr>
      <xdr:spPr>
        <a:xfrm>
          <a:off x="7029450" y="1616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27230</xdr:rowOff>
    </xdr:from>
    <xdr:ext cx="534377" cy="259045"/>
    <xdr:sp macro="" textlink="">
      <xdr:nvSpPr>
        <xdr:cNvPr id="489" name="テキスト ボックス 488">
          <a:extLst>
            <a:ext uri="{FF2B5EF4-FFF2-40B4-BE49-F238E27FC236}">
              <a16:creationId xmlns:a16="http://schemas.microsoft.com/office/drawing/2014/main" id="{1278EB19-2E0A-43A1-AAD6-E7F7CA6BE720}"/>
            </a:ext>
          </a:extLst>
        </xdr:cNvPr>
        <xdr:cNvSpPr txBox="1"/>
      </xdr:nvSpPr>
      <xdr:spPr>
        <a:xfrm>
          <a:off x="6851161" y="1625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85745</xdr:rowOff>
    </xdr:from>
    <xdr:to>
      <xdr:col>36</xdr:col>
      <xdr:colOff>165100</xdr:colOff>
      <xdr:row>98</xdr:row>
      <xdr:rowOff>15895</xdr:rowOff>
    </xdr:to>
    <xdr:sp macro="" textlink="">
      <xdr:nvSpPr>
        <xdr:cNvPr id="490" name="楕円 489">
          <a:extLst>
            <a:ext uri="{FF2B5EF4-FFF2-40B4-BE49-F238E27FC236}">
              <a16:creationId xmlns:a16="http://schemas.microsoft.com/office/drawing/2014/main" id="{0E39803C-BA30-4501-BF05-5D358F2D273B}"/>
            </a:ext>
          </a:extLst>
        </xdr:cNvPr>
        <xdr:cNvSpPr/>
      </xdr:nvSpPr>
      <xdr:spPr>
        <a:xfrm>
          <a:off x="6235700" y="1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7022</xdr:rowOff>
    </xdr:from>
    <xdr:ext cx="534377" cy="259045"/>
    <xdr:sp macro="" textlink="">
      <xdr:nvSpPr>
        <xdr:cNvPr id="491" name="テキスト ボックス 490">
          <a:extLst>
            <a:ext uri="{FF2B5EF4-FFF2-40B4-BE49-F238E27FC236}">
              <a16:creationId xmlns:a16="http://schemas.microsoft.com/office/drawing/2014/main" id="{C35B388F-F06B-4EDC-BDB3-B234D0481E1E}"/>
            </a:ext>
          </a:extLst>
        </xdr:cNvPr>
        <xdr:cNvSpPr txBox="1"/>
      </xdr:nvSpPr>
      <xdr:spPr>
        <a:xfrm>
          <a:off x="6038361" y="162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E7C3D39-055A-4DFF-8E6A-D1136B1B9AC8}"/>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66917517-AA94-4BAD-9E82-C14F9CEA30F9}"/>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B17F791D-01E8-4C27-BF70-F8F82BCD201D}"/>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73711C79-6BCA-4082-A966-699943145582}"/>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9052E015-82AE-4A77-AF81-7C60B21CD108}"/>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E99E0A3-D37B-4D01-8436-39EC8BB0D54C}"/>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E380B0D5-0D3B-4117-95D9-E9B38FB967F9}"/>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55CC754E-ADA7-44DF-9B25-C82C80CDADE2}"/>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D8F06A5F-81DF-4400-AD07-375B6131AEA1}"/>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5461E52F-6CAD-46E6-AA4B-0163AA60E2AE}"/>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3D395FDC-A17E-4925-909D-AD7CF39C92C7}"/>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382496FB-D955-4804-A4CB-99757E724241}"/>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C0A0A952-3FDD-40D5-90F2-7360051C647D}"/>
            </a:ext>
          </a:extLst>
        </xdr:cNvPr>
        <xdr:cNvSpPr txBox="1"/>
      </xdr:nvSpPr>
      <xdr:spPr>
        <a:xfrm>
          <a:off x="10733601" y="627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6EF9DF50-D0D8-4C1F-A197-86BED3BB4BF1}"/>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1F427B0D-2AFE-4BBC-B735-097BD748FFAB}"/>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2704641A-0E4E-4592-AC8D-3793402DD68F}"/>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A48C6AED-2616-40F5-A42E-AB0364A57D01}"/>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785D499-11AF-45F0-88EE-74F1C6863E36}"/>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DD1EF987-800B-4A5C-9D17-B5ADC5C9F23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4CB40BA6-3824-4D9E-9B37-A01C8F8246BF}"/>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DED803B0-7318-446E-8D42-2F596F426C45}"/>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142DF4C-AA04-4133-AA40-F4FC405F629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74090AFF-BC27-4892-ABC8-5A17A2742789}"/>
            </a:ext>
          </a:extLst>
        </xdr:cNvPr>
        <xdr:cNvCxnSpPr/>
      </xdr:nvCxnSpPr>
      <xdr:spPr>
        <a:xfrm flipV="1">
          <a:off x="14698345" y="5047661"/>
          <a:ext cx="1269" cy="125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4C656B21-FE5E-4010-A61F-0149F0A249F9}"/>
            </a:ext>
          </a:extLst>
        </xdr:cNvPr>
        <xdr:cNvSpPr txBox="1"/>
      </xdr:nvSpPr>
      <xdr:spPr>
        <a:xfrm>
          <a:off x="14744700" y="630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AFCD3FB5-6219-475B-85D6-04FDC5934784}"/>
            </a:ext>
          </a:extLst>
        </xdr:cNvPr>
        <xdr:cNvCxnSpPr/>
      </xdr:nvCxnSpPr>
      <xdr:spPr>
        <a:xfrm>
          <a:off x="14611350" y="6302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C3F6389A-D983-410B-A003-F95C2622E051}"/>
            </a:ext>
          </a:extLst>
        </xdr:cNvPr>
        <xdr:cNvSpPr txBox="1"/>
      </xdr:nvSpPr>
      <xdr:spPr>
        <a:xfrm>
          <a:off x="14744700" y="48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DAA5127C-346E-46F6-8687-9F1E1A0B9C2A}"/>
            </a:ext>
          </a:extLst>
        </xdr:cNvPr>
        <xdr:cNvCxnSpPr/>
      </xdr:nvCxnSpPr>
      <xdr:spPr>
        <a:xfrm>
          <a:off x="14611350" y="5047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90734</xdr:rowOff>
    </xdr:from>
    <xdr:to>
      <xdr:col>85</xdr:col>
      <xdr:colOff>127000</xdr:colOff>
      <xdr:row>36</xdr:row>
      <xdr:rowOff>159543</xdr:rowOff>
    </xdr:to>
    <xdr:cxnSp macro="">
      <xdr:nvCxnSpPr>
        <xdr:cNvPr id="519" name="直線コネクタ 518">
          <a:extLst>
            <a:ext uri="{FF2B5EF4-FFF2-40B4-BE49-F238E27FC236}">
              <a16:creationId xmlns:a16="http://schemas.microsoft.com/office/drawing/2014/main" id="{F112F35C-6A7C-41FA-82C0-F409CE7EB7B3}"/>
            </a:ext>
          </a:extLst>
        </xdr:cNvPr>
        <xdr:cNvCxnSpPr/>
      </xdr:nvCxnSpPr>
      <xdr:spPr>
        <a:xfrm flipV="1">
          <a:off x="13938250" y="6040684"/>
          <a:ext cx="762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797B31AD-5A49-44EF-B5F9-6DCE0A571FB4}"/>
            </a:ext>
          </a:extLst>
        </xdr:cNvPr>
        <xdr:cNvSpPr txBox="1"/>
      </xdr:nvSpPr>
      <xdr:spPr>
        <a:xfrm>
          <a:off x="14744700" y="5824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C6899C4A-28EB-41C5-860F-759413DBDA5D}"/>
            </a:ext>
          </a:extLst>
        </xdr:cNvPr>
        <xdr:cNvSpPr/>
      </xdr:nvSpPr>
      <xdr:spPr>
        <a:xfrm>
          <a:off x="14649450" y="596624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114965</xdr:rowOff>
    </xdr:from>
    <xdr:to>
      <xdr:col>81</xdr:col>
      <xdr:colOff>50800</xdr:colOff>
      <xdr:row>36</xdr:row>
      <xdr:rowOff>159543</xdr:rowOff>
    </xdr:to>
    <xdr:cxnSp macro="">
      <xdr:nvCxnSpPr>
        <xdr:cNvPr id="522" name="直線コネクタ 521">
          <a:extLst>
            <a:ext uri="{FF2B5EF4-FFF2-40B4-BE49-F238E27FC236}">
              <a16:creationId xmlns:a16="http://schemas.microsoft.com/office/drawing/2014/main" id="{07A163A1-C7BB-49F0-BE51-95217FF74C46}"/>
            </a:ext>
          </a:extLst>
        </xdr:cNvPr>
        <xdr:cNvCxnSpPr/>
      </xdr:nvCxnSpPr>
      <xdr:spPr>
        <a:xfrm>
          <a:off x="13144500" y="6064915"/>
          <a:ext cx="79375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93C52818-E347-4661-B694-20428512B327}"/>
            </a:ext>
          </a:extLst>
        </xdr:cNvPr>
        <xdr:cNvSpPr/>
      </xdr:nvSpPr>
      <xdr:spPr>
        <a:xfrm>
          <a:off x="13887450" y="59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a:extLst>
            <a:ext uri="{FF2B5EF4-FFF2-40B4-BE49-F238E27FC236}">
              <a16:creationId xmlns:a16="http://schemas.microsoft.com/office/drawing/2014/main" id="{53A239BF-1CA7-46CF-8BE3-1FDC4BB8F886}"/>
            </a:ext>
          </a:extLst>
        </xdr:cNvPr>
        <xdr:cNvSpPr txBox="1"/>
      </xdr:nvSpPr>
      <xdr:spPr>
        <a:xfrm>
          <a:off x="13709161" y="57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114965</xdr:rowOff>
    </xdr:from>
    <xdr:to>
      <xdr:col>76</xdr:col>
      <xdr:colOff>114300</xdr:colOff>
      <xdr:row>36</xdr:row>
      <xdr:rowOff>140660</xdr:rowOff>
    </xdr:to>
    <xdr:cxnSp macro="">
      <xdr:nvCxnSpPr>
        <xdr:cNvPr id="525" name="直線コネクタ 524">
          <a:extLst>
            <a:ext uri="{FF2B5EF4-FFF2-40B4-BE49-F238E27FC236}">
              <a16:creationId xmlns:a16="http://schemas.microsoft.com/office/drawing/2014/main" id="{DC35D400-746E-4CCF-B6C7-07EA45398F1A}"/>
            </a:ext>
          </a:extLst>
        </xdr:cNvPr>
        <xdr:cNvCxnSpPr/>
      </xdr:nvCxnSpPr>
      <xdr:spPr>
        <a:xfrm flipV="1">
          <a:off x="12344400" y="6064915"/>
          <a:ext cx="8001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A9DEEACD-FBEC-406C-900A-1BEDE3075AF6}"/>
            </a:ext>
          </a:extLst>
        </xdr:cNvPr>
        <xdr:cNvSpPr/>
      </xdr:nvSpPr>
      <xdr:spPr>
        <a:xfrm>
          <a:off x="13093700" y="5915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a:extLst>
            <a:ext uri="{FF2B5EF4-FFF2-40B4-BE49-F238E27FC236}">
              <a16:creationId xmlns:a16="http://schemas.microsoft.com/office/drawing/2014/main" id="{B724775D-D05A-417B-8268-35B390A510E4}"/>
            </a:ext>
          </a:extLst>
        </xdr:cNvPr>
        <xdr:cNvSpPr txBox="1"/>
      </xdr:nvSpPr>
      <xdr:spPr>
        <a:xfrm>
          <a:off x="12896361" y="56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140660</xdr:rowOff>
    </xdr:from>
    <xdr:to>
      <xdr:col>71</xdr:col>
      <xdr:colOff>177800</xdr:colOff>
      <xdr:row>36</xdr:row>
      <xdr:rowOff>148204</xdr:rowOff>
    </xdr:to>
    <xdr:cxnSp macro="">
      <xdr:nvCxnSpPr>
        <xdr:cNvPr id="528" name="直線コネクタ 527">
          <a:extLst>
            <a:ext uri="{FF2B5EF4-FFF2-40B4-BE49-F238E27FC236}">
              <a16:creationId xmlns:a16="http://schemas.microsoft.com/office/drawing/2014/main" id="{FDBE1E9A-D15D-4010-8487-6888D46F0706}"/>
            </a:ext>
          </a:extLst>
        </xdr:cNvPr>
        <xdr:cNvCxnSpPr/>
      </xdr:nvCxnSpPr>
      <xdr:spPr>
        <a:xfrm flipV="1">
          <a:off x="11537950" y="6090610"/>
          <a:ext cx="80645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BC75395D-90A8-43FD-AF8B-8B57380B08B5}"/>
            </a:ext>
          </a:extLst>
        </xdr:cNvPr>
        <xdr:cNvSpPr/>
      </xdr:nvSpPr>
      <xdr:spPr>
        <a:xfrm>
          <a:off x="12299950" y="59669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ACBD0808-37CE-4B71-A688-7236C686735B}"/>
            </a:ext>
          </a:extLst>
        </xdr:cNvPr>
        <xdr:cNvSpPr txBox="1"/>
      </xdr:nvSpPr>
      <xdr:spPr>
        <a:xfrm>
          <a:off x="12102611" y="575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DDDA7133-4FEA-4EE3-BF80-D9697B6EA343}"/>
            </a:ext>
          </a:extLst>
        </xdr:cNvPr>
        <xdr:cNvSpPr/>
      </xdr:nvSpPr>
      <xdr:spPr>
        <a:xfrm>
          <a:off x="11487150" y="595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49A8CC47-1303-4C8A-BC41-1C88BD448E7D}"/>
            </a:ext>
          </a:extLst>
        </xdr:cNvPr>
        <xdr:cNvSpPr txBox="1"/>
      </xdr:nvSpPr>
      <xdr:spPr>
        <a:xfrm>
          <a:off x="11308861" y="574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3A595154-CF4E-4270-859E-1C8C69FC41CA}"/>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F722B01-8834-4005-8AEE-F6FC2C14B9C3}"/>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96274EFC-2BC6-4948-B72F-72F91BC6DB7F}"/>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2AB63494-6C67-4D66-837F-2BA6F1F7AA93}"/>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17ED1AEC-71FE-49A4-B06D-A604198EA8A8}"/>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39934</xdr:rowOff>
    </xdr:from>
    <xdr:to>
      <xdr:col>85</xdr:col>
      <xdr:colOff>177800</xdr:colOff>
      <xdr:row>36</xdr:row>
      <xdr:rowOff>141534</xdr:rowOff>
    </xdr:to>
    <xdr:sp macro="" textlink="">
      <xdr:nvSpPr>
        <xdr:cNvPr id="538" name="楕円 537">
          <a:extLst>
            <a:ext uri="{FF2B5EF4-FFF2-40B4-BE49-F238E27FC236}">
              <a16:creationId xmlns:a16="http://schemas.microsoft.com/office/drawing/2014/main" id="{547E6279-B948-4A4E-A621-A70A5225D351}"/>
            </a:ext>
          </a:extLst>
        </xdr:cNvPr>
        <xdr:cNvSpPr/>
      </xdr:nvSpPr>
      <xdr:spPr>
        <a:xfrm>
          <a:off x="14649450" y="59898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18361</xdr:rowOff>
    </xdr:from>
    <xdr:ext cx="534377" cy="259045"/>
    <xdr:sp macro="" textlink="">
      <xdr:nvSpPr>
        <xdr:cNvPr id="539" name="消防費該当値テキスト">
          <a:extLst>
            <a:ext uri="{FF2B5EF4-FFF2-40B4-BE49-F238E27FC236}">
              <a16:creationId xmlns:a16="http://schemas.microsoft.com/office/drawing/2014/main" id="{C81BE3B8-C9E1-4DA8-ADF7-084D3690BE72}"/>
            </a:ext>
          </a:extLst>
        </xdr:cNvPr>
        <xdr:cNvSpPr txBox="1"/>
      </xdr:nvSpPr>
      <xdr:spPr>
        <a:xfrm>
          <a:off x="14744700" y="59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108743</xdr:rowOff>
    </xdr:from>
    <xdr:to>
      <xdr:col>81</xdr:col>
      <xdr:colOff>101600</xdr:colOff>
      <xdr:row>37</xdr:row>
      <xdr:rowOff>38893</xdr:rowOff>
    </xdr:to>
    <xdr:sp macro="" textlink="">
      <xdr:nvSpPr>
        <xdr:cNvPr id="540" name="楕円 539">
          <a:extLst>
            <a:ext uri="{FF2B5EF4-FFF2-40B4-BE49-F238E27FC236}">
              <a16:creationId xmlns:a16="http://schemas.microsoft.com/office/drawing/2014/main" id="{2F8A72F7-A5CE-48D1-A454-6FD39330DE79}"/>
            </a:ext>
          </a:extLst>
        </xdr:cNvPr>
        <xdr:cNvSpPr/>
      </xdr:nvSpPr>
      <xdr:spPr>
        <a:xfrm>
          <a:off x="13887450" y="6058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30020</xdr:rowOff>
    </xdr:from>
    <xdr:ext cx="534377" cy="259045"/>
    <xdr:sp macro="" textlink="">
      <xdr:nvSpPr>
        <xdr:cNvPr id="541" name="テキスト ボックス 540">
          <a:extLst>
            <a:ext uri="{FF2B5EF4-FFF2-40B4-BE49-F238E27FC236}">
              <a16:creationId xmlns:a16="http://schemas.microsoft.com/office/drawing/2014/main" id="{500B299A-04C0-45E3-85BB-AF77AC4E32B6}"/>
            </a:ext>
          </a:extLst>
        </xdr:cNvPr>
        <xdr:cNvSpPr txBox="1"/>
      </xdr:nvSpPr>
      <xdr:spPr>
        <a:xfrm>
          <a:off x="13709161" y="61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64165</xdr:rowOff>
    </xdr:from>
    <xdr:to>
      <xdr:col>76</xdr:col>
      <xdr:colOff>165100</xdr:colOff>
      <xdr:row>36</xdr:row>
      <xdr:rowOff>165765</xdr:rowOff>
    </xdr:to>
    <xdr:sp macro="" textlink="">
      <xdr:nvSpPr>
        <xdr:cNvPr id="542" name="楕円 541">
          <a:extLst>
            <a:ext uri="{FF2B5EF4-FFF2-40B4-BE49-F238E27FC236}">
              <a16:creationId xmlns:a16="http://schemas.microsoft.com/office/drawing/2014/main" id="{04094EC1-3A1E-4F66-B72A-DA7E1DCA3677}"/>
            </a:ext>
          </a:extLst>
        </xdr:cNvPr>
        <xdr:cNvSpPr/>
      </xdr:nvSpPr>
      <xdr:spPr>
        <a:xfrm>
          <a:off x="13093700" y="60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156892</xdr:rowOff>
    </xdr:from>
    <xdr:ext cx="534377" cy="259045"/>
    <xdr:sp macro="" textlink="">
      <xdr:nvSpPr>
        <xdr:cNvPr id="543" name="テキスト ボックス 542">
          <a:extLst>
            <a:ext uri="{FF2B5EF4-FFF2-40B4-BE49-F238E27FC236}">
              <a16:creationId xmlns:a16="http://schemas.microsoft.com/office/drawing/2014/main" id="{B31B2C78-5E1D-43C3-8147-7D3F98B8704F}"/>
            </a:ext>
          </a:extLst>
        </xdr:cNvPr>
        <xdr:cNvSpPr txBox="1"/>
      </xdr:nvSpPr>
      <xdr:spPr>
        <a:xfrm>
          <a:off x="12896361" y="61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89860</xdr:rowOff>
    </xdr:from>
    <xdr:to>
      <xdr:col>72</xdr:col>
      <xdr:colOff>38100</xdr:colOff>
      <xdr:row>37</xdr:row>
      <xdr:rowOff>20010</xdr:rowOff>
    </xdr:to>
    <xdr:sp macro="" textlink="">
      <xdr:nvSpPr>
        <xdr:cNvPr id="544" name="楕円 543">
          <a:extLst>
            <a:ext uri="{FF2B5EF4-FFF2-40B4-BE49-F238E27FC236}">
              <a16:creationId xmlns:a16="http://schemas.microsoft.com/office/drawing/2014/main" id="{F0F5DF7A-E9D3-4920-A7E2-DAF3F05B0BF9}"/>
            </a:ext>
          </a:extLst>
        </xdr:cNvPr>
        <xdr:cNvSpPr/>
      </xdr:nvSpPr>
      <xdr:spPr>
        <a:xfrm>
          <a:off x="12299950" y="6039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11137</xdr:rowOff>
    </xdr:from>
    <xdr:ext cx="534377" cy="259045"/>
    <xdr:sp macro="" textlink="">
      <xdr:nvSpPr>
        <xdr:cNvPr id="545" name="テキスト ボックス 544">
          <a:extLst>
            <a:ext uri="{FF2B5EF4-FFF2-40B4-BE49-F238E27FC236}">
              <a16:creationId xmlns:a16="http://schemas.microsoft.com/office/drawing/2014/main" id="{BF2F7CC3-C3A6-45BB-A6C1-F60CAC0638BB}"/>
            </a:ext>
          </a:extLst>
        </xdr:cNvPr>
        <xdr:cNvSpPr txBox="1"/>
      </xdr:nvSpPr>
      <xdr:spPr>
        <a:xfrm>
          <a:off x="12102611" y="61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97404</xdr:rowOff>
    </xdr:from>
    <xdr:to>
      <xdr:col>67</xdr:col>
      <xdr:colOff>101600</xdr:colOff>
      <xdr:row>37</xdr:row>
      <xdr:rowOff>27554</xdr:rowOff>
    </xdr:to>
    <xdr:sp macro="" textlink="">
      <xdr:nvSpPr>
        <xdr:cNvPr id="546" name="楕円 545">
          <a:extLst>
            <a:ext uri="{FF2B5EF4-FFF2-40B4-BE49-F238E27FC236}">
              <a16:creationId xmlns:a16="http://schemas.microsoft.com/office/drawing/2014/main" id="{DDA09982-9E65-4F1D-9486-AC3F76207033}"/>
            </a:ext>
          </a:extLst>
        </xdr:cNvPr>
        <xdr:cNvSpPr/>
      </xdr:nvSpPr>
      <xdr:spPr>
        <a:xfrm>
          <a:off x="11487150" y="6047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18681</xdr:rowOff>
    </xdr:from>
    <xdr:ext cx="534377" cy="259045"/>
    <xdr:sp macro="" textlink="">
      <xdr:nvSpPr>
        <xdr:cNvPr id="547" name="テキスト ボックス 546">
          <a:extLst>
            <a:ext uri="{FF2B5EF4-FFF2-40B4-BE49-F238E27FC236}">
              <a16:creationId xmlns:a16="http://schemas.microsoft.com/office/drawing/2014/main" id="{49302799-1D14-49DE-8BA8-0CC1BFE64257}"/>
            </a:ext>
          </a:extLst>
        </xdr:cNvPr>
        <xdr:cNvSpPr txBox="1"/>
      </xdr:nvSpPr>
      <xdr:spPr>
        <a:xfrm>
          <a:off x="11308861" y="61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84299689-3624-4ABE-8901-B3EE027AE4A9}"/>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BE18C848-F5BB-428B-8370-3A006CF8DFB1}"/>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F9F2E6DB-3AAB-43E1-B537-9EFC286EC8B3}"/>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5CB7F8EB-940E-4B47-8EB5-46C19D2432BE}"/>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E2A0850C-7B24-42A8-B52D-6D761D6B7B5F}"/>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A4F1FB17-9326-4364-9E3B-7CC7B8BB8A1F}"/>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5F9D5FC0-C1E8-4C15-A00C-12B44D33CAA2}"/>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E0175D37-88DB-4EE8-8E1D-33FF16103D11}"/>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D6937AB6-0DDD-4B3D-ABDF-4B16F68514FF}"/>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245B3B37-FEBA-4212-8571-997FFBFF8A7B}"/>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725292A1-1452-4CBF-A854-6D262D7A514C}"/>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9095A627-2765-46D2-A4F9-F9862F0360AC}"/>
            </a:ext>
          </a:extLst>
        </xdr:cNvPr>
        <xdr:cNvCxnSpPr/>
      </xdr:nvCxnSpPr>
      <xdr:spPr>
        <a:xfrm>
          <a:off x="11207750" y="9846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93A7E155-C2C1-4175-8F76-3412D8D0115C}"/>
            </a:ext>
          </a:extLst>
        </xdr:cNvPr>
        <xdr:cNvSpPr txBox="1"/>
      </xdr:nvSpPr>
      <xdr:spPr>
        <a:xfrm>
          <a:off x="1073360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BCE88E8A-9843-465B-9AD0-513B441F9D18}"/>
            </a:ext>
          </a:extLst>
        </xdr:cNvPr>
        <xdr:cNvCxnSpPr/>
      </xdr:nvCxnSpPr>
      <xdr:spPr>
        <a:xfrm>
          <a:off x="11207750" y="9532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22AC6182-F6D9-4402-BE47-5C7CA7D02C22}"/>
            </a:ext>
          </a:extLst>
        </xdr:cNvPr>
        <xdr:cNvSpPr txBox="1"/>
      </xdr:nvSpPr>
      <xdr:spPr>
        <a:xfrm>
          <a:off x="1073360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6A1DE38B-7228-47FD-A651-17612B53EF27}"/>
            </a:ext>
          </a:extLst>
        </xdr:cNvPr>
        <xdr:cNvCxnSpPr/>
      </xdr:nvCxnSpPr>
      <xdr:spPr>
        <a:xfrm>
          <a:off x="11207750" y="9218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8358E3E4-18B0-451A-ACDE-6A4DE3DCEE0B}"/>
            </a:ext>
          </a:extLst>
        </xdr:cNvPr>
        <xdr:cNvSpPr txBox="1"/>
      </xdr:nvSpPr>
      <xdr:spPr>
        <a:xfrm>
          <a:off x="1073360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E1D13EA6-2DF8-4E2C-85C3-30851DF15790}"/>
            </a:ext>
          </a:extLst>
        </xdr:cNvPr>
        <xdr:cNvCxnSpPr/>
      </xdr:nvCxnSpPr>
      <xdr:spPr>
        <a:xfrm>
          <a:off x="11207750" y="8904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F667341B-655B-49AE-A113-2055E36504CE}"/>
            </a:ext>
          </a:extLst>
        </xdr:cNvPr>
        <xdr:cNvSpPr txBox="1"/>
      </xdr:nvSpPr>
      <xdr:spPr>
        <a:xfrm>
          <a:off x="1073360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DEB2D904-EE8B-4628-82CA-FE5972BF6C64}"/>
            </a:ext>
          </a:extLst>
        </xdr:cNvPr>
        <xdr:cNvCxnSpPr/>
      </xdr:nvCxnSpPr>
      <xdr:spPr>
        <a:xfrm>
          <a:off x="11207750" y="8590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E43EB2CB-3FDA-404E-A70A-B2EE0526BCEB}"/>
            </a:ext>
          </a:extLst>
        </xdr:cNvPr>
        <xdr:cNvSpPr txBox="1"/>
      </xdr:nvSpPr>
      <xdr:spPr>
        <a:xfrm>
          <a:off x="106694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E8F01E8-CB59-470B-9A2E-2D5E12577E1A}"/>
            </a:ext>
          </a:extLst>
        </xdr:cNvPr>
        <xdr:cNvCxnSpPr/>
      </xdr:nvCxnSpPr>
      <xdr:spPr>
        <a:xfrm>
          <a:off x="11207750" y="8270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ABB34D49-E336-4CA3-B62C-39C0D135AFCB}"/>
            </a:ext>
          </a:extLst>
        </xdr:cNvPr>
        <xdr:cNvSpPr txBox="1"/>
      </xdr:nvSpPr>
      <xdr:spPr>
        <a:xfrm>
          <a:off x="106694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DB1A0129-F1E6-4AFC-8E12-B1B7999394AE}"/>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5D2CD648-5243-4697-9133-7092884AA132}"/>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AC0B989D-FF56-4302-9EAC-908C01583D9E}"/>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C9CED89-3CBE-445A-BB96-C0AEF16A869C}"/>
            </a:ext>
          </a:extLst>
        </xdr:cNvPr>
        <xdr:cNvCxnSpPr/>
      </xdr:nvCxnSpPr>
      <xdr:spPr>
        <a:xfrm flipV="1">
          <a:off x="14698345" y="8236456"/>
          <a:ext cx="1269" cy="139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DA2D93BD-F02D-40AA-91C7-3861D56D2380}"/>
            </a:ext>
          </a:extLst>
        </xdr:cNvPr>
        <xdr:cNvSpPr txBox="1"/>
      </xdr:nvSpPr>
      <xdr:spPr>
        <a:xfrm>
          <a:off x="14744700" y="963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187E3F29-CBE0-4161-A5EC-FE6046FCE033}"/>
            </a:ext>
          </a:extLst>
        </xdr:cNvPr>
        <xdr:cNvCxnSpPr/>
      </xdr:nvCxnSpPr>
      <xdr:spPr>
        <a:xfrm>
          <a:off x="14611350" y="9634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A1FB9512-D7F6-4A9D-81FA-3C5B7D161E11}"/>
            </a:ext>
          </a:extLst>
        </xdr:cNvPr>
        <xdr:cNvSpPr txBox="1"/>
      </xdr:nvSpPr>
      <xdr:spPr>
        <a:xfrm>
          <a:off x="14744700" y="801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FA8DCDA9-19E3-4D57-9FF0-DF3B7952F2F3}"/>
            </a:ext>
          </a:extLst>
        </xdr:cNvPr>
        <xdr:cNvCxnSpPr/>
      </xdr:nvCxnSpPr>
      <xdr:spPr>
        <a:xfrm>
          <a:off x="14611350" y="8236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10509</xdr:rowOff>
    </xdr:from>
    <xdr:to>
      <xdr:col>85</xdr:col>
      <xdr:colOff>127000</xdr:colOff>
      <xdr:row>57</xdr:row>
      <xdr:rowOff>66760</xdr:rowOff>
    </xdr:to>
    <xdr:cxnSp macro="">
      <xdr:nvCxnSpPr>
        <xdr:cNvPr id="579" name="直線コネクタ 578">
          <a:extLst>
            <a:ext uri="{FF2B5EF4-FFF2-40B4-BE49-F238E27FC236}">
              <a16:creationId xmlns:a16="http://schemas.microsoft.com/office/drawing/2014/main" id="{A8F6F421-6151-4F34-92B4-DD12E5604108}"/>
            </a:ext>
          </a:extLst>
        </xdr:cNvPr>
        <xdr:cNvCxnSpPr/>
      </xdr:nvCxnSpPr>
      <xdr:spPr>
        <a:xfrm flipV="1">
          <a:off x="13938250" y="9262459"/>
          <a:ext cx="762000" cy="2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80" name="教育費平均値テキスト">
          <a:extLst>
            <a:ext uri="{FF2B5EF4-FFF2-40B4-BE49-F238E27FC236}">
              <a16:creationId xmlns:a16="http://schemas.microsoft.com/office/drawing/2014/main" id="{082A09E5-778E-4F44-AC31-930D9090DD76}"/>
            </a:ext>
          </a:extLst>
        </xdr:cNvPr>
        <xdr:cNvSpPr txBox="1"/>
      </xdr:nvSpPr>
      <xdr:spPr>
        <a:xfrm>
          <a:off x="14744700" y="92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5C132AEE-E3F3-4590-A671-9C3AF5E76B2E}"/>
            </a:ext>
          </a:extLst>
        </xdr:cNvPr>
        <xdr:cNvSpPr/>
      </xdr:nvSpPr>
      <xdr:spPr>
        <a:xfrm>
          <a:off x="14649450" y="92750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51558</xdr:rowOff>
    </xdr:from>
    <xdr:to>
      <xdr:col>81</xdr:col>
      <xdr:colOff>50800</xdr:colOff>
      <xdr:row>57</xdr:row>
      <xdr:rowOff>66760</xdr:rowOff>
    </xdr:to>
    <xdr:cxnSp macro="">
      <xdr:nvCxnSpPr>
        <xdr:cNvPr id="582" name="直線コネクタ 581">
          <a:extLst>
            <a:ext uri="{FF2B5EF4-FFF2-40B4-BE49-F238E27FC236}">
              <a16:creationId xmlns:a16="http://schemas.microsoft.com/office/drawing/2014/main" id="{4FAF557A-3D53-48A7-91BF-FD096F923C72}"/>
            </a:ext>
          </a:extLst>
        </xdr:cNvPr>
        <xdr:cNvCxnSpPr/>
      </xdr:nvCxnSpPr>
      <xdr:spPr>
        <a:xfrm>
          <a:off x="13144500" y="9468608"/>
          <a:ext cx="79375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7AD29AF3-3A18-4105-8AC9-0B55CE22032A}"/>
            </a:ext>
          </a:extLst>
        </xdr:cNvPr>
        <xdr:cNvSpPr/>
      </xdr:nvSpPr>
      <xdr:spPr>
        <a:xfrm>
          <a:off x="13887450" y="9242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a:extLst>
            <a:ext uri="{FF2B5EF4-FFF2-40B4-BE49-F238E27FC236}">
              <a16:creationId xmlns:a16="http://schemas.microsoft.com/office/drawing/2014/main" id="{EF063346-E2BE-4F03-A9E4-A73525C041B3}"/>
            </a:ext>
          </a:extLst>
        </xdr:cNvPr>
        <xdr:cNvSpPr txBox="1"/>
      </xdr:nvSpPr>
      <xdr:spPr>
        <a:xfrm>
          <a:off x="13709161" y="90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51558</xdr:rowOff>
    </xdr:from>
    <xdr:to>
      <xdr:col>76</xdr:col>
      <xdr:colOff>114300</xdr:colOff>
      <xdr:row>58</xdr:row>
      <xdr:rowOff>24388</xdr:rowOff>
    </xdr:to>
    <xdr:cxnSp macro="">
      <xdr:nvCxnSpPr>
        <xdr:cNvPr id="585" name="直線コネクタ 584">
          <a:extLst>
            <a:ext uri="{FF2B5EF4-FFF2-40B4-BE49-F238E27FC236}">
              <a16:creationId xmlns:a16="http://schemas.microsoft.com/office/drawing/2014/main" id="{74B20BF8-6693-459F-B7B0-90523AB7F0EA}"/>
            </a:ext>
          </a:extLst>
        </xdr:cNvPr>
        <xdr:cNvCxnSpPr/>
      </xdr:nvCxnSpPr>
      <xdr:spPr>
        <a:xfrm flipV="1">
          <a:off x="12344400" y="9468608"/>
          <a:ext cx="800100" cy="1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2414022F-4476-4EC3-A5BC-66AF04D650A0}"/>
            </a:ext>
          </a:extLst>
        </xdr:cNvPr>
        <xdr:cNvSpPr/>
      </xdr:nvSpPr>
      <xdr:spPr>
        <a:xfrm>
          <a:off x="13093700" y="9226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7" name="テキスト ボックス 586">
          <a:extLst>
            <a:ext uri="{FF2B5EF4-FFF2-40B4-BE49-F238E27FC236}">
              <a16:creationId xmlns:a16="http://schemas.microsoft.com/office/drawing/2014/main" id="{7C988429-5FCA-4310-BAC6-D03A24B0E571}"/>
            </a:ext>
          </a:extLst>
        </xdr:cNvPr>
        <xdr:cNvSpPr txBox="1"/>
      </xdr:nvSpPr>
      <xdr:spPr>
        <a:xfrm>
          <a:off x="12896361" y="90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101524</xdr:rowOff>
    </xdr:from>
    <xdr:to>
      <xdr:col>71</xdr:col>
      <xdr:colOff>177800</xdr:colOff>
      <xdr:row>58</xdr:row>
      <xdr:rowOff>24388</xdr:rowOff>
    </xdr:to>
    <xdr:cxnSp macro="">
      <xdr:nvCxnSpPr>
        <xdr:cNvPr id="588" name="直線コネクタ 587">
          <a:extLst>
            <a:ext uri="{FF2B5EF4-FFF2-40B4-BE49-F238E27FC236}">
              <a16:creationId xmlns:a16="http://schemas.microsoft.com/office/drawing/2014/main" id="{7BBD33DB-7774-45A6-9FDC-14639EAEF742}"/>
            </a:ext>
          </a:extLst>
        </xdr:cNvPr>
        <xdr:cNvCxnSpPr/>
      </xdr:nvCxnSpPr>
      <xdr:spPr>
        <a:xfrm>
          <a:off x="11537950" y="9518574"/>
          <a:ext cx="806450" cy="8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2D91D3DD-D1DB-40A4-8E42-C79C462C8DD8}"/>
            </a:ext>
          </a:extLst>
        </xdr:cNvPr>
        <xdr:cNvSpPr/>
      </xdr:nvSpPr>
      <xdr:spPr>
        <a:xfrm>
          <a:off x="12299950" y="92747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0" name="テキスト ボックス 589">
          <a:extLst>
            <a:ext uri="{FF2B5EF4-FFF2-40B4-BE49-F238E27FC236}">
              <a16:creationId xmlns:a16="http://schemas.microsoft.com/office/drawing/2014/main" id="{D3E03778-C6C7-47A2-AB53-25074D3014D5}"/>
            </a:ext>
          </a:extLst>
        </xdr:cNvPr>
        <xdr:cNvSpPr txBox="1"/>
      </xdr:nvSpPr>
      <xdr:spPr>
        <a:xfrm>
          <a:off x="12102611" y="906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1B6E6503-0FED-4583-9797-0BB7C00CDCDB}"/>
            </a:ext>
          </a:extLst>
        </xdr:cNvPr>
        <xdr:cNvSpPr/>
      </xdr:nvSpPr>
      <xdr:spPr>
        <a:xfrm>
          <a:off x="11487150" y="93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a:extLst>
            <a:ext uri="{FF2B5EF4-FFF2-40B4-BE49-F238E27FC236}">
              <a16:creationId xmlns:a16="http://schemas.microsoft.com/office/drawing/2014/main" id="{8921EB0C-3EC8-4CFB-8744-A03804199441}"/>
            </a:ext>
          </a:extLst>
        </xdr:cNvPr>
        <xdr:cNvSpPr txBox="1"/>
      </xdr:nvSpPr>
      <xdr:spPr>
        <a:xfrm>
          <a:off x="11308861" y="909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DD0DE502-0067-4699-81B6-A7C10448C8BF}"/>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3DCAB8FB-9F29-4591-A720-335061AC965B}"/>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2046AE99-6787-4679-A15F-BF36673ED999}"/>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B817293E-D769-4939-9D2F-92545334B86C}"/>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92ABE0F7-623C-4EB4-ABA2-5596E9A0812B}"/>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131159</xdr:rowOff>
    </xdr:from>
    <xdr:to>
      <xdr:col>85</xdr:col>
      <xdr:colOff>177800</xdr:colOff>
      <xdr:row>56</xdr:row>
      <xdr:rowOff>61309</xdr:rowOff>
    </xdr:to>
    <xdr:sp macro="" textlink="">
      <xdr:nvSpPr>
        <xdr:cNvPr id="598" name="楕円 597">
          <a:extLst>
            <a:ext uri="{FF2B5EF4-FFF2-40B4-BE49-F238E27FC236}">
              <a16:creationId xmlns:a16="http://schemas.microsoft.com/office/drawing/2014/main" id="{5AA3DAE1-C411-4167-8743-B4457B1D3B68}"/>
            </a:ext>
          </a:extLst>
        </xdr:cNvPr>
        <xdr:cNvSpPr/>
      </xdr:nvSpPr>
      <xdr:spPr>
        <a:xfrm>
          <a:off x="14649450" y="92180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154036</xdr:rowOff>
    </xdr:from>
    <xdr:ext cx="534377" cy="259045"/>
    <xdr:sp macro="" textlink="">
      <xdr:nvSpPr>
        <xdr:cNvPr id="599" name="教育費該当値テキスト">
          <a:extLst>
            <a:ext uri="{FF2B5EF4-FFF2-40B4-BE49-F238E27FC236}">
              <a16:creationId xmlns:a16="http://schemas.microsoft.com/office/drawing/2014/main" id="{C64545FA-8B65-4AD5-9E25-A3E32D19B69E}"/>
            </a:ext>
          </a:extLst>
        </xdr:cNvPr>
        <xdr:cNvSpPr txBox="1"/>
      </xdr:nvSpPr>
      <xdr:spPr>
        <a:xfrm>
          <a:off x="14744700" y="90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15960</xdr:rowOff>
    </xdr:from>
    <xdr:to>
      <xdr:col>81</xdr:col>
      <xdr:colOff>101600</xdr:colOff>
      <xdr:row>57</xdr:row>
      <xdr:rowOff>117560</xdr:rowOff>
    </xdr:to>
    <xdr:sp macro="" textlink="">
      <xdr:nvSpPr>
        <xdr:cNvPr id="600" name="楕円 599">
          <a:extLst>
            <a:ext uri="{FF2B5EF4-FFF2-40B4-BE49-F238E27FC236}">
              <a16:creationId xmlns:a16="http://schemas.microsoft.com/office/drawing/2014/main" id="{050A2029-FACC-4756-9BCC-24F555E84CB4}"/>
            </a:ext>
          </a:extLst>
        </xdr:cNvPr>
        <xdr:cNvSpPr/>
      </xdr:nvSpPr>
      <xdr:spPr>
        <a:xfrm>
          <a:off x="13887450" y="94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108687</xdr:rowOff>
    </xdr:from>
    <xdr:ext cx="534377" cy="259045"/>
    <xdr:sp macro="" textlink="">
      <xdr:nvSpPr>
        <xdr:cNvPr id="601" name="テキスト ボックス 600">
          <a:extLst>
            <a:ext uri="{FF2B5EF4-FFF2-40B4-BE49-F238E27FC236}">
              <a16:creationId xmlns:a16="http://schemas.microsoft.com/office/drawing/2014/main" id="{BA404A92-7AE1-4297-B80A-F6EC899A6F09}"/>
            </a:ext>
          </a:extLst>
        </xdr:cNvPr>
        <xdr:cNvSpPr txBox="1"/>
      </xdr:nvSpPr>
      <xdr:spPr>
        <a:xfrm>
          <a:off x="13709161" y="95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758</xdr:rowOff>
    </xdr:from>
    <xdr:to>
      <xdr:col>76</xdr:col>
      <xdr:colOff>165100</xdr:colOff>
      <xdr:row>57</xdr:row>
      <xdr:rowOff>102358</xdr:rowOff>
    </xdr:to>
    <xdr:sp macro="" textlink="">
      <xdr:nvSpPr>
        <xdr:cNvPr id="602" name="楕円 601">
          <a:extLst>
            <a:ext uri="{FF2B5EF4-FFF2-40B4-BE49-F238E27FC236}">
              <a16:creationId xmlns:a16="http://schemas.microsoft.com/office/drawing/2014/main" id="{54D8664E-E641-4B04-AEF7-566517D8B939}"/>
            </a:ext>
          </a:extLst>
        </xdr:cNvPr>
        <xdr:cNvSpPr/>
      </xdr:nvSpPr>
      <xdr:spPr>
        <a:xfrm>
          <a:off x="13093700" y="94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93485</xdr:rowOff>
    </xdr:from>
    <xdr:ext cx="534377" cy="259045"/>
    <xdr:sp macro="" textlink="">
      <xdr:nvSpPr>
        <xdr:cNvPr id="603" name="テキスト ボックス 602">
          <a:extLst>
            <a:ext uri="{FF2B5EF4-FFF2-40B4-BE49-F238E27FC236}">
              <a16:creationId xmlns:a16="http://schemas.microsoft.com/office/drawing/2014/main" id="{2265F27B-FD4C-4FB2-A1E6-A8867AA8A580}"/>
            </a:ext>
          </a:extLst>
        </xdr:cNvPr>
        <xdr:cNvSpPr txBox="1"/>
      </xdr:nvSpPr>
      <xdr:spPr>
        <a:xfrm>
          <a:off x="12896361" y="95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145038</xdr:rowOff>
    </xdr:from>
    <xdr:to>
      <xdr:col>72</xdr:col>
      <xdr:colOff>38100</xdr:colOff>
      <xdr:row>58</xdr:row>
      <xdr:rowOff>75188</xdr:rowOff>
    </xdr:to>
    <xdr:sp macro="" textlink="">
      <xdr:nvSpPr>
        <xdr:cNvPr id="604" name="楕円 603">
          <a:extLst>
            <a:ext uri="{FF2B5EF4-FFF2-40B4-BE49-F238E27FC236}">
              <a16:creationId xmlns:a16="http://schemas.microsoft.com/office/drawing/2014/main" id="{96895D0D-8E05-4CD6-9187-73DB1A45D4A0}"/>
            </a:ext>
          </a:extLst>
        </xdr:cNvPr>
        <xdr:cNvSpPr/>
      </xdr:nvSpPr>
      <xdr:spPr>
        <a:xfrm>
          <a:off x="12299950" y="95620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66315</xdr:rowOff>
    </xdr:from>
    <xdr:ext cx="534377" cy="259045"/>
    <xdr:sp macro="" textlink="">
      <xdr:nvSpPr>
        <xdr:cNvPr id="605" name="テキスト ボックス 604">
          <a:extLst>
            <a:ext uri="{FF2B5EF4-FFF2-40B4-BE49-F238E27FC236}">
              <a16:creationId xmlns:a16="http://schemas.microsoft.com/office/drawing/2014/main" id="{8A61E687-FC2C-4612-9A78-7CD52A8C4147}"/>
            </a:ext>
          </a:extLst>
        </xdr:cNvPr>
        <xdr:cNvSpPr txBox="1"/>
      </xdr:nvSpPr>
      <xdr:spPr>
        <a:xfrm>
          <a:off x="12102611" y="96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50724</xdr:rowOff>
    </xdr:from>
    <xdr:to>
      <xdr:col>67</xdr:col>
      <xdr:colOff>101600</xdr:colOff>
      <xdr:row>57</xdr:row>
      <xdr:rowOff>152324</xdr:rowOff>
    </xdr:to>
    <xdr:sp macro="" textlink="">
      <xdr:nvSpPr>
        <xdr:cNvPr id="606" name="楕円 605">
          <a:extLst>
            <a:ext uri="{FF2B5EF4-FFF2-40B4-BE49-F238E27FC236}">
              <a16:creationId xmlns:a16="http://schemas.microsoft.com/office/drawing/2014/main" id="{498DD721-7CBA-496E-A1E3-414B0E41A617}"/>
            </a:ext>
          </a:extLst>
        </xdr:cNvPr>
        <xdr:cNvSpPr/>
      </xdr:nvSpPr>
      <xdr:spPr>
        <a:xfrm>
          <a:off x="11487150" y="94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143451</xdr:rowOff>
    </xdr:from>
    <xdr:ext cx="534377" cy="259045"/>
    <xdr:sp macro="" textlink="">
      <xdr:nvSpPr>
        <xdr:cNvPr id="607" name="テキスト ボックス 606">
          <a:extLst>
            <a:ext uri="{FF2B5EF4-FFF2-40B4-BE49-F238E27FC236}">
              <a16:creationId xmlns:a16="http://schemas.microsoft.com/office/drawing/2014/main" id="{F70FF25E-4633-4476-A98A-A38F8FD9584C}"/>
            </a:ext>
          </a:extLst>
        </xdr:cNvPr>
        <xdr:cNvSpPr txBox="1"/>
      </xdr:nvSpPr>
      <xdr:spPr>
        <a:xfrm>
          <a:off x="11308861" y="95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A49BA3D8-9CC8-481A-AF11-01E8691BE164}"/>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5FBDE5E0-CA49-4E65-B9F9-2985D509D9CA}"/>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D09B50B1-615C-4A38-B102-BDE7C773EF1E}"/>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2851E75A-27C7-4B33-8F03-AE4847B00D78}"/>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9ED94DD3-F34D-4836-A0F8-0E72E65D42DB}"/>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B1AC0148-B158-4CCA-992C-8E84A01AD785}"/>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DAF83B88-8019-463C-8215-C965CEB33B34}"/>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CD41C59B-7C9C-49ED-A252-50379E5EC935}"/>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A01F558A-8139-40FD-BEB6-F622F4F98C45}"/>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A7979B00-1B88-41AD-87AB-8D65632C488E}"/>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DA7812EC-78B5-450A-8260-C1A226013E19}"/>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2239327B-27E4-4000-94E4-4A215F057C3B}"/>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54B14B87-F084-4D95-AF16-8A1CC7891DAD}"/>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4DFB52E3-B27E-4A10-875C-EE6CFE36B5C7}"/>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2CAC9EFF-5724-4B94-8AF4-CA86BD86B2B1}"/>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EC39CCE7-B7D7-4824-BFDA-9161D5C3FD18}"/>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40E90C97-676A-41B2-9A8B-25E83A604334}"/>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3C555C34-B0E2-4214-88C9-EEC2378B74D0}"/>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7BFF773E-515C-48B6-98A8-B1C3DC82ECE5}"/>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6F0EC36E-DFEF-43FC-8A47-5D349F24E9FC}"/>
            </a:ext>
          </a:extLst>
        </xdr:cNvPr>
        <xdr:cNvSpPr txBox="1"/>
      </xdr:nvSpPr>
      <xdr:spPr>
        <a:xfrm>
          <a:off x="1073360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3591FAE8-1589-46C4-8BAA-D4CF94638452}"/>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3634133F-E89F-4C4C-920C-6B02B82F92E6}"/>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145C5AEB-211E-457B-AC74-E6EA93E40219}"/>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C4359FC-AB48-4C7E-854B-DA3C4E085521}"/>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33A4F63A-0198-4DC5-83D9-B4F46A0EACBE}"/>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BB48C7D7-D8F9-4C1C-8551-ADA3391668AD}"/>
            </a:ext>
          </a:extLst>
        </xdr:cNvPr>
        <xdr:cNvCxnSpPr/>
      </xdr:nvCxnSpPr>
      <xdr:spPr>
        <a:xfrm flipV="1">
          <a:off x="14698345" y="11662735"/>
          <a:ext cx="1269" cy="148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3F82B718-D831-4820-92EC-E23BB6E7BA2C}"/>
            </a:ext>
          </a:extLst>
        </xdr:cNvPr>
        <xdr:cNvSpPr txBox="1"/>
      </xdr:nvSpPr>
      <xdr:spPr>
        <a:xfrm>
          <a:off x="14744700" y="13159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A2118C62-5D14-48DE-AECD-A3BDCB9EA126}"/>
            </a:ext>
          </a:extLst>
        </xdr:cNvPr>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5226863-C196-4BA0-BD83-FBFDE8F4C496}"/>
            </a:ext>
          </a:extLst>
        </xdr:cNvPr>
        <xdr:cNvSpPr txBox="1"/>
      </xdr:nvSpPr>
      <xdr:spPr>
        <a:xfrm>
          <a:off x="14744700" y="114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1D5163DE-092A-4295-8068-2971D88E188A}"/>
            </a:ext>
          </a:extLst>
        </xdr:cNvPr>
        <xdr:cNvCxnSpPr/>
      </xdr:nvCxnSpPr>
      <xdr:spPr>
        <a:xfrm>
          <a:off x="14611350" y="11662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F18306F1-BD27-42F3-BA5C-BA5BFA966375}"/>
            </a:ext>
          </a:extLst>
        </xdr:cNvPr>
        <xdr:cNvCxnSpPr/>
      </xdr:nvCxnSpPr>
      <xdr:spPr>
        <a:xfrm>
          <a:off x="13938250" y="1314812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962BA810-FEAF-4349-B572-084D05FACF55}"/>
            </a:ext>
          </a:extLst>
        </xdr:cNvPr>
        <xdr:cNvSpPr txBox="1"/>
      </xdr:nvSpPr>
      <xdr:spPr>
        <a:xfrm>
          <a:off x="14744700" y="1291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15856B47-E4B7-4E70-9F36-30DDC00B6F2E}"/>
            </a:ext>
          </a:extLst>
        </xdr:cNvPr>
        <xdr:cNvSpPr/>
      </xdr:nvSpPr>
      <xdr:spPr>
        <a:xfrm>
          <a:off x="14649450" y="130537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BFD7BE40-6C2A-4DD3-8381-F1552126ADED}"/>
            </a:ext>
          </a:extLst>
        </xdr:cNvPr>
        <xdr:cNvCxnSpPr/>
      </xdr:nvCxnSpPr>
      <xdr:spPr>
        <a:xfrm>
          <a:off x="13144500" y="131481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10E67284-1406-4C99-88E3-A64006864B42}"/>
            </a:ext>
          </a:extLst>
        </xdr:cNvPr>
        <xdr:cNvSpPr/>
      </xdr:nvSpPr>
      <xdr:spPr>
        <a:xfrm>
          <a:off x="13887450" y="13046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96BE8BE0-F50D-42FB-972D-EA369F647666}"/>
            </a:ext>
          </a:extLst>
        </xdr:cNvPr>
        <xdr:cNvSpPr txBox="1"/>
      </xdr:nvSpPr>
      <xdr:spPr>
        <a:xfrm>
          <a:off x="13722428" y="1282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E67E5129-FA99-4EE1-9CDB-2F099C4C1C7D}"/>
            </a:ext>
          </a:extLst>
        </xdr:cNvPr>
        <xdr:cNvCxnSpPr/>
      </xdr:nvCxnSpPr>
      <xdr:spPr>
        <a:xfrm>
          <a:off x="12344400" y="131481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A5F1983B-C140-4258-AF32-64B1F7610EEF}"/>
            </a:ext>
          </a:extLst>
        </xdr:cNvPr>
        <xdr:cNvSpPr/>
      </xdr:nvSpPr>
      <xdr:spPr>
        <a:xfrm>
          <a:off x="13093700" y="13041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E4367DC0-F56D-4BF1-B25D-CEC589AF39F7}"/>
            </a:ext>
          </a:extLst>
        </xdr:cNvPr>
        <xdr:cNvSpPr txBox="1"/>
      </xdr:nvSpPr>
      <xdr:spPr>
        <a:xfrm>
          <a:off x="12928678" y="1282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D3D2804F-603E-409B-8148-67E7CC553BD6}"/>
            </a:ext>
          </a:extLst>
        </xdr:cNvPr>
        <xdr:cNvCxnSpPr/>
      </xdr:nvCxnSpPr>
      <xdr:spPr>
        <a:xfrm>
          <a:off x="11537950" y="131481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6256F48D-E297-474D-BAD7-C4D4D593054A}"/>
            </a:ext>
          </a:extLst>
        </xdr:cNvPr>
        <xdr:cNvSpPr/>
      </xdr:nvSpPr>
      <xdr:spPr>
        <a:xfrm>
          <a:off x="12299950" y="130446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B250EF05-982C-4048-BFFD-2FF468C2AAD6}"/>
            </a:ext>
          </a:extLst>
        </xdr:cNvPr>
        <xdr:cNvSpPr txBox="1"/>
      </xdr:nvSpPr>
      <xdr:spPr>
        <a:xfrm>
          <a:off x="12134928" y="1282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3D4B8852-A08E-42D0-9366-80D8DCB14225}"/>
            </a:ext>
          </a:extLst>
        </xdr:cNvPr>
        <xdr:cNvSpPr/>
      </xdr:nvSpPr>
      <xdr:spPr>
        <a:xfrm>
          <a:off x="11487150" y="1305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B9492166-5096-46C4-9DF2-1554F3561DFB}"/>
            </a:ext>
          </a:extLst>
        </xdr:cNvPr>
        <xdr:cNvSpPr txBox="1"/>
      </xdr:nvSpPr>
      <xdr:spPr>
        <a:xfrm>
          <a:off x="11322128" y="1284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5E34B4C6-EF71-4327-897C-349DDBCFECC9}"/>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6349D91B-2A89-4A7A-A102-245CE5E25F29}"/>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C46BDE63-F50C-424F-AAA5-596BF3BA5F14}"/>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2B12C0A3-0350-4373-A847-DBE7FD938EB3}"/>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C6BBB58A-0C6A-407F-91AA-5494FC67EC62}"/>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6BD9BDE0-1542-4E14-A5D9-534D28A9330E}"/>
            </a:ext>
          </a:extLst>
        </xdr:cNvPr>
        <xdr:cNvSpPr/>
      </xdr:nvSpPr>
      <xdr:spPr>
        <a:xfrm>
          <a:off x="14649450" y="130973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a:extLst>
            <a:ext uri="{FF2B5EF4-FFF2-40B4-BE49-F238E27FC236}">
              <a16:creationId xmlns:a16="http://schemas.microsoft.com/office/drawing/2014/main" id="{7555FB68-7D4C-4F19-951E-0E664F299F1E}"/>
            </a:ext>
          </a:extLst>
        </xdr:cNvPr>
        <xdr:cNvSpPr txBox="1"/>
      </xdr:nvSpPr>
      <xdr:spPr>
        <a:xfrm>
          <a:off x="14744700" y="130385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CE562BE0-5A04-4C04-BEFF-CF3679505FF7}"/>
            </a:ext>
          </a:extLst>
        </xdr:cNvPr>
        <xdr:cNvSpPr/>
      </xdr:nvSpPr>
      <xdr:spPr>
        <a:xfrm>
          <a:off x="138874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69FBE904-CA48-4744-9068-04C34B975EAD}"/>
            </a:ext>
          </a:extLst>
        </xdr:cNvPr>
        <xdr:cNvSpPr txBox="1"/>
      </xdr:nvSpPr>
      <xdr:spPr>
        <a:xfrm>
          <a:off x="138326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9CE74687-BCB1-4E1B-A1A1-94AEE9BECA42}"/>
            </a:ext>
          </a:extLst>
        </xdr:cNvPr>
        <xdr:cNvSpPr/>
      </xdr:nvSpPr>
      <xdr:spPr>
        <a:xfrm>
          <a:off x="1309370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E4D8FF1F-658F-49C9-B006-BA8336557335}"/>
            </a:ext>
          </a:extLst>
        </xdr:cNvPr>
        <xdr:cNvSpPr txBox="1"/>
      </xdr:nvSpPr>
      <xdr:spPr>
        <a:xfrm>
          <a:off x="130325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1E3F947D-0E6F-4223-AE40-DB01C8013DA4}"/>
            </a:ext>
          </a:extLst>
        </xdr:cNvPr>
        <xdr:cNvSpPr/>
      </xdr:nvSpPr>
      <xdr:spPr>
        <a:xfrm>
          <a:off x="12299950" y="13097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569B36EF-A215-4DDB-89CE-89C0281A2E03}"/>
            </a:ext>
          </a:extLst>
        </xdr:cNvPr>
        <xdr:cNvSpPr txBox="1"/>
      </xdr:nvSpPr>
      <xdr:spPr>
        <a:xfrm>
          <a:off x="1222610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4694461E-DFCA-48C3-8566-C046CC65B3CD}"/>
            </a:ext>
          </a:extLst>
        </xdr:cNvPr>
        <xdr:cNvSpPr/>
      </xdr:nvSpPr>
      <xdr:spPr>
        <a:xfrm>
          <a:off x="114871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2D513CC1-1068-42C8-A139-E50D60F1ED3D}"/>
            </a:ext>
          </a:extLst>
        </xdr:cNvPr>
        <xdr:cNvSpPr txBox="1"/>
      </xdr:nvSpPr>
      <xdr:spPr>
        <a:xfrm>
          <a:off x="114323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1BFF3B54-8DC3-4EEC-A6EC-7F9953F12D98}"/>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CA640A21-D968-4552-BE81-0914C9AE6F39}"/>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F896D047-E03C-481A-B63A-15CEF3DDAB82}"/>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6DD6C27E-CACF-47CC-82CA-2A2DD8801E5C}"/>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469E7D49-966E-489B-A260-D42DBB39573F}"/>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5D6DEB58-F614-4E9D-AA85-0CF06B189057}"/>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EDC803D-C262-488D-AFAD-D543DB7E5C2B}"/>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B2BCC17E-CED6-48AF-A9C4-9B22F851EAAB}"/>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119A9872-9EDF-44CD-B59F-7EF55C0A1F1E}"/>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9412EA6A-4355-4E3D-81A0-2555C28D775F}"/>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723CD10C-DC2D-4344-BE25-4D6209E994AA}"/>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803A4538-D5B6-4816-A36E-C7933DA8A7BE}"/>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6B6E8577-9DC5-426D-8A8F-3A0A1EB88B5A}"/>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7757616B-8F3A-4524-8D62-247F908A5E61}"/>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E7457469-AA7F-4E39-8A41-94D7ECD114FD}"/>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3FF092ED-EBFE-421E-9DDD-CF895431B1F7}"/>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C5A32E69-CD51-4F09-B0B8-3255C8E84093}"/>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F9ED1140-3DE1-4DAC-9AAF-0D7246D20845}"/>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54339537-5909-4ADF-9A0D-841C6C21A5EF}"/>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8C81AB2C-441A-4643-B53A-7A0291A56AEE}"/>
            </a:ext>
          </a:extLst>
        </xdr:cNvPr>
        <xdr:cNvSpPr txBox="1"/>
      </xdr:nvSpPr>
      <xdr:spPr>
        <a:xfrm>
          <a:off x="1073360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9A4A6C1F-075B-4D63-BD56-24AB2AAB5CD6}"/>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771592BB-DCEC-4A2E-9772-0C3B2AAF37A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E9082ED2-A781-4D7E-B90F-4D0C33C653D9}"/>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551030FC-6D68-4D29-95DD-4AE8AAA5DF5D}"/>
            </a:ext>
          </a:extLst>
        </xdr:cNvPr>
        <xdr:cNvCxnSpPr/>
      </xdr:nvCxnSpPr>
      <xdr:spPr>
        <a:xfrm flipV="1">
          <a:off x="14698345" y="14948605"/>
          <a:ext cx="1269" cy="1304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16D08CF6-9FEC-4E47-A1DB-E2226E718266}"/>
            </a:ext>
          </a:extLst>
        </xdr:cNvPr>
        <xdr:cNvSpPr txBox="1"/>
      </xdr:nvSpPr>
      <xdr:spPr>
        <a:xfrm>
          <a:off x="14744700" y="162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7F1FDE06-70C5-4615-A419-E100E37AB893}"/>
            </a:ext>
          </a:extLst>
        </xdr:cNvPr>
        <xdr:cNvCxnSpPr/>
      </xdr:nvCxnSpPr>
      <xdr:spPr>
        <a:xfrm>
          <a:off x="14611350" y="16252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B0C575DD-3527-4BFA-B84B-7F4B0ABD49B4}"/>
            </a:ext>
          </a:extLst>
        </xdr:cNvPr>
        <xdr:cNvSpPr txBox="1"/>
      </xdr:nvSpPr>
      <xdr:spPr>
        <a:xfrm>
          <a:off x="14744700" y="147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DE3C3657-653B-435A-B2B6-7757D129E1BB}"/>
            </a:ext>
          </a:extLst>
        </xdr:cNvPr>
        <xdr:cNvCxnSpPr/>
      </xdr:nvCxnSpPr>
      <xdr:spPr>
        <a:xfrm>
          <a:off x="14611350" y="14948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12312</xdr:rowOff>
    </xdr:from>
    <xdr:to>
      <xdr:col>85</xdr:col>
      <xdr:colOff>127000</xdr:colOff>
      <xdr:row>97</xdr:row>
      <xdr:rowOff>15799</xdr:rowOff>
    </xdr:to>
    <xdr:cxnSp macro="">
      <xdr:nvCxnSpPr>
        <xdr:cNvPr id="695" name="直線コネクタ 694">
          <a:extLst>
            <a:ext uri="{FF2B5EF4-FFF2-40B4-BE49-F238E27FC236}">
              <a16:creationId xmlns:a16="http://schemas.microsoft.com/office/drawing/2014/main" id="{5CC0FE21-063F-49EC-B67F-DDF2B4498F0B}"/>
            </a:ext>
          </a:extLst>
        </xdr:cNvPr>
        <xdr:cNvCxnSpPr/>
      </xdr:nvCxnSpPr>
      <xdr:spPr>
        <a:xfrm>
          <a:off x="13938250" y="16071462"/>
          <a:ext cx="762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6" name="公債費平均値テキスト">
          <a:extLst>
            <a:ext uri="{FF2B5EF4-FFF2-40B4-BE49-F238E27FC236}">
              <a16:creationId xmlns:a16="http://schemas.microsoft.com/office/drawing/2014/main" id="{A2F1203E-D8EE-450E-8BF6-653143FFF384}"/>
            </a:ext>
          </a:extLst>
        </xdr:cNvPr>
        <xdr:cNvSpPr txBox="1"/>
      </xdr:nvSpPr>
      <xdr:spPr>
        <a:xfrm>
          <a:off x="14744700" y="15568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22CFB8F4-1A5D-4A5C-A7A8-481414F1FCA4}"/>
            </a:ext>
          </a:extLst>
        </xdr:cNvPr>
        <xdr:cNvSpPr/>
      </xdr:nvSpPr>
      <xdr:spPr>
        <a:xfrm>
          <a:off x="14649450" y="157174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159417</xdr:rowOff>
    </xdr:from>
    <xdr:to>
      <xdr:col>81</xdr:col>
      <xdr:colOff>50800</xdr:colOff>
      <xdr:row>97</xdr:row>
      <xdr:rowOff>12312</xdr:rowOff>
    </xdr:to>
    <xdr:cxnSp macro="">
      <xdr:nvCxnSpPr>
        <xdr:cNvPr id="698" name="直線コネクタ 697">
          <a:extLst>
            <a:ext uri="{FF2B5EF4-FFF2-40B4-BE49-F238E27FC236}">
              <a16:creationId xmlns:a16="http://schemas.microsoft.com/office/drawing/2014/main" id="{B6E483D8-A1FD-4D61-91BF-E8CD1CD4A70D}"/>
            </a:ext>
          </a:extLst>
        </xdr:cNvPr>
        <xdr:cNvCxnSpPr/>
      </xdr:nvCxnSpPr>
      <xdr:spPr>
        <a:xfrm>
          <a:off x="13144500" y="16047117"/>
          <a:ext cx="79375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3E2EBF5C-33BE-4550-8DDC-B0B4F7FEA72E}"/>
            </a:ext>
          </a:extLst>
        </xdr:cNvPr>
        <xdr:cNvSpPr/>
      </xdr:nvSpPr>
      <xdr:spPr>
        <a:xfrm>
          <a:off x="13887450" y="157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a:extLst>
            <a:ext uri="{FF2B5EF4-FFF2-40B4-BE49-F238E27FC236}">
              <a16:creationId xmlns:a16="http://schemas.microsoft.com/office/drawing/2014/main" id="{392786D2-9A0F-4CAB-81AB-41740776DBC9}"/>
            </a:ext>
          </a:extLst>
        </xdr:cNvPr>
        <xdr:cNvSpPr txBox="1"/>
      </xdr:nvSpPr>
      <xdr:spPr>
        <a:xfrm>
          <a:off x="13709161" y="155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100591</xdr:rowOff>
    </xdr:from>
    <xdr:to>
      <xdr:col>76</xdr:col>
      <xdr:colOff>114300</xdr:colOff>
      <xdr:row>96</xdr:row>
      <xdr:rowOff>159417</xdr:rowOff>
    </xdr:to>
    <xdr:cxnSp macro="">
      <xdr:nvCxnSpPr>
        <xdr:cNvPr id="701" name="直線コネクタ 700">
          <a:extLst>
            <a:ext uri="{FF2B5EF4-FFF2-40B4-BE49-F238E27FC236}">
              <a16:creationId xmlns:a16="http://schemas.microsoft.com/office/drawing/2014/main" id="{EA9C7953-38D4-4205-939C-FBBEFB246C6C}"/>
            </a:ext>
          </a:extLst>
        </xdr:cNvPr>
        <xdr:cNvCxnSpPr/>
      </xdr:nvCxnSpPr>
      <xdr:spPr>
        <a:xfrm>
          <a:off x="12344400" y="15988291"/>
          <a:ext cx="8001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8390A3CC-23D3-451E-9099-680317FE9817}"/>
            </a:ext>
          </a:extLst>
        </xdr:cNvPr>
        <xdr:cNvSpPr/>
      </xdr:nvSpPr>
      <xdr:spPr>
        <a:xfrm>
          <a:off x="13093700" y="1580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3" name="テキスト ボックス 702">
          <a:extLst>
            <a:ext uri="{FF2B5EF4-FFF2-40B4-BE49-F238E27FC236}">
              <a16:creationId xmlns:a16="http://schemas.microsoft.com/office/drawing/2014/main" id="{0A5D0CDC-D859-4936-B7F1-DE6C7FF495C5}"/>
            </a:ext>
          </a:extLst>
        </xdr:cNvPr>
        <xdr:cNvSpPr txBox="1"/>
      </xdr:nvSpPr>
      <xdr:spPr>
        <a:xfrm>
          <a:off x="12896361" y="155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100591</xdr:rowOff>
    </xdr:from>
    <xdr:to>
      <xdr:col>71</xdr:col>
      <xdr:colOff>177800</xdr:colOff>
      <xdr:row>96</xdr:row>
      <xdr:rowOff>152178</xdr:rowOff>
    </xdr:to>
    <xdr:cxnSp macro="">
      <xdr:nvCxnSpPr>
        <xdr:cNvPr id="704" name="直線コネクタ 703">
          <a:extLst>
            <a:ext uri="{FF2B5EF4-FFF2-40B4-BE49-F238E27FC236}">
              <a16:creationId xmlns:a16="http://schemas.microsoft.com/office/drawing/2014/main" id="{AF55D88C-E355-42E6-B914-F4A2B482881E}"/>
            </a:ext>
          </a:extLst>
        </xdr:cNvPr>
        <xdr:cNvCxnSpPr/>
      </xdr:nvCxnSpPr>
      <xdr:spPr>
        <a:xfrm flipV="1">
          <a:off x="11537950" y="15988291"/>
          <a:ext cx="80645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2AD97AFB-0F82-43F2-A736-A86F37FBF2DA}"/>
            </a:ext>
          </a:extLst>
        </xdr:cNvPr>
        <xdr:cNvSpPr/>
      </xdr:nvSpPr>
      <xdr:spPr>
        <a:xfrm>
          <a:off x="12299950" y="157295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a:extLst>
            <a:ext uri="{FF2B5EF4-FFF2-40B4-BE49-F238E27FC236}">
              <a16:creationId xmlns:a16="http://schemas.microsoft.com/office/drawing/2014/main" id="{54C39907-BC39-4413-9E0A-724F33A04546}"/>
            </a:ext>
          </a:extLst>
        </xdr:cNvPr>
        <xdr:cNvSpPr txBox="1"/>
      </xdr:nvSpPr>
      <xdr:spPr>
        <a:xfrm>
          <a:off x="12102611" y="1550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76B074B0-ED87-4602-B7E4-649952CD175B}"/>
            </a:ext>
          </a:extLst>
        </xdr:cNvPr>
        <xdr:cNvSpPr/>
      </xdr:nvSpPr>
      <xdr:spPr>
        <a:xfrm>
          <a:off x="11487150" y="1572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a:extLst>
            <a:ext uri="{FF2B5EF4-FFF2-40B4-BE49-F238E27FC236}">
              <a16:creationId xmlns:a16="http://schemas.microsoft.com/office/drawing/2014/main" id="{5CB46370-D47A-4716-BD9B-0D4E01397DD4}"/>
            </a:ext>
          </a:extLst>
        </xdr:cNvPr>
        <xdr:cNvSpPr txBox="1"/>
      </xdr:nvSpPr>
      <xdr:spPr>
        <a:xfrm>
          <a:off x="11308861" y="1549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488B6065-CC20-40A4-BCF7-F268F561561A}"/>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8E84B09F-C95A-4D45-B567-E863082956A2}"/>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3748FF18-FEBB-4866-A08D-AA82E240F28C}"/>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89336C85-8FAE-4C7B-88CE-689B04224F39}"/>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416E041B-6BFA-4EE0-8D24-5B7697AECFD9}"/>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136449</xdr:rowOff>
    </xdr:from>
    <xdr:to>
      <xdr:col>85</xdr:col>
      <xdr:colOff>177800</xdr:colOff>
      <xdr:row>97</xdr:row>
      <xdr:rowOff>66599</xdr:rowOff>
    </xdr:to>
    <xdr:sp macro="" textlink="">
      <xdr:nvSpPr>
        <xdr:cNvPr id="714" name="楕円 713">
          <a:extLst>
            <a:ext uri="{FF2B5EF4-FFF2-40B4-BE49-F238E27FC236}">
              <a16:creationId xmlns:a16="http://schemas.microsoft.com/office/drawing/2014/main" id="{687D307C-704E-4936-87ED-51956BAC8650}"/>
            </a:ext>
          </a:extLst>
        </xdr:cNvPr>
        <xdr:cNvSpPr/>
      </xdr:nvSpPr>
      <xdr:spPr>
        <a:xfrm>
          <a:off x="14649450" y="160241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114876</xdr:rowOff>
    </xdr:from>
    <xdr:ext cx="534377" cy="259045"/>
    <xdr:sp macro="" textlink="">
      <xdr:nvSpPr>
        <xdr:cNvPr id="715" name="公債費該当値テキスト">
          <a:extLst>
            <a:ext uri="{FF2B5EF4-FFF2-40B4-BE49-F238E27FC236}">
              <a16:creationId xmlns:a16="http://schemas.microsoft.com/office/drawing/2014/main" id="{99140F70-4C54-413A-99F1-2922EA1733DF}"/>
            </a:ext>
          </a:extLst>
        </xdr:cNvPr>
        <xdr:cNvSpPr txBox="1"/>
      </xdr:nvSpPr>
      <xdr:spPr>
        <a:xfrm>
          <a:off x="14744700" y="160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132962</xdr:rowOff>
    </xdr:from>
    <xdr:to>
      <xdr:col>81</xdr:col>
      <xdr:colOff>101600</xdr:colOff>
      <xdr:row>97</xdr:row>
      <xdr:rowOff>63112</xdr:rowOff>
    </xdr:to>
    <xdr:sp macro="" textlink="">
      <xdr:nvSpPr>
        <xdr:cNvPr id="716" name="楕円 715">
          <a:extLst>
            <a:ext uri="{FF2B5EF4-FFF2-40B4-BE49-F238E27FC236}">
              <a16:creationId xmlns:a16="http://schemas.microsoft.com/office/drawing/2014/main" id="{FFDD71B9-0C6B-4B96-B6A1-F71081C24D50}"/>
            </a:ext>
          </a:extLst>
        </xdr:cNvPr>
        <xdr:cNvSpPr/>
      </xdr:nvSpPr>
      <xdr:spPr>
        <a:xfrm>
          <a:off x="13887450" y="160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54239</xdr:rowOff>
    </xdr:from>
    <xdr:ext cx="534377" cy="259045"/>
    <xdr:sp macro="" textlink="">
      <xdr:nvSpPr>
        <xdr:cNvPr id="717" name="テキスト ボックス 716">
          <a:extLst>
            <a:ext uri="{FF2B5EF4-FFF2-40B4-BE49-F238E27FC236}">
              <a16:creationId xmlns:a16="http://schemas.microsoft.com/office/drawing/2014/main" id="{523E4271-39D0-42EA-9934-08E877F2871B}"/>
            </a:ext>
          </a:extLst>
        </xdr:cNvPr>
        <xdr:cNvSpPr txBox="1"/>
      </xdr:nvSpPr>
      <xdr:spPr>
        <a:xfrm>
          <a:off x="13709161" y="1611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108617</xdr:rowOff>
    </xdr:from>
    <xdr:to>
      <xdr:col>76</xdr:col>
      <xdr:colOff>165100</xdr:colOff>
      <xdr:row>97</xdr:row>
      <xdr:rowOff>38767</xdr:rowOff>
    </xdr:to>
    <xdr:sp macro="" textlink="">
      <xdr:nvSpPr>
        <xdr:cNvPr id="718" name="楕円 717">
          <a:extLst>
            <a:ext uri="{FF2B5EF4-FFF2-40B4-BE49-F238E27FC236}">
              <a16:creationId xmlns:a16="http://schemas.microsoft.com/office/drawing/2014/main" id="{9F811C90-2936-43F3-AA61-0862507E25E5}"/>
            </a:ext>
          </a:extLst>
        </xdr:cNvPr>
        <xdr:cNvSpPr/>
      </xdr:nvSpPr>
      <xdr:spPr>
        <a:xfrm>
          <a:off x="13093700" y="159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29894</xdr:rowOff>
    </xdr:from>
    <xdr:ext cx="534377" cy="259045"/>
    <xdr:sp macro="" textlink="">
      <xdr:nvSpPr>
        <xdr:cNvPr id="719" name="テキスト ボックス 718">
          <a:extLst>
            <a:ext uri="{FF2B5EF4-FFF2-40B4-BE49-F238E27FC236}">
              <a16:creationId xmlns:a16="http://schemas.microsoft.com/office/drawing/2014/main" id="{DFDBE9C0-8DA9-48E5-BE42-31E81F4B0D1C}"/>
            </a:ext>
          </a:extLst>
        </xdr:cNvPr>
        <xdr:cNvSpPr txBox="1"/>
      </xdr:nvSpPr>
      <xdr:spPr>
        <a:xfrm>
          <a:off x="12896361" y="160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49791</xdr:rowOff>
    </xdr:from>
    <xdr:to>
      <xdr:col>72</xdr:col>
      <xdr:colOff>38100</xdr:colOff>
      <xdr:row>96</xdr:row>
      <xdr:rowOff>151391</xdr:rowOff>
    </xdr:to>
    <xdr:sp macro="" textlink="">
      <xdr:nvSpPr>
        <xdr:cNvPr id="720" name="楕円 719">
          <a:extLst>
            <a:ext uri="{FF2B5EF4-FFF2-40B4-BE49-F238E27FC236}">
              <a16:creationId xmlns:a16="http://schemas.microsoft.com/office/drawing/2014/main" id="{66EAE31B-AC07-4B8D-BAC1-DE9474C0CD02}"/>
            </a:ext>
          </a:extLst>
        </xdr:cNvPr>
        <xdr:cNvSpPr/>
      </xdr:nvSpPr>
      <xdr:spPr>
        <a:xfrm>
          <a:off x="12299950" y="159374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142518</xdr:rowOff>
    </xdr:from>
    <xdr:ext cx="534377" cy="259045"/>
    <xdr:sp macro="" textlink="">
      <xdr:nvSpPr>
        <xdr:cNvPr id="721" name="テキスト ボックス 720">
          <a:extLst>
            <a:ext uri="{FF2B5EF4-FFF2-40B4-BE49-F238E27FC236}">
              <a16:creationId xmlns:a16="http://schemas.microsoft.com/office/drawing/2014/main" id="{7D6214E9-1965-4D7D-A4F0-09B38CA0C7E7}"/>
            </a:ext>
          </a:extLst>
        </xdr:cNvPr>
        <xdr:cNvSpPr txBox="1"/>
      </xdr:nvSpPr>
      <xdr:spPr>
        <a:xfrm>
          <a:off x="12102611" y="160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101378</xdr:rowOff>
    </xdr:from>
    <xdr:to>
      <xdr:col>67</xdr:col>
      <xdr:colOff>101600</xdr:colOff>
      <xdr:row>97</xdr:row>
      <xdr:rowOff>31528</xdr:rowOff>
    </xdr:to>
    <xdr:sp macro="" textlink="">
      <xdr:nvSpPr>
        <xdr:cNvPr id="722" name="楕円 721">
          <a:extLst>
            <a:ext uri="{FF2B5EF4-FFF2-40B4-BE49-F238E27FC236}">
              <a16:creationId xmlns:a16="http://schemas.microsoft.com/office/drawing/2014/main" id="{07ECC28C-8237-4957-818A-5798182A0670}"/>
            </a:ext>
          </a:extLst>
        </xdr:cNvPr>
        <xdr:cNvSpPr/>
      </xdr:nvSpPr>
      <xdr:spPr>
        <a:xfrm>
          <a:off x="11487150" y="159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22655</xdr:rowOff>
    </xdr:from>
    <xdr:ext cx="534377" cy="259045"/>
    <xdr:sp macro="" textlink="">
      <xdr:nvSpPr>
        <xdr:cNvPr id="723" name="テキスト ボックス 722">
          <a:extLst>
            <a:ext uri="{FF2B5EF4-FFF2-40B4-BE49-F238E27FC236}">
              <a16:creationId xmlns:a16="http://schemas.microsoft.com/office/drawing/2014/main" id="{4B638BD1-4835-4ABA-AA0E-6BFBC1699F2A}"/>
            </a:ext>
          </a:extLst>
        </xdr:cNvPr>
        <xdr:cNvSpPr txBox="1"/>
      </xdr:nvSpPr>
      <xdr:spPr>
        <a:xfrm>
          <a:off x="11308861" y="1608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C94E2B53-C27D-43B0-AB3B-AB77C5023ED3}"/>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E40C9835-F9CD-42B5-BAA9-2B283139B0C5}"/>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7D9FF456-27D5-4FED-935D-A8628C677EFC}"/>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9C93F1D9-1AA6-40E1-A0E8-3DEC5C4C70C6}"/>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A723D5DD-EC30-48DE-A14C-C30A7EB36D93}"/>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E53AEE3C-6615-428F-BD0F-179766E5CAD9}"/>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6A7249DF-3182-414E-BCA4-FF203D0D234F}"/>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C343C950-E95E-49DF-A476-F675A5AC21F6}"/>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D8F1E5D0-0738-4172-B737-A7E6FA6BD259}"/>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424677A9-A6A8-4B00-98C8-9E7377EBFAE5}"/>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D30F047D-5514-4A04-9A5D-ED15319DE19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A8CF0298-DA5C-4C76-BF7A-EB792D226A45}"/>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4CD7A5C0-B907-4EF2-A708-963EDDE095DF}"/>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A58B3E23-C175-470E-A999-28C74E024B47}"/>
            </a:ext>
          </a:extLst>
        </xdr:cNvPr>
        <xdr:cNvSpPr txBox="1"/>
      </xdr:nvSpPr>
      <xdr:spPr>
        <a:xfrm>
          <a:off x="16120274" y="609438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45D7A1CA-2B51-43B0-AEA8-D32CFC8392A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13CBAFCE-913F-4BF9-B125-006BFD5E72A3}"/>
            </a:ext>
          </a:extLst>
        </xdr:cNvPr>
        <xdr:cNvSpPr txBox="1"/>
      </xdr:nvSpPr>
      <xdr:spPr>
        <a:xfrm>
          <a:off x="16120274" y="578051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1D878837-68FB-4594-853B-3F65D4B46208}"/>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612F2583-E189-459D-A0A3-6C85EF8272BE}"/>
            </a:ext>
          </a:extLst>
        </xdr:cNvPr>
        <xdr:cNvSpPr txBox="1"/>
      </xdr:nvSpPr>
      <xdr:spPr>
        <a:xfrm>
          <a:off x="16120274" y="54602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CF9D9D51-5B9B-4785-9775-ED597D78F32D}"/>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A884FD45-E15C-4F95-A1EB-7A8BCA56676A}"/>
            </a:ext>
          </a:extLst>
        </xdr:cNvPr>
        <xdr:cNvSpPr txBox="1"/>
      </xdr:nvSpPr>
      <xdr:spPr>
        <a:xfrm>
          <a:off x="160491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5B79A61D-ECCB-42A3-973E-4A248C167FCB}"/>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B8804805-DD56-4FB4-AD22-E8C1CF497985}"/>
            </a:ext>
          </a:extLst>
        </xdr:cNvPr>
        <xdr:cNvSpPr txBox="1"/>
      </xdr:nvSpPr>
      <xdr:spPr>
        <a:xfrm>
          <a:off x="1604917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8500ECBB-1382-443E-B28A-28826A2D93DD}"/>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7C3DFC79-F1FF-465A-AC1F-9F5AD01F5714}"/>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41B32957-E97B-4F43-A771-3439612522FD}"/>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73E124CB-428E-4150-9D04-1CA54DC8B252}"/>
            </a:ext>
          </a:extLst>
        </xdr:cNvPr>
        <xdr:cNvCxnSpPr/>
      </xdr:nvCxnSpPr>
      <xdr:spPr>
        <a:xfrm flipV="1">
          <a:off x="19949795" y="5017407"/>
          <a:ext cx="1269"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3ACADF78-3C16-4D45-8CC9-F9E5B9A715B4}"/>
            </a:ext>
          </a:extLst>
        </xdr:cNvPr>
        <xdr:cNvSpPr txBox="1"/>
      </xdr:nvSpPr>
      <xdr:spPr>
        <a:xfrm>
          <a:off x="20002500" y="65584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3BBEEFF6-3593-4C56-9C27-99E944537127}"/>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3309017B-3DBC-46C6-A678-86EA150CD8A7}"/>
            </a:ext>
          </a:extLst>
        </xdr:cNvPr>
        <xdr:cNvSpPr txBox="1"/>
      </xdr:nvSpPr>
      <xdr:spPr>
        <a:xfrm>
          <a:off x="20002500" y="479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324B3C14-BD92-4279-AE13-653AE96A2B6E}"/>
            </a:ext>
          </a:extLst>
        </xdr:cNvPr>
        <xdr:cNvCxnSpPr/>
      </xdr:nvCxnSpPr>
      <xdr:spPr>
        <a:xfrm>
          <a:off x="19881850" y="5017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6388CA56-D911-437A-8578-7C71CCC98CC3}"/>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3899617-FDD2-4EAB-BEDE-CC815E5EE805}"/>
            </a:ext>
          </a:extLst>
        </xdr:cNvPr>
        <xdr:cNvSpPr txBox="1"/>
      </xdr:nvSpPr>
      <xdr:spPr>
        <a:xfrm>
          <a:off x="20002500" y="631082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FF28583F-C973-4099-8802-18213DF523B0}"/>
            </a:ext>
          </a:extLst>
        </xdr:cNvPr>
        <xdr:cNvSpPr/>
      </xdr:nvSpPr>
      <xdr:spPr>
        <a:xfrm>
          <a:off x="19900900" y="645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B5BB9CA5-8DF5-4F69-91C0-BC8565DB5F44}"/>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9FE6A5D1-A949-4AD7-A3B9-19830842E5EF}"/>
            </a:ext>
          </a:extLst>
        </xdr:cNvPr>
        <xdr:cNvSpPr/>
      </xdr:nvSpPr>
      <xdr:spPr>
        <a:xfrm>
          <a:off x="19157950" y="64911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DCAD59B3-71E5-44E9-9F03-F0D9A4AD9E03}"/>
            </a:ext>
          </a:extLst>
        </xdr:cNvPr>
        <xdr:cNvSpPr txBox="1"/>
      </xdr:nvSpPr>
      <xdr:spPr>
        <a:xfrm>
          <a:off x="19084100" y="627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433288AB-0551-4B07-A447-4BDFA45CC666}"/>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B8E74F10-AD06-4F2A-9C48-0C1B385D9569}"/>
            </a:ext>
          </a:extLst>
        </xdr:cNvPr>
        <xdr:cNvSpPr/>
      </xdr:nvSpPr>
      <xdr:spPr>
        <a:xfrm>
          <a:off x="1834515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961CCD71-46A5-4993-83A9-AEF3D645351D}"/>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8948C13-33C6-4BCC-A645-4CA5E8DD7C4E}"/>
            </a:ext>
          </a:extLst>
        </xdr:cNvPr>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D6CCDBE2-E7D1-4CE1-8F53-878E5548F8CF}"/>
            </a:ext>
          </a:extLst>
        </xdr:cNvPr>
        <xdr:cNvSpPr/>
      </xdr:nvSpPr>
      <xdr:spPr>
        <a:xfrm>
          <a:off x="17551400" y="645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94415006-0C66-45D1-AC3A-51B848A72DDC}"/>
            </a:ext>
          </a:extLst>
        </xdr:cNvPr>
        <xdr:cNvSpPr txBox="1"/>
      </xdr:nvSpPr>
      <xdr:spPr>
        <a:xfrm>
          <a:off x="17464283" y="6238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9CADEA51-5845-4D13-A3FA-B9917764349C}"/>
            </a:ext>
          </a:extLst>
        </xdr:cNvPr>
        <xdr:cNvSpPr/>
      </xdr:nvSpPr>
      <xdr:spPr>
        <a:xfrm>
          <a:off x="16757650" y="6492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9B0DE38-6E41-47BC-A9DB-4C16E1945A89}"/>
            </a:ext>
          </a:extLst>
        </xdr:cNvPr>
        <xdr:cNvSpPr txBox="1"/>
      </xdr:nvSpPr>
      <xdr:spPr>
        <a:xfrm>
          <a:off x="16683800" y="6280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890DF1BE-7E60-458B-9C98-8AC05B2FF4A6}"/>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F535DDD8-D78A-4683-9118-8C7A4D6C4787}"/>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A5854565-36CA-4B85-A4FE-5E084426799C}"/>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5CCD776E-AEC4-463E-8E7F-73EE1656212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B5DB30B4-8FDE-494F-8C79-07CE658B6C1A}"/>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D8E49364-65E7-4AB5-B9B5-D7D9AB31C077}"/>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46182636-5F91-476E-9048-973786B1F7BE}"/>
            </a:ext>
          </a:extLst>
        </xdr:cNvPr>
        <xdr:cNvSpPr txBox="1"/>
      </xdr:nvSpPr>
      <xdr:spPr>
        <a:xfrm>
          <a:off x="20002500" y="6437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F696F457-2090-4429-87D3-64294763FD73}"/>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50A55AED-2DC5-4C6D-9D1F-D810185CC80D}"/>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584202E5-678C-403A-B82A-99BEEAE7486E}"/>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7B0EC2BB-E940-4018-967B-8C6BC8E8DAA2}"/>
            </a:ext>
          </a:extLst>
        </xdr:cNvPr>
        <xdr:cNvSpPr txBox="1"/>
      </xdr:nvSpPr>
      <xdr:spPr>
        <a:xfrm>
          <a:off x="18290350" y="6281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1BDD7BDF-C914-408D-8E87-E47B27BCF2C2}"/>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D73276DC-4341-43FF-9441-55A0774953AE}"/>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DDA58ABE-D267-4078-A273-D3ADFC71FD32}"/>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62A5480B-71CB-4EB2-B0A7-58D1DF8B2C6D}"/>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48EDD409-861F-496C-9890-C6E8C16CB805}"/>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20800145-00E4-42F2-8F3C-5E6443E29506}"/>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4489BA08-56E4-4500-BFCE-42C20554599B}"/>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7A59E341-120E-4320-9825-0A51C5283F44}"/>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EFD49DFC-E6B5-4809-9ED0-FD87488AE05F}"/>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952B8816-FC3B-43F3-8CFA-D18C19F3448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B393BABD-0440-4F4C-A3D8-075852278EED}"/>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C9BB45AF-85FA-4D02-8EC4-ED7B8B629831}"/>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9EBC7C99-056D-4D67-9FC5-54C6D27B0F03}"/>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69350DBF-58CD-48F8-8C5A-DC242859AD6E}"/>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FAAC1345-15E5-4D0F-9EE9-8381EC7EF2E8}"/>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C522EBA7-D3F7-4586-9FD8-AE569605C0BB}"/>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9D74232A-2197-4AAA-A537-5939E00E76E2}"/>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23E2ABCD-D7AA-47D1-B303-9124A375EC84}"/>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47E8D1CF-C3FF-4583-8EA2-37A2E4BF5063}"/>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944CCBBB-C70B-4D9C-B14E-8CC37E733456}"/>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62DCD212-2D48-487D-8302-9A94F2C4427A}"/>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967FA88D-8263-482F-AE05-3DD06B6A2A26}"/>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A9E3BC25-D6E5-474E-B75D-052DD1AEF7B5}"/>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8E3FC678-6A58-42D3-9AB8-AD15AA06711C}"/>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A15AD3D1-F66C-49C3-9906-AA4731B3BB29}"/>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D78B81AE-D54A-4A83-9978-05DB034BB1C6}"/>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D6467C21-1222-4BFE-A642-6D64B3443539}"/>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E4CEF288-A444-4D7B-AF4B-057669086F7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C55B294D-5988-47E3-A2C5-F07B7B9F793E}"/>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4BA93525-22FA-4EF0-9BD1-5C73CFCB0739}"/>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18F6DD5C-EADF-4631-BF1C-E9821FB4C41C}"/>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35D75AAB-ED1F-4C25-876C-4BA785172C03}"/>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8C339BC1-1FA1-4F05-90B1-8BD264686224}"/>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8F2C9FDB-ED87-4FC8-BE8A-DA4F9EF77DCF}"/>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81508656-DCCA-4A9C-8257-BE5D99E99C9A}"/>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6E6FF026-E5CE-4748-B5B9-6B125A91B038}"/>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2B429B5F-9D03-47C6-8A18-FB94DA42F82B}"/>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5D8D5BB-F4CA-4F72-988D-792B618FDEA4}"/>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DAF3634E-4DCB-4A4E-9979-0E349B3C8636}"/>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5055973F-ED67-4C85-99DE-E67B0944482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72036859-FAB5-4C8B-A35F-8F8F501BFA7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C1F3046C-953A-44E5-9FAD-92DC8589D5D6}"/>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E4ECB59B-7408-4C65-B60F-CB05B2610B15}"/>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FE3CF233-7B52-4173-BBA3-223F40AABCB9}"/>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9F4E974B-9097-4431-A55E-AEDD98EE1E47}"/>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7339D9D2-A530-48C6-9101-47B8D227B0F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17F2289F-B768-4020-8A0F-7E39EB2FCCA2}"/>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40E35F67-E048-4883-A94A-736320E64CF6}"/>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BED93950-C799-415F-984A-0B8761E02588}"/>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B7790B3E-2F2A-41EB-9F1D-32DB2CB5F566}"/>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9B6A205D-0040-477E-B640-A21EB9789063}"/>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D83792B3-4BE6-446E-8A85-FFD42E4E9809}"/>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15276F1F-613D-4973-B734-666C1008A507}"/>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8565C862-E637-4436-8CFA-F20CF3E49E6B}"/>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F95F3D4E-4AE5-434F-B30F-DFED2FC7A13F}"/>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70498CBA-9AA5-45F1-96D8-2481232B55B8}"/>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総務費については、主に新庁舎建設に係る公共用地の購入に伴う20,866円の増加となっている。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農林水産費については、主に用水路改修事業に係る農業用排水路及び農道整備工事費に伴い1,491円の増加となっている。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教育費については、主に小学校校舎改修工事等に伴い、13,945円の増加となっている。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令和3年度と比較し、臨時財政対策債の減少に伴い、令和4年度の標準財政規模が減少し、新庁舎建設に係る公共用地の購入のために財政調整基金を取り崩したことにより、財政調整基金残高の標準財政規模に対する比率は7.68ポイント減少した。また、臨時財政対策債の減少に伴い、実質収支額についても減少したため、0.52ポイント減少している。これらの要因から標準財政規模に対する実質単年度収支は赤字となり、14.06ポイントの減少となった。今後も安定した財政運営のため、自主財源の確保と経費の節減合理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全ての会計において、実質収支は黒字を維持している。</a:t>
          </a:r>
          <a:endParaRPr kumimoji="1" lang="en-US" altLang="ja-JP" sz="1400">
            <a:latin typeface="ＭＳ ゴシック"/>
            <a:ea typeface="ＭＳ ゴシック"/>
          </a:endParaRPr>
        </a:p>
        <a:p>
          <a:r>
            <a:rPr kumimoji="1" lang="ja-JP" altLang="en-US" sz="1400">
              <a:latin typeface="ＭＳ ゴシック"/>
              <a:ea typeface="ＭＳ ゴシック"/>
            </a:rPr>
            <a:t>一般会計については臨時財政対策債の減少などにより、黒字額の標準財政規模に対する比率が0.5ポイント減少している。</a:t>
          </a:r>
          <a:endParaRPr kumimoji="1" lang="en-US" altLang="ja-JP" sz="1400">
            <a:latin typeface="ＭＳ ゴシック"/>
            <a:ea typeface="ＭＳ ゴシック"/>
          </a:endParaRPr>
        </a:p>
        <a:p>
          <a:r>
            <a:rPr kumimoji="1" lang="ja-JP" altLang="en-US" sz="1400">
              <a:latin typeface="ＭＳ ゴシック"/>
              <a:ea typeface="ＭＳ ゴシック"/>
            </a:rPr>
            <a:t>特別会計については一般会計からの繰入金が増加傾向にあり、今後も社会情勢の変化に対応しつつ、各会計とも健全な財政運営ができるよう努める。</a:t>
          </a:r>
          <a:endParaRPr kumimoji="1" lang="en-US" altLang="ja-JP" sz="1400">
            <a:latin typeface="ＭＳ ゴシック"/>
            <a:ea typeface="ＭＳ ゴシック"/>
          </a:endParaRPr>
        </a:p>
        <a:p>
          <a:r>
            <a:rPr kumimoji="1" lang="ja-JP" altLang="en-US" sz="1400">
              <a:latin typeface="ＭＳ ゴシック"/>
              <a:ea typeface="ＭＳ ゴシック"/>
            </a:rPr>
            <a:t>なお、令和２年度より下水道事業特別会計が公共下水道事業会計に移行しており、令和元年度以前の下水道事業特別会計の比率については「その他会計（黒字）」欄に記載されている。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元年度をピークに元利償還金は減少しているが、令和3年度から新ごみ焼却施設の償還財源として太田市外三町広域清掃組合に支出した負担金が増加したことから元利償還金等は増加しており、単年度の実質公債費比率の分子は増加している。</a:t>
          </a:r>
          <a:endParaRPr kumimoji="1" lang="en-US" altLang="ja-JP" sz="1400">
            <a:latin typeface="ＭＳ ゴシック"/>
            <a:ea typeface="ＭＳ ゴシック"/>
          </a:endParaRPr>
        </a:p>
        <a:p>
          <a:r>
            <a:rPr kumimoji="1" lang="ja-JP" altLang="en-US" sz="1400">
              <a:latin typeface="ＭＳ ゴシック"/>
              <a:ea typeface="ＭＳ ゴシック"/>
            </a:rPr>
            <a:t>今後も世代間負担の均衡が保たれるよう適正な町債発行を行い、公債費比率の抑制に努める。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満期一括償還地方債の償還の財源として積み立てていない。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に係る地方債の現在高は9,700万円増加した。これは小学校校舎改修に係る借入があったことが主な要因であるが、公営企業債等の繰入見込額や組合等負担等見込額、退職手当負担見込額がそれぞれ減少したため、将来負担額は減少となった。</a:t>
          </a:r>
          <a:endParaRPr kumimoji="1" lang="en-US" altLang="ja-JP" sz="1400">
            <a:latin typeface="ＭＳ ゴシック"/>
            <a:ea typeface="ＭＳ ゴシック"/>
          </a:endParaRPr>
        </a:p>
        <a:p>
          <a:r>
            <a:rPr kumimoji="1" lang="ja-JP" altLang="en-US" sz="1400">
              <a:latin typeface="ＭＳ ゴシック"/>
              <a:ea typeface="ＭＳ ゴシック"/>
            </a:rPr>
            <a:t>引き続き将来負担比率は算定されない結果となっており、今後も将来的な財政負担が生じないよう健全な財政運営に努める。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群馬県大泉町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令和4年度末の基金残高は約70億円となり、令和3年度に比べて5億3,600万円減少した。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公共施設等整備基金が約1億4,000万円、減債基金が約4,000万円増加したが、財政調整基金が約7億円減少したことが要因である。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町税の減収や災害など不測の事態への対応、本格的に開始となる新庁舎建設に伴う普通建設事業費や公債費の増加に備えるため、将来の財政推計を把握し、適正に基金管理を行っていく。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・公共施設等整備基金：公用又は公共用の施設の整備に要する経費の財源に充てる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・福祉基金：町民の保健福祉の増進を図る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・国際交流振興基金：町の国際性を高揚するとともに、町民の国際感覚醸成に資する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・都市緑化基金：都市緑化事業の推進を図り、緑あふれる潤いのある街づくりに資する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・公園墓地整備基金：大泉町公園墓地の整備に要する経費の財源に充てる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公共施設等整備基金について、今後の新庁舎建設に伴う普通建設事業費の増加に備え約1億4,000万円を積み立てたため、基金残高は増加した。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公共施設等総合管理計画に基づく施設の計画的な維持管理及び新庁舎建設等に備え、計画的に基金管理を行っていく。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令和4年度末の基金残高は、約37億円となっており、令和3年度に比べて約7億2,600万円減少している。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30年度より、町税の減収等による財源不足分を財政調整基金の取崩しにより対応してきたため、基金残高は減少していたが、さらに令和4年度については、主に庁舎建設に係る公共用地の購入のため、取り崩したこと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本町の財源は法人町民税に依存するところが大きく、景気の動向や社会情勢の影響により年度間の収入に差が生じてしまう。財政調整基金は年度間の財源不均衡の調整や震災などの災害が発生した際の緊急的な財政出動のために一定額を確保しておく必要があり、今後も適正に基金運営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令和4年度は臨時財政対策債償還分として約4,000万円を積み立てた。これに伴い基金残高は約2億4,100万円となった。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今後、地方債償還額の増加が見込まれるため、償還額の推計を行いながら基金の積立及び取崩を適切に行っていく。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886CCB2-DFDF-4CC9-8174-68CDA1E30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28753BB5-F44C-4ED5-AA1A-8DCBCCA8F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8B44E30-CBF6-4ECE-8C75-38FF1B9BCA79}"/>
            </a:ext>
          </a:extLst>
        </xdr:cNvPr>
        <xdr:cNvSpPr/>
      </xdr:nvSpPr>
      <xdr:spPr>
        <a:xfrm>
          <a:off x="117602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3C4B30B-9909-4303-A774-3A6AAE2DA1D1}"/>
            </a:ext>
          </a:extLst>
        </xdr:cNvPr>
        <xdr:cNvSpPr/>
      </xdr:nvSpPr>
      <xdr:spPr>
        <a:xfrm>
          <a:off x="131318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EAD33B2-F282-4D3F-B81F-D22AEFC07725}"/>
            </a:ext>
          </a:extLst>
        </xdr:cNvPr>
        <xdr:cNvSpPr/>
      </xdr:nvSpPr>
      <xdr:spPr>
        <a:xfrm>
          <a:off x="145034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D85ACB8-409D-4E00-BF53-F7DE521296D8}"/>
            </a:ext>
          </a:extLst>
        </xdr:cNvPr>
        <xdr:cNvSpPr/>
      </xdr:nvSpPr>
      <xdr:spPr>
        <a:xfrm>
          <a:off x="158750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655317F-7557-4E46-BF1A-DD34F8FDCDB2}"/>
            </a:ext>
          </a:extLst>
        </xdr:cNvPr>
        <xdr:cNvSpPr/>
      </xdr:nvSpPr>
      <xdr:spPr>
        <a:xfrm>
          <a:off x="172466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F7DFD09-FFCA-450C-90CE-CF2FF66A11CD}"/>
            </a:ext>
          </a:extLst>
        </xdr:cNvPr>
        <xdr:cNvSpPr/>
      </xdr:nvSpPr>
      <xdr:spPr>
        <a:xfrm>
          <a:off x="117602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8C0AA83-FBA8-4F0D-894B-31FC118656A7}"/>
            </a:ext>
          </a:extLst>
        </xdr:cNvPr>
        <xdr:cNvSpPr/>
      </xdr:nvSpPr>
      <xdr:spPr>
        <a:xfrm>
          <a:off x="131318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8A60F2D-75C6-4CBF-BE69-C76D4DE869F8}"/>
            </a:ext>
          </a:extLst>
        </xdr:cNvPr>
        <xdr:cNvSpPr/>
      </xdr:nvSpPr>
      <xdr:spPr>
        <a:xfrm>
          <a:off x="145034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9B30E40-7651-4831-A19D-932C06853499}"/>
            </a:ext>
          </a:extLst>
        </xdr:cNvPr>
        <xdr:cNvSpPr/>
      </xdr:nvSpPr>
      <xdr:spPr>
        <a:xfrm>
          <a:off x="158750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9B1CFFF-54AB-43E3-85F3-F1F2E967BC33}"/>
            </a:ext>
          </a:extLst>
        </xdr:cNvPr>
        <xdr:cNvSpPr/>
      </xdr:nvSpPr>
      <xdr:spPr>
        <a:xfrm>
          <a:off x="172466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B25EC3C1-79A7-48FC-A6D2-4C2FAC375EB4}"/>
            </a:ext>
          </a:extLst>
        </xdr:cNvPr>
        <xdr:cNvSpPr/>
      </xdr:nvSpPr>
      <xdr:spPr>
        <a:xfrm>
          <a:off x="355600" y="64135"/>
          <a:ext cx="114014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B6C7321C-B93D-4EAE-BE67-C2021E7783DF}"/>
            </a:ext>
          </a:extLst>
        </xdr:cNvPr>
        <xdr:cNvSpPr/>
      </xdr:nvSpPr>
      <xdr:spPr>
        <a:xfrm>
          <a:off x="15351125" y="163830"/>
          <a:ext cx="35496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6BA99653-F1E3-45BE-8D60-93BC050B2E0F}"/>
            </a:ext>
          </a:extLst>
        </xdr:cNvPr>
        <xdr:cNvSpPr/>
      </xdr:nvSpPr>
      <xdr:spPr>
        <a:xfrm>
          <a:off x="15357475" y="164465"/>
          <a:ext cx="352425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C74D3B09-0667-4B50-A01C-0D1A2A009510}"/>
            </a:ext>
          </a:extLst>
        </xdr:cNvPr>
        <xdr:cNvSpPr/>
      </xdr:nvSpPr>
      <xdr:spPr>
        <a:xfrm>
          <a:off x="15382875" y="164465"/>
          <a:ext cx="3467100" cy="14414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540C718C-30A5-4169-870A-CF634C1F3F8E}"/>
            </a:ext>
          </a:extLst>
        </xdr:cNvPr>
        <xdr:cNvSpPr/>
      </xdr:nvSpPr>
      <xdr:spPr>
        <a:xfrm>
          <a:off x="12823825" y="163830"/>
          <a:ext cx="23939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DA590053-9A30-4C83-B775-84D2346D1A59}"/>
            </a:ext>
          </a:extLst>
        </xdr:cNvPr>
        <xdr:cNvSpPr/>
      </xdr:nvSpPr>
      <xdr:spPr>
        <a:xfrm>
          <a:off x="12849225" y="164465"/>
          <a:ext cx="234950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CD563F17-6F17-4549-B01C-EC39C70FA838}"/>
            </a:ext>
          </a:extLst>
        </xdr:cNvPr>
        <xdr:cNvSpPr/>
      </xdr:nvSpPr>
      <xdr:spPr>
        <a:xfrm>
          <a:off x="12874625" y="164465"/>
          <a:ext cx="2311400" cy="15684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A34BE1E-972A-4A1E-8209-00958D3DAED3}"/>
            </a:ext>
          </a:extLst>
        </xdr:cNvPr>
        <xdr:cNvSpPr/>
      </xdr:nvSpPr>
      <xdr:spPr>
        <a:xfrm>
          <a:off x="444500" y="353060"/>
          <a:ext cx="9083675" cy="1567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853779C-C13E-42E1-A532-1367D42A8402}"/>
            </a:ext>
          </a:extLst>
        </xdr:cNvPr>
        <xdr:cNvSpPr/>
      </xdr:nvSpPr>
      <xdr:spPr>
        <a:xfrm>
          <a:off x="568325" y="384810"/>
          <a:ext cx="1244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5544FD3-2881-4AB6-A16E-3D3FAE7059F9}"/>
            </a:ext>
          </a:extLst>
        </xdr:cNvPr>
        <xdr:cNvSpPr/>
      </xdr:nvSpPr>
      <xdr:spPr>
        <a:xfrm>
          <a:off x="1768475" y="384810"/>
          <a:ext cx="120015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41,729
33,514
18.03
16,368,883
15,650,087
718,796
8,039,459
6,594,281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F6F302D-5D7E-421F-8BE7-35AC7ED84C6B}"/>
            </a:ext>
          </a:extLst>
        </xdr:cNvPr>
        <xdr:cNvSpPr/>
      </xdr:nvSpPr>
      <xdr:spPr>
        <a:xfrm>
          <a:off x="2968625" y="384810"/>
          <a:ext cx="1371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8F9D7D9-AD0B-4334-B12E-87AF9F9136F0}"/>
            </a:ext>
          </a:extLst>
        </xdr:cNvPr>
        <xdr:cNvSpPr/>
      </xdr:nvSpPr>
      <xdr:spPr>
        <a:xfrm>
          <a:off x="4340225" y="403860"/>
          <a:ext cx="18224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A9B6FD6-A9B8-4212-A888-32356148C6A0}"/>
            </a:ext>
          </a:extLst>
        </xdr:cNvPr>
        <xdr:cNvSpPr/>
      </xdr:nvSpPr>
      <xdr:spPr>
        <a:xfrm>
          <a:off x="6162675" y="403860"/>
          <a:ext cx="11366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B3DC9DA-230D-4AA5-BB89-590F1C8F4972}"/>
            </a:ext>
          </a:extLst>
        </xdr:cNvPr>
        <xdr:cNvSpPr/>
      </xdr:nvSpPr>
      <xdr:spPr>
        <a:xfrm>
          <a:off x="7362825" y="416560"/>
          <a:ext cx="5778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6D1D8D2-BFAA-4D8A-A8D4-D1B841465577}"/>
            </a:ext>
          </a:extLst>
        </xdr:cNvPr>
        <xdr:cNvSpPr/>
      </xdr:nvSpPr>
      <xdr:spPr>
        <a:xfrm>
          <a:off x="4340225" y="100012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61474E6-FAC1-4F7E-A7B4-AAB8F8C16E0B}"/>
            </a:ext>
          </a:extLst>
        </xdr:cNvPr>
        <xdr:cNvSpPr/>
      </xdr:nvSpPr>
      <xdr:spPr>
        <a:xfrm>
          <a:off x="6226175" y="100012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12F8589-F2E1-4F42-8709-1335349034AD}"/>
            </a:ext>
          </a:extLst>
        </xdr:cNvPr>
        <xdr:cNvSpPr/>
      </xdr:nvSpPr>
      <xdr:spPr>
        <a:xfrm>
          <a:off x="9985375" y="353060"/>
          <a:ext cx="1371600" cy="10788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BE390E5-7D2E-4A9E-AB49-DAF16D375087}"/>
            </a:ext>
          </a:extLst>
        </xdr:cNvPr>
        <xdr:cNvSpPr/>
      </xdr:nvSpPr>
      <xdr:spPr>
        <a:xfrm>
          <a:off x="10213975" y="416560"/>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7697016-309F-4CE2-9D0C-10120A745868}"/>
            </a:ext>
          </a:extLst>
        </xdr:cNvPr>
        <xdr:cNvSpPr/>
      </xdr:nvSpPr>
      <xdr:spPr>
        <a:xfrm>
          <a:off x="10213975" y="52451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0007595-AF1E-48F8-9970-68D65EB2C667}"/>
            </a:ext>
          </a:extLst>
        </xdr:cNvPr>
        <xdr:cNvSpPr/>
      </xdr:nvSpPr>
      <xdr:spPr>
        <a:xfrm>
          <a:off x="10213975" y="85471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29B91CC8-75BF-45F4-9830-06CBD129B1EA}"/>
            </a:ext>
          </a:extLst>
        </xdr:cNvPr>
        <xdr:cNvCxnSpPr/>
      </xdr:nvCxnSpPr>
      <xdr:spPr>
        <a:xfrm flipH="1">
          <a:off x="10048875" y="4927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8B5CBD7A-AE23-4CA8-B86A-352F485DEB81}"/>
            </a:ext>
          </a:extLst>
        </xdr:cNvPr>
        <xdr:cNvSpPr/>
      </xdr:nvSpPr>
      <xdr:spPr>
        <a:xfrm>
          <a:off x="10102850" y="467360"/>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FCC44ED-858F-4BFE-A066-E8F062961410}"/>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07A96AF-7DD3-40A8-A976-E83C0290D8AB}"/>
            </a:ext>
          </a:extLst>
        </xdr:cNvPr>
        <xdr:cNvCxnSpPr/>
      </xdr:nvCxnSpPr>
      <xdr:spPr>
        <a:xfrm>
          <a:off x="10147300" y="85471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13A9DE8E-3DA3-4BB6-874B-DC2D99490627}"/>
            </a:ext>
          </a:extLst>
        </xdr:cNvPr>
        <xdr:cNvCxnSpPr/>
      </xdr:nvCxnSpPr>
      <xdr:spPr>
        <a:xfrm>
          <a:off x="10067925" y="85471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3A03772-3887-4132-9862-ECB89E4F3721}"/>
            </a:ext>
          </a:extLst>
        </xdr:cNvPr>
        <xdr:cNvCxnSpPr/>
      </xdr:nvCxnSpPr>
      <xdr:spPr>
        <a:xfrm flipV="1">
          <a:off x="10147300" y="10858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EFEC0D8-4D15-4FF7-AF99-DA7F97160FA6}"/>
            </a:ext>
          </a:extLst>
        </xdr:cNvPr>
        <xdr:cNvCxnSpPr/>
      </xdr:nvCxnSpPr>
      <xdr:spPr>
        <a:xfrm>
          <a:off x="10067925" y="12223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2E1971B6-2BCD-453B-AF69-97A4D0DDD448}"/>
            </a:ext>
          </a:extLst>
        </xdr:cNvPr>
        <xdr:cNvSpPr txBox="1"/>
      </xdr:nvSpPr>
      <xdr:spPr>
        <a:xfrm>
          <a:off x="419100" y="20161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AAE10521-EA7B-4998-810F-DC5DBFA850DE}"/>
            </a:ext>
          </a:extLst>
        </xdr:cNvPr>
        <xdr:cNvSpPr txBox="1"/>
      </xdr:nvSpPr>
      <xdr:spPr>
        <a:xfrm>
          <a:off x="419100" y="22510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34329233-D3EF-49C4-BCE9-E7DB52525EB8}"/>
            </a:ext>
          </a:extLst>
        </xdr:cNvPr>
        <xdr:cNvSpPr txBox="1"/>
      </xdr:nvSpPr>
      <xdr:spPr>
        <a:xfrm>
          <a:off x="419100" y="247967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a:extLst>
            <a:ext uri="{FF2B5EF4-FFF2-40B4-BE49-F238E27FC236}">
              <a16:creationId xmlns:a16="http://schemas.microsoft.com/office/drawing/2014/main" id="{B9174D48-87C0-4BD1-BD0D-3846EF652F74}"/>
            </a:ext>
          </a:extLst>
        </xdr:cNvPr>
        <xdr:cNvSpPr txBox="1"/>
      </xdr:nvSpPr>
      <xdr:spPr>
        <a:xfrm>
          <a:off x="419100" y="27146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a:extLst>
            <a:ext uri="{FF2B5EF4-FFF2-40B4-BE49-F238E27FC236}">
              <a16:creationId xmlns:a16="http://schemas.microsoft.com/office/drawing/2014/main" id="{3CF7905B-E0FF-403E-9A1F-D437166476B9}"/>
            </a:ext>
          </a:extLst>
        </xdr:cNvPr>
        <xdr:cNvSpPr txBox="1"/>
      </xdr:nvSpPr>
      <xdr:spPr>
        <a:xfrm>
          <a:off x="419100" y="295021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8FD258DE-BD0C-4EF2-8BB9-6802DCB6CC49}"/>
            </a:ext>
          </a:extLst>
        </xdr:cNvPr>
        <xdr:cNvSpPr/>
      </xdr:nvSpPr>
      <xdr:spPr>
        <a:xfrm>
          <a:off x="1152525" y="3451225"/>
          <a:ext cx="3822700" cy="2101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F5BF2F9A-371E-4226-902E-E21F1E10E6D0}"/>
            </a:ext>
          </a:extLst>
        </xdr:cNvPr>
        <xdr:cNvSpPr/>
      </xdr:nvSpPr>
      <xdr:spPr>
        <a:xfrm>
          <a:off x="1811655" y="371348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C9DD32B2-BC79-42B8-8F06-120FC0798ACC}"/>
            </a:ext>
          </a:extLst>
        </xdr:cNvPr>
        <xdr:cNvSpPr/>
      </xdr:nvSpPr>
      <xdr:spPr>
        <a:xfrm>
          <a:off x="3462020" y="3696970"/>
          <a:ext cx="7594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4721C40-3A68-4B08-94C4-03E1BF2AD051}"/>
            </a:ext>
          </a:extLst>
        </xdr:cNvPr>
        <xdr:cNvSpPr/>
      </xdr:nvSpPr>
      <xdr:spPr>
        <a:xfrm>
          <a:off x="49244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8A89A6F-CF99-4354-A035-74750D9FFBAF}"/>
            </a:ext>
          </a:extLst>
        </xdr:cNvPr>
        <xdr:cNvSpPr/>
      </xdr:nvSpPr>
      <xdr:spPr>
        <a:xfrm>
          <a:off x="49244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0A43A5E-E250-4919-84FF-051DF64F7D47}"/>
            </a:ext>
          </a:extLst>
        </xdr:cNvPr>
        <xdr:cNvSpPr/>
      </xdr:nvSpPr>
      <xdr:spPr>
        <a:xfrm>
          <a:off x="62960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E39348E-81B7-4097-B4E8-233372F7148F}"/>
            </a:ext>
          </a:extLst>
        </xdr:cNvPr>
        <xdr:cNvSpPr/>
      </xdr:nvSpPr>
      <xdr:spPr>
        <a:xfrm>
          <a:off x="62960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FA89565-56BE-4C01-9660-1D5E2B534FF3}"/>
            </a:ext>
          </a:extLst>
        </xdr:cNvPr>
        <xdr:cNvSpPr/>
      </xdr:nvSpPr>
      <xdr:spPr>
        <a:xfrm>
          <a:off x="77946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01A71CA-9C92-44A2-8F7B-EAAEA2811A6B}"/>
            </a:ext>
          </a:extLst>
        </xdr:cNvPr>
        <xdr:cNvSpPr/>
      </xdr:nvSpPr>
      <xdr:spPr>
        <a:xfrm>
          <a:off x="77946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D14E29D-B0DE-42D8-AD16-379750F51A2F}"/>
            </a:ext>
          </a:extLst>
        </xdr:cNvPr>
        <xdr:cNvSpPr/>
      </xdr:nvSpPr>
      <xdr:spPr>
        <a:xfrm>
          <a:off x="1152525" y="402907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E0052CE-074E-4CE1-8166-9D97496F9464}"/>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B895569-4A1D-4B77-A614-4C46A3DEB266}"/>
            </a:ext>
          </a:extLst>
        </xdr:cNvPr>
        <xdr:cNvSpPr/>
      </xdr:nvSpPr>
      <xdr:spPr>
        <a:xfrm>
          <a:off x="5222875" y="409257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B0B3D86-9BDD-4C1E-A303-5EEEDE60DC43}"/>
            </a:ext>
          </a:extLst>
        </xdr:cNvPr>
        <xdr:cNvSpPr txBox="1"/>
      </xdr:nvSpPr>
      <xdr:spPr>
        <a:xfrm>
          <a:off x="5280025" y="430847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については、類似団体内平均値よりも高い数値で推移しており、増加し続けている。これは、公共施設の老朽化が進んでいることとなり、大泉町公共施設等総合管理計画及び個別施設計画に基づき、計画的に修繕や更新を行っていく必要がある。</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B95FFDA7-223E-44B4-9AF5-0983534B4A54}"/>
            </a:ext>
          </a:extLst>
        </xdr:cNvPr>
        <xdr:cNvSpPr txBox="1"/>
      </xdr:nvSpPr>
      <xdr:spPr>
        <a:xfrm>
          <a:off x="1127125" y="38449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9EEF7D8-3C14-4F38-9D40-EEA454A1F30F}"/>
            </a:ext>
          </a:extLst>
        </xdr:cNvPr>
        <xdr:cNvCxnSpPr/>
      </xdr:nvCxnSpPr>
      <xdr:spPr>
        <a:xfrm>
          <a:off x="1152525" y="61055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61" name="テキスト ボックス 60">
          <a:extLst>
            <a:ext uri="{FF2B5EF4-FFF2-40B4-BE49-F238E27FC236}">
              <a16:creationId xmlns:a16="http://schemas.microsoft.com/office/drawing/2014/main" id="{3B35761A-1458-439B-9249-DD6963F3E4DA}"/>
            </a:ext>
          </a:extLst>
        </xdr:cNvPr>
        <xdr:cNvSpPr txBox="1"/>
      </xdr:nvSpPr>
      <xdr:spPr>
        <a:xfrm>
          <a:off x="786765" y="60185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a:extLst>
            <a:ext uri="{FF2B5EF4-FFF2-40B4-BE49-F238E27FC236}">
              <a16:creationId xmlns:a16="http://schemas.microsoft.com/office/drawing/2014/main" id="{10551FAD-DEEA-4D5F-9AAC-DD6B96E62EAF}"/>
            </a:ext>
          </a:extLst>
        </xdr:cNvPr>
        <xdr:cNvCxnSpPr/>
      </xdr:nvCxnSpPr>
      <xdr:spPr>
        <a:xfrm>
          <a:off x="1152525" y="57645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63" name="テキスト ボックス 62">
          <a:extLst>
            <a:ext uri="{FF2B5EF4-FFF2-40B4-BE49-F238E27FC236}">
              <a16:creationId xmlns:a16="http://schemas.microsoft.com/office/drawing/2014/main" id="{CB004FC3-BAD4-4E25-A5AD-63627C365CE3}"/>
            </a:ext>
          </a:extLst>
        </xdr:cNvPr>
        <xdr:cNvSpPr txBox="1"/>
      </xdr:nvSpPr>
      <xdr:spPr>
        <a:xfrm>
          <a:off x="786765" y="567118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a:extLst>
            <a:ext uri="{FF2B5EF4-FFF2-40B4-BE49-F238E27FC236}">
              <a16:creationId xmlns:a16="http://schemas.microsoft.com/office/drawing/2014/main" id="{EB97ACAB-65E7-4E22-A39B-9E94E6248A3B}"/>
            </a:ext>
          </a:extLst>
        </xdr:cNvPr>
        <xdr:cNvCxnSpPr/>
      </xdr:nvCxnSpPr>
      <xdr:spPr>
        <a:xfrm>
          <a:off x="1152525" y="54178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65" name="テキスト ボックス 64">
          <a:extLst>
            <a:ext uri="{FF2B5EF4-FFF2-40B4-BE49-F238E27FC236}">
              <a16:creationId xmlns:a16="http://schemas.microsoft.com/office/drawing/2014/main" id="{002A0DEB-3D01-4633-BE24-63CD69959090}"/>
            </a:ext>
          </a:extLst>
        </xdr:cNvPr>
        <xdr:cNvSpPr txBox="1"/>
      </xdr:nvSpPr>
      <xdr:spPr>
        <a:xfrm>
          <a:off x="786765" y="53238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AC2EA58-4D43-4AE8-9416-9F1A6BDE49ED}"/>
            </a:ext>
          </a:extLst>
        </xdr:cNvPr>
        <xdr:cNvCxnSpPr/>
      </xdr:nvCxnSpPr>
      <xdr:spPr>
        <a:xfrm>
          <a:off x="1152525" y="50704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67" name="テキスト ボックス 66">
          <a:extLst>
            <a:ext uri="{FF2B5EF4-FFF2-40B4-BE49-F238E27FC236}">
              <a16:creationId xmlns:a16="http://schemas.microsoft.com/office/drawing/2014/main" id="{981235E9-5785-432B-B0AC-34839896F2A8}"/>
            </a:ext>
          </a:extLst>
        </xdr:cNvPr>
        <xdr:cNvSpPr txBox="1"/>
      </xdr:nvSpPr>
      <xdr:spPr>
        <a:xfrm>
          <a:off x="786765" y="49764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a:extLst>
            <a:ext uri="{FF2B5EF4-FFF2-40B4-BE49-F238E27FC236}">
              <a16:creationId xmlns:a16="http://schemas.microsoft.com/office/drawing/2014/main" id="{F45CE8CB-191D-48AF-B0E7-4B285F3B0A54}"/>
            </a:ext>
          </a:extLst>
        </xdr:cNvPr>
        <xdr:cNvCxnSpPr/>
      </xdr:nvCxnSpPr>
      <xdr:spPr>
        <a:xfrm>
          <a:off x="1152525" y="47231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69" name="テキスト ボックス 68">
          <a:extLst>
            <a:ext uri="{FF2B5EF4-FFF2-40B4-BE49-F238E27FC236}">
              <a16:creationId xmlns:a16="http://schemas.microsoft.com/office/drawing/2014/main" id="{8464B900-7907-43D2-A66E-40382CFB5E68}"/>
            </a:ext>
          </a:extLst>
        </xdr:cNvPr>
        <xdr:cNvSpPr txBox="1"/>
      </xdr:nvSpPr>
      <xdr:spPr>
        <a:xfrm>
          <a:off x="786765" y="462978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a:extLst>
            <a:ext uri="{FF2B5EF4-FFF2-40B4-BE49-F238E27FC236}">
              <a16:creationId xmlns:a16="http://schemas.microsoft.com/office/drawing/2014/main" id="{3CA66462-DD5D-45F7-8B5C-808FC3E803BE}"/>
            </a:ext>
          </a:extLst>
        </xdr:cNvPr>
        <xdr:cNvCxnSpPr/>
      </xdr:nvCxnSpPr>
      <xdr:spPr>
        <a:xfrm>
          <a:off x="1152525" y="43764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71" name="テキスト ボックス 70">
          <a:extLst>
            <a:ext uri="{FF2B5EF4-FFF2-40B4-BE49-F238E27FC236}">
              <a16:creationId xmlns:a16="http://schemas.microsoft.com/office/drawing/2014/main" id="{C17E84E9-FCD3-4F1A-86CA-0F77EABF8DBD}"/>
            </a:ext>
          </a:extLst>
        </xdr:cNvPr>
        <xdr:cNvSpPr txBox="1"/>
      </xdr:nvSpPr>
      <xdr:spPr>
        <a:xfrm>
          <a:off x="786765" y="428879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14DD158-E2B5-456C-B6DE-6829F0156ECE}"/>
            </a:ext>
          </a:extLst>
        </xdr:cNvPr>
        <xdr:cNvCxnSpPr/>
      </xdr:nvCxnSpPr>
      <xdr:spPr>
        <a:xfrm>
          <a:off x="1152525" y="40290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3" name="テキスト ボックス 72">
          <a:extLst>
            <a:ext uri="{FF2B5EF4-FFF2-40B4-BE49-F238E27FC236}">
              <a16:creationId xmlns:a16="http://schemas.microsoft.com/office/drawing/2014/main" id="{E46A2FEA-DDC0-4ABB-BF7F-E8B0C4BC5A27}"/>
            </a:ext>
          </a:extLst>
        </xdr:cNvPr>
        <xdr:cNvSpPr txBox="1"/>
      </xdr:nvSpPr>
      <xdr:spPr>
        <a:xfrm>
          <a:off x="786765" y="39414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EFED496-310E-45EF-81C9-B0DF79A8BB81}"/>
            </a:ext>
          </a:extLst>
        </xdr:cNvPr>
        <xdr:cNvSpPr/>
      </xdr:nvSpPr>
      <xdr:spPr>
        <a:xfrm>
          <a:off x="1152525" y="402907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160655</xdr:rowOff>
    </xdr:from>
    <xdr:to>
      <xdr:col>23</xdr:col>
      <xdr:colOff>85090</xdr:colOff>
      <xdr:row>35</xdr:row>
      <xdr:rowOff>5080</xdr:rowOff>
    </xdr:to>
    <xdr:cxnSp macro="">
      <xdr:nvCxnSpPr>
        <xdr:cNvPr id="75" name="直線コネクタ 74">
          <a:extLst>
            <a:ext uri="{FF2B5EF4-FFF2-40B4-BE49-F238E27FC236}">
              <a16:creationId xmlns:a16="http://schemas.microsoft.com/office/drawing/2014/main" id="{C1C74D65-C53B-448C-801A-C1CF6288C99D}"/>
            </a:ext>
          </a:extLst>
        </xdr:cNvPr>
        <xdr:cNvCxnSpPr/>
      </xdr:nvCxnSpPr>
      <xdr:spPr>
        <a:xfrm flipV="1">
          <a:off x="4300220" y="4618355"/>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8890</xdr:rowOff>
    </xdr:from>
    <xdr:ext cx="404495" cy="258445"/>
    <xdr:sp macro="" textlink="">
      <xdr:nvSpPr>
        <xdr:cNvPr id="76" name="有形固定資産減価償却率最小値テキスト">
          <a:extLst>
            <a:ext uri="{FF2B5EF4-FFF2-40B4-BE49-F238E27FC236}">
              <a16:creationId xmlns:a16="http://schemas.microsoft.com/office/drawing/2014/main" id="{36BC433E-E336-4E17-82C7-C8949734B39B}"/>
            </a:ext>
          </a:extLst>
        </xdr:cNvPr>
        <xdr:cNvSpPr txBox="1"/>
      </xdr:nvSpPr>
      <xdr:spPr>
        <a:xfrm>
          <a:off x="4352925" y="5787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7" name="直線コネクタ 76">
          <a:extLst>
            <a:ext uri="{FF2B5EF4-FFF2-40B4-BE49-F238E27FC236}">
              <a16:creationId xmlns:a16="http://schemas.microsoft.com/office/drawing/2014/main" id="{2D1C2109-9A21-4D99-9867-CF49A2E6B3A6}"/>
            </a:ext>
          </a:extLst>
        </xdr:cNvPr>
        <xdr:cNvCxnSpPr/>
      </xdr:nvCxnSpPr>
      <xdr:spPr>
        <a:xfrm>
          <a:off x="4213225" y="578358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107315</xdr:rowOff>
    </xdr:from>
    <xdr:ext cx="404495" cy="259080"/>
    <xdr:sp macro="" textlink="">
      <xdr:nvSpPr>
        <xdr:cNvPr id="78" name="有形固定資産減価償却率最大値テキスト">
          <a:extLst>
            <a:ext uri="{FF2B5EF4-FFF2-40B4-BE49-F238E27FC236}">
              <a16:creationId xmlns:a16="http://schemas.microsoft.com/office/drawing/2014/main" id="{2D459848-E916-4C78-814F-B3A32DA1A5A0}"/>
            </a:ext>
          </a:extLst>
        </xdr:cNvPr>
        <xdr:cNvSpPr txBox="1"/>
      </xdr:nvSpPr>
      <xdr:spPr>
        <a:xfrm>
          <a:off x="4352925" y="4399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160655</xdr:rowOff>
    </xdr:from>
    <xdr:to>
      <xdr:col>23</xdr:col>
      <xdr:colOff>174625</xdr:colOff>
      <xdr:row>27</xdr:row>
      <xdr:rowOff>160655</xdr:rowOff>
    </xdr:to>
    <xdr:cxnSp macro="">
      <xdr:nvCxnSpPr>
        <xdr:cNvPr id="79" name="直線コネクタ 78">
          <a:extLst>
            <a:ext uri="{FF2B5EF4-FFF2-40B4-BE49-F238E27FC236}">
              <a16:creationId xmlns:a16="http://schemas.microsoft.com/office/drawing/2014/main" id="{CCAF3028-12A3-4470-BAEF-F3FEBA200CAA}"/>
            </a:ext>
          </a:extLst>
        </xdr:cNvPr>
        <xdr:cNvCxnSpPr/>
      </xdr:nvCxnSpPr>
      <xdr:spPr>
        <a:xfrm>
          <a:off x="4213225" y="461835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86995</xdr:rowOff>
    </xdr:from>
    <xdr:ext cx="404495" cy="258445"/>
    <xdr:sp macro="" textlink="">
      <xdr:nvSpPr>
        <xdr:cNvPr id="80" name="有形固定資産減価償却率平均値テキスト">
          <a:extLst>
            <a:ext uri="{FF2B5EF4-FFF2-40B4-BE49-F238E27FC236}">
              <a16:creationId xmlns:a16="http://schemas.microsoft.com/office/drawing/2014/main" id="{9E382F7F-DE09-4AD0-9520-150AD0BFD1BF}"/>
            </a:ext>
          </a:extLst>
        </xdr:cNvPr>
        <xdr:cNvSpPr txBox="1"/>
      </xdr:nvSpPr>
      <xdr:spPr>
        <a:xfrm>
          <a:off x="4352925" y="50399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64135</xdr:rowOff>
    </xdr:from>
    <xdr:to>
      <xdr:col>23</xdr:col>
      <xdr:colOff>136525</xdr:colOff>
      <xdr:row>31</xdr:row>
      <xdr:rowOff>166370</xdr:rowOff>
    </xdr:to>
    <xdr:sp macro="" textlink="">
      <xdr:nvSpPr>
        <xdr:cNvPr id="81" name="フローチャート: 判断 80">
          <a:extLst>
            <a:ext uri="{FF2B5EF4-FFF2-40B4-BE49-F238E27FC236}">
              <a16:creationId xmlns:a16="http://schemas.microsoft.com/office/drawing/2014/main" id="{995018E7-103B-494B-B6A9-9A59EB8E692A}"/>
            </a:ext>
          </a:extLst>
        </xdr:cNvPr>
        <xdr:cNvSpPr/>
      </xdr:nvSpPr>
      <xdr:spPr>
        <a:xfrm>
          <a:off x="4251325" y="5182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82" name="フローチャート: 判断 81">
          <a:extLst>
            <a:ext uri="{FF2B5EF4-FFF2-40B4-BE49-F238E27FC236}">
              <a16:creationId xmlns:a16="http://schemas.microsoft.com/office/drawing/2014/main" id="{72811555-F39B-4DF5-A9D4-A8C778A867E4}"/>
            </a:ext>
          </a:extLst>
        </xdr:cNvPr>
        <xdr:cNvSpPr/>
      </xdr:nvSpPr>
      <xdr:spPr>
        <a:xfrm>
          <a:off x="3616325" y="5142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146050</xdr:rowOff>
    </xdr:from>
    <xdr:to>
      <xdr:col>15</xdr:col>
      <xdr:colOff>187325</xdr:colOff>
      <xdr:row>31</xdr:row>
      <xdr:rowOff>76200</xdr:rowOff>
    </xdr:to>
    <xdr:sp macro="" textlink="">
      <xdr:nvSpPr>
        <xdr:cNvPr id="83" name="フローチャート: 判断 82">
          <a:extLst>
            <a:ext uri="{FF2B5EF4-FFF2-40B4-BE49-F238E27FC236}">
              <a16:creationId xmlns:a16="http://schemas.microsoft.com/office/drawing/2014/main" id="{F8FACE8D-5F1A-4C79-8453-63BA9C9C73C4}"/>
            </a:ext>
          </a:extLst>
        </xdr:cNvPr>
        <xdr:cNvSpPr/>
      </xdr:nvSpPr>
      <xdr:spPr>
        <a:xfrm>
          <a:off x="2930525" y="5099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113665</xdr:rowOff>
    </xdr:from>
    <xdr:to>
      <xdr:col>11</xdr:col>
      <xdr:colOff>187325</xdr:colOff>
      <xdr:row>31</xdr:row>
      <xdr:rowOff>43815</xdr:rowOff>
    </xdr:to>
    <xdr:sp macro="" textlink="">
      <xdr:nvSpPr>
        <xdr:cNvPr id="84" name="フローチャート: 判断 83">
          <a:extLst>
            <a:ext uri="{FF2B5EF4-FFF2-40B4-BE49-F238E27FC236}">
              <a16:creationId xmlns:a16="http://schemas.microsoft.com/office/drawing/2014/main" id="{9EBF676F-FB43-40C7-8479-BAD8FD45440E}"/>
            </a:ext>
          </a:extLst>
        </xdr:cNvPr>
        <xdr:cNvSpPr/>
      </xdr:nvSpPr>
      <xdr:spPr>
        <a:xfrm>
          <a:off x="2244725" y="50666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73660</xdr:rowOff>
    </xdr:from>
    <xdr:to>
      <xdr:col>7</xdr:col>
      <xdr:colOff>187325</xdr:colOff>
      <xdr:row>31</xdr:row>
      <xdr:rowOff>3810</xdr:rowOff>
    </xdr:to>
    <xdr:sp macro="" textlink="">
      <xdr:nvSpPr>
        <xdr:cNvPr id="85" name="フローチャート: 判断 84">
          <a:extLst>
            <a:ext uri="{FF2B5EF4-FFF2-40B4-BE49-F238E27FC236}">
              <a16:creationId xmlns:a16="http://schemas.microsoft.com/office/drawing/2014/main" id="{7DBEBD94-EAEF-4D3E-820C-F9333B7566CF}"/>
            </a:ext>
          </a:extLst>
        </xdr:cNvPr>
        <xdr:cNvSpPr/>
      </xdr:nvSpPr>
      <xdr:spPr>
        <a:xfrm>
          <a:off x="1558925" y="5026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6" name="テキスト ボックス 85">
          <a:extLst>
            <a:ext uri="{FF2B5EF4-FFF2-40B4-BE49-F238E27FC236}">
              <a16:creationId xmlns:a16="http://schemas.microsoft.com/office/drawing/2014/main" id="{6BA56496-1D4A-43D9-BCAD-CB21F4D496AE}"/>
            </a:ext>
          </a:extLst>
        </xdr:cNvPr>
        <xdr:cNvSpPr txBox="1"/>
      </xdr:nvSpPr>
      <xdr:spPr>
        <a:xfrm>
          <a:off x="4143375" y="61512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7" name="テキスト ボックス 86">
          <a:extLst>
            <a:ext uri="{FF2B5EF4-FFF2-40B4-BE49-F238E27FC236}">
              <a16:creationId xmlns:a16="http://schemas.microsoft.com/office/drawing/2014/main" id="{8F96B808-E877-4D2D-BBC1-69AE1DA04BF4}"/>
            </a:ext>
          </a:extLst>
        </xdr:cNvPr>
        <xdr:cNvSpPr txBox="1"/>
      </xdr:nvSpPr>
      <xdr:spPr>
        <a:xfrm>
          <a:off x="350837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8" name="テキスト ボックス 87">
          <a:extLst>
            <a:ext uri="{FF2B5EF4-FFF2-40B4-BE49-F238E27FC236}">
              <a16:creationId xmlns:a16="http://schemas.microsoft.com/office/drawing/2014/main" id="{2EFD70E2-E219-423C-8B67-8B91103B8250}"/>
            </a:ext>
          </a:extLst>
        </xdr:cNvPr>
        <xdr:cNvSpPr txBox="1"/>
      </xdr:nvSpPr>
      <xdr:spPr>
        <a:xfrm>
          <a:off x="282257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9" name="テキスト ボックス 88">
          <a:extLst>
            <a:ext uri="{FF2B5EF4-FFF2-40B4-BE49-F238E27FC236}">
              <a16:creationId xmlns:a16="http://schemas.microsoft.com/office/drawing/2014/main" id="{9ACC0C97-9128-4643-9747-665525641877}"/>
            </a:ext>
          </a:extLst>
        </xdr:cNvPr>
        <xdr:cNvSpPr txBox="1"/>
      </xdr:nvSpPr>
      <xdr:spPr>
        <a:xfrm>
          <a:off x="213677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90" name="テキスト ボックス 89">
          <a:extLst>
            <a:ext uri="{FF2B5EF4-FFF2-40B4-BE49-F238E27FC236}">
              <a16:creationId xmlns:a16="http://schemas.microsoft.com/office/drawing/2014/main" id="{75EDFD99-831B-4BCE-9058-196E21CEE1F6}"/>
            </a:ext>
          </a:extLst>
        </xdr:cNvPr>
        <xdr:cNvSpPr txBox="1"/>
      </xdr:nvSpPr>
      <xdr:spPr>
        <a:xfrm>
          <a:off x="145097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105410</xdr:rowOff>
    </xdr:from>
    <xdr:to>
      <xdr:col>23</xdr:col>
      <xdr:colOff>136525</xdr:colOff>
      <xdr:row>33</xdr:row>
      <xdr:rowOff>35560</xdr:rowOff>
    </xdr:to>
    <xdr:sp macro="" textlink="">
      <xdr:nvSpPr>
        <xdr:cNvPr id="91" name="楕円 90">
          <a:extLst>
            <a:ext uri="{FF2B5EF4-FFF2-40B4-BE49-F238E27FC236}">
              <a16:creationId xmlns:a16="http://schemas.microsoft.com/office/drawing/2014/main" id="{0AED1EAE-332E-400D-B63E-E0E4DABF62FE}"/>
            </a:ext>
          </a:extLst>
        </xdr:cNvPr>
        <xdr:cNvSpPr/>
      </xdr:nvSpPr>
      <xdr:spPr>
        <a:xfrm>
          <a:off x="4251325" y="5388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83820</xdr:rowOff>
    </xdr:from>
    <xdr:ext cx="404495" cy="259080"/>
    <xdr:sp macro="" textlink="">
      <xdr:nvSpPr>
        <xdr:cNvPr id="92" name="有形固定資産減価償却率該当値テキスト">
          <a:extLst>
            <a:ext uri="{FF2B5EF4-FFF2-40B4-BE49-F238E27FC236}">
              <a16:creationId xmlns:a16="http://schemas.microsoft.com/office/drawing/2014/main" id="{37F92278-1552-4E6D-A63C-1C1ABF999055}"/>
            </a:ext>
          </a:extLst>
        </xdr:cNvPr>
        <xdr:cNvSpPr txBox="1"/>
      </xdr:nvSpPr>
      <xdr:spPr>
        <a:xfrm>
          <a:off x="4352925" y="5367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94615</xdr:rowOff>
    </xdr:from>
    <xdr:to>
      <xdr:col>19</xdr:col>
      <xdr:colOff>187325</xdr:colOff>
      <xdr:row>33</xdr:row>
      <xdr:rowOff>24765</xdr:rowOff>
    </xdr:to>
    <xdr:sp macro="" textlink="">
      <xdr:nvSpPr>
        <xdr:cNvPr id="93" name="楕円 92">
          <a:extLst>
            <a:ext uri="{FF2B5EF4-FFF2-40B4-BE49-F238E27FC236}">
              <a16:creationId xmlns:a16="http://schemas.microsoft.com/office/drawing/2014/main" id="{6C3C42BF-69AA-4373-AAB2-8A378CA5A005}"/>
            </a:ext>
          </a:extLst>
        </xdr:cNvPr>
        <xdr:cNvSpPr/>
      </xdr:nvSpPr>
      <xdr:spPr>
        <a:xfrm>
          <a:off x="3616325" y="5377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145415</xdr:rowOff>
    </xdr:from>
    <xdr:to>
      <xdr:col>23</xdr:col>
      <xdr:colOff>85725</xdr:colOff>
      <xdr:row>32</xdr:row>
      <xdr:rowOff>156210</xdr:rowOff>
    </xdr:to>
    <xdr:cxnSp macro="">
      <xdr:nvCxnSpPr>
        <xdr:cNvPr id="94" name="直線コネクタ 93">
          <a:extLst>
            <a:ext uri="{FF2B5EF4-FFF2-40B4-BE49-F238E27FC236}">
              <a16:creationId xmlns:a16="http://schemas.microsoft.com/office/drawing/2014/main" id="{DA8478EB-B834-4059-90C2-B3FCD9E6EA0A}"/>
            </a:ext>
          </a:extLst>
        </xdr:cNvPr>
        <xdr:cNvCxnSpPr/>
      </xdr:nvCxnSpPr>
      <xdr:spPr>
        <a:xfrm>
          <a:off x="3667125" y="5428615"/>
          <a:ext cx="635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19050</xdr:rowOff>
    </xdr:from>
    <xdr:to>
      <xdr:col>15</xdr:col>
      <xdr:colOff>187325</xdr:colOff>
      <xdr:row>32</xdr:row>
      <xdr:rowOff>120650</xdr:rowOff>
    </xdr:to>
    <xdr:sp macro="" textlink="">
      <xdr:nvSpPr>
        <xdr:cNvPr id="95" name="楕円 94">
          <a:extLst>
            <a:ext uri="{FF2B5EF4-FFF2-40B4-BE49-F238E27FC236}">
              <a16:creationId xmlns:a16="http://schemas.microsoft.com/office/drawing/2014/main" id="{976BBE13-12D7-4798-B71D-758ECD214B53}"/>
            </a:ext>
          </a:extLst>
        </xdr:cNvPr>
        <xdr:cNvSpPr/>
      </xdr:nvSpPr>
      <xdr:spPr>
        <a:xfrm>
          <a:off x="2930525" y="5302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69850</xdr:rowOff>
    </xdr:from>
    <xdr:to>
      <xdr:col>19</xdr:col>
      <xdr:colOff>136525</xdr:colOff>
      <xdr:row>32</xdr:row>
      <xdr:rowOff>145415</xdr:rowOff>
    </xdr:to>
    <xdr:cxnSp macro="">
      <xdr:nvCxnSpPr>
        <xdr:cNvPr id="96" name="直線コネクタ 95">
          <a:extLst>
            <a:ext uri="{FF2B5EF4-FFF2-40B4-BE49-F238E27FC236}">
              <a16:creationId xmlns:a16="http://schemas.microsoft.com/office/drawing/2014/main" id="{979595F3-BFD9-4D69-A58B-20AC2FE1BB2D}"/>
            </a:ext>
          </a:extLst>
        </xdr:cNvPr>
        <xdr:cNvCxnSpPr/>
      </xdr:nvCxnSpPr>
      <xdr:spPr>
        <a:xfrm>
          <a:off x="2981325" y="5353050"/>
          <a:ext cx="685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125730</xdr:rowOff>
    </xdr:from>
    <xdr:to>
      <xdr:col>11</xdr:col>
      <xdr:colOff>187325</xdr:colOff>
      <xdr:row>32</xdr:row>
      <xdr:rowOff>55880</xdr:rowOff>
    </xdr:to>
    <xdr:sp macro="" textlink="">
      <xdr:nvSpPr>
        <xdr:cNvPr id="97" name="楕円 96">
          <a:extLst>
            <a:ext uri="{FF2B5EF4-FFF2-40B4-BE49-F238E27FC236}">
              <a16:creationId xmlns:a16="http://schemas.microsoft.com/office/drawing/2014/main" id="{08D9FBA1-B194-416E-AFB4-571494CF6F63}"/>
            </a:ext>
          </a:extLst>
        </xdr:cNvPr>
        <xdr:cNvSpPr/>
      </xdr:nvSpPr>
      <xdr:spPr>
        <a:xfrm>
          <a:off x="2244725" y="5243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5080</xdr:rowOff>
    </xdr:from>
    <xdr:to>
      <xdr:col>15</xdr:col>
      <xdr:colOff>136525</xdr:colOff>
      <xdr:row>32</xdr:row>
      <xdr:rowOff>69850</xdr:rowOff>
    </xdr:to>
    <xdr:cxnSp macro="">
      <xdr:nvCxnSpPr>
        <xdr:cNvPr id="98" name="直線コネクタ 97">
          <a:extLst>
            <a:ext uri="{FF2B5EF4-FFF2-40B4-BE49-F238E27FC236}">
              <a16:creationId xmlns:a16="http://schemas.microsoft.com/office/drawing/2014/main" id="{6D19507E-D3B0-46E9-98D2-5D15214A32CA}"/>
            </a:ext>
          </a:extLst>
        </xdr:cNvPr>
        <xdr:cNvCxnSpPr/>
      </xdr:nvCxnSpPr>
      <xdr:spPr>
        <a:xfrm>
          <a:off x="2295525" y="5288280"/>
          <a:ext cx="685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64135</xdr:rowOff>
    </xdr:from>
    <xdr:to>
      <xdr:col>7</xdr:col>
      <xdr:colOff>187325</xdr:colOff>
      <xdr:row>31</xdr:row>
      <xdr:rowOff>166370</xdr:rowOff>
    </xdr:to>
    <xdr:sp macro="" textlink="">
      <xdr:nvSpPr>
        <xdr:cNvPr id="99" name="楕円 98">
          <a:extLst>
            <a:ext uri="{FF2B5EF4-FFF2-40B4-BE49-F238E27FC236}">
              <a16:creationId xmlns:a16="http://schemas.microsoft.com/office/drawing/2014/main" id="{2B213FEC-0FD6-4B72-9571-492C8C0DD2CE}"/>
            </a:ext>
          </a:extLst>
        </xdr:cNvPr>
        <xdr:cNvSpPr/>
      </xdr:nvSpPr>
      <xdr:spPr>
        <a:xfrm>
          <a:off x="1558925" y="518223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114935</xdr:rowOff>
    </xdr:from>
    <xdr:to>
      <xdr:col>11</xdr:col>
      <xdr:colOff>136525</xdr:colOff>
      <xdr:row>32</xdr:row>
      <xdr:rowOff>5080</xdr:rowOff>
    </xdr:to>
    <xdr:cxnSp macro="">
      <xdr:nvCxnSpPr>
        <xdr:cNvPr id="100" name="直線コネクタ 99">
          <a:extLst>
            <a:ext uri="{FF2B5EF4-FFF2-40B4-BE49-F238E27FC236}">
              <a16:creationId xmlns:a16="http://schemas.microsoft.com/office/drawing/2014/main" id="{F6AD2696-A628-44E1-A2BE-9FABBA29C666}"/>
            </a:ext>
          </a:extLst>
        </xdr:cNvPr>
        <xdr:cNvCxnSpPr/>
      </xdr:nvCxnSpPr>
      <xdr:spPr>
        <a:xfrm>
          <a:off x="1609725" y="5233035"/>
          <a:ext cx="685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143510</xdr:rowOff>
    </xdr:from>
    <xdr:ext cx="404495" cy="258445"/>
    <xdr:sp macro="" textlink="">
      <xdr:nvSpPr>
        <xdr:cNvPr id="101" name="n_1aveValue有形固定資産減価償却率">
          <a:extLst>
            <a:ext uri="{FF2B5EF4-FFF2-40B4-BE49-F238E27FC236}">
              <a16:creationId xmlns:a16="http://schemas.microsoft.com/office/drawing/2014/main" id="{867F1251-D099-4FD5-97EA-8E59C290F544}"/>
            </a:ext>
          </a:extLst>
        </xdr:cNvPr>
        <xdr:cNvSpPr txBox="1"/>
      </xdr:nvSpPr>
      <xdr:spPr>
        <a:xfrm>
          <a:off x="3470910" y="493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92710</xdr:rowOff>
    </xdr:from>
    <xdr:ext cx="404495" cy="259080"/>
    <xdr:sp macro="" textlink="">
      <xdr:nvSpPr>
        <xdr:cNvPr id="102" name="n_2aveValue有形固定資産減価償却率">
          <a:extLst>
            <a:ext uri="{FF2B5EF4-FFF2-40B4-BE49-F238E27FC236}">
              <a16:creationId xmlns:a16="http://schemas.microsoft.com/office/drawing/2014/main" id="{A5A5943A-6D19-457D-91A8-1F6067FB152B}"/>
            </a:ext>
          </a:extLst>
        </xdr:cNvPr>
        <xdr:cNvSpPr txBox="1"/>
      </xdr:nvSpPr>
      <xdr:spPr>
        <a:xfrm>
          <a:off x="2797810" y="4880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60325</xdr:rowOff>
    </xdr:from>
    <xdr:ext cx="404495" cy="259080"/>
    <xdr:sp macro="" textlink="">
      <xdr:nvSpPr>
        <xdr:cNvPr id="103" name="n_3aveValue有形固定資産減価償却率">
          <a:extLst>
            <a:ext uri="{FF2B5EF4-FFF2-40B4-BE49-F238E27FC236}">
              <a16:creationId xmlns:a16="http://schemas.microsoft.com/office/drawing/2014/main" id="{26C64966-72AD-4DA5-BC9A-E54BB04447FE}"/>
            </a:ext>
          </a:extLst>
        </xdr:cNvPr>
        <xdr:cNvSpPr txBox="1"/>
      </xdr:nvSpPr>
      <xdr:spPr>
        <a:xfrm>
          <a:off x="2112010" y="4848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20320</xdr:rowOff>
    </xdr:from>
    <xdr:ext cx="404495" cy="258445"/>
    <xdr:sp macro="" textlink="">
      <xdr:nvSpPr>
        <xdr:cNvPr id="104" name="n_4aveValue有形固定資産減価償却率">
          <a:extLst>
            <a:ext uri="{FF2B5EF4-FFF2-40B4-BE49-F238E27FC236}">
              <a16:creationId xmlns:a16="http://schemas.microsoft.com/office/drawing/2014/main" id="{25484518-8699-4451-8591-1C29864E1CF2}"/>
            </a:ext>
          </a:extLst>
        </xdr:cNvPr>
        <xdr:cNvSpPr txBox="1"/>
      </xdr:nvSpPr>
      <xdr:spPr>
        <a:xfrm>
          <a:off x="1426210" y="4808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15875</xdr:rowOff>
    </xdr:from>
    <xdr:ext cx="404495" cy="259080"/>
    <xdr:sp macro="" textlink="">
      <xdr:nvSpPr>
        <xdr:cNvPr id="105" name="n_1mainValue有形固定資産減価償却率">
          <a:extLst>
            <a:ext uri="{FF2B5EF4-FFF2-40B4-BE49-F238E27FC236}">
              <a16:creationId xmlns:a16="http://schemas.microsoft.com/office/drawing/2014/main" id="{2B1BC979-B13D-4D00-BF0F-ADB69BB9B4C2}"/>
            </a:ext>
          </a:extLst>
        </xdr:cNvPr>
        <xdr:cNvSpPr txBox="1"/>
      </xdr:nvSpPr>
      <xdr:spPr>
        <a:xfrm>
          <a:off x="3470910" y="5464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111760</xdr:rowOff>
    </xdr:from>
    <xdr:ext cx="404495" cy="258445"/>
    <xdr:sp macro="" textlink="">
      <xdr:nvSpPr>
        <xdr:cNvPr id="106" name="n_2mainValue有形固定資産減価償却率">
          <a:extLst>
            <a:ext uri="{FF2B5EF4-FFF2-40B4-BE49-F238E27FC236}">
              <a16:creationId xmlns:a16="http://schemas.microsoft.com/office/drawing/2014/main" id="{907316C7-D157-4D4B-A01D-D7A051919122}"/>
            </a:ext>
          </a:extLst>
        </xdr:cNvPr>
        <xdr:cNvSpPr txBox="1"/>
      </xdr:nvSpPr>
      <xdr:spPr>
        <a:xfrm>
          <a:off x="2797810" y="5394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46990</xdr:rowOff>
    </xdr:from>
    <xdr:ext cx="404495" cy="259080"/>
    <xdr:sp macro="" textlink="">
      <xdr:nvSpPr>
        <xdr:cNvPr id="107" name="n_3mainValue有形固定資産減価償却率">
          <a:extLst>
            <a:ext uri="{FF2B5EF4-FFF2-40B4-BE49-F238E27FC236}">
              <a16:creationId xmlns:a16="http://schemas.microsoft.com/office/drawing/2014/main" id="{A6746CAB-0955-40B9-A911-A685B829EAA2}"/>
            </a:ext>
          </a:extLst>
        </xdr:cNvPr>
        <xdr:cNvSpPr txBox="1"/>
      </xdr:nvSpPr>
      <xdr:spPr>
        <a:xfrm>
          <a:off x="2112010" y="5330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156845</xdr:rowOff>
    </xdr:from>
    <xdr:ext cx="404495" cy="258445"/>
    <xdr:sp macro="" textlink="">
      <xdr:nvSpPr>
        <xdr:cNvPr id="108" name="n_4mainValue有形固定資産減価償却率">
          <a:extLst>
            <a:ext uri="{FF2B5EF4-FFF2-40B4-BE49-F238E27FC236}">
              <a16:creationId xmlns:a16="http://schemas.microsoft.com/office/drawing/2014/main" id="{337930AC-2B33-4B01-ABBC-55909E0772E5}"/>
            </a:ext>
          </a:extLst>
        </xdr:cNvPr>
        <xdr:cNvSpPr txBox="1"/>
      </xdr:nvSpPr>
      <xdr:spPr>
        <a:xfrm>
          <a:off x="1426210" y="5274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15F2A986-5A9A-4692-9E0F-5121F7E9FBE8}"/>
            </a:ext>
          </a:extLst>
        </xdr:cNvPr>
        <xdr:cNvSpPr/>
      </xdr:nvSpPr>
      <xdr:spPr>
        <a:xfrm>
          <a:off x="10194925" y="3451225"/>
          <a:ext cx="3803650" cy="2101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848129D7-B81F-42D0-A177-230564BE1065}"/>
            </a:ext>
          </a:extLst>
        </xdr:cNvPr>
        <xdr:cNvSpPr/>
      </xdr:nvSpPr>
      <xdr:spPr>
        <a:xfrm>
          <a:off x="11150600" y="371348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a:extLst>
            <a:ext uri="{FF2B5EF4-FFF2-40B4-BE49-F238E27FC236}">
              <a16:creationId xmlns:a16="http://schemas.microsoft.com/office/drawing/2014/main" id="{0D4DF03E-7F90-4F78-B668-E47F1FAEDF79}"/>
            </a:ext>
          </a:extLst>
        </xdr:cNvPr>
        <xdr:cNvSpPr/>
      </xdr:nvSpPr>
      <xdr:spPr>
        <a:xfrm>
          <a:off x="12443460" y="3696970"/>
          <a:ext cx="86233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[ 221.9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300EAB1-B2E5-4B14-B8AA-632B255CC035}"/>
            </a:ext>
          </a:extLst>
        </xdr:cNvPr>
        <xdr:cNvSpPr/>
      </xdr:nvSpPr>
      <xdr:spPr>
        <a:xfrm>
          <a:off x="139668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66929B9-65FD-43C1-92BF-638070EA7019}"/>
            </a:ext>
          </a:extLst>
        </xdr:cNvPr>
        <xdr:cNvSpPr/>
      </xdr:nvSpPr>
      <xdr:spPr>
        <a:xfrm>
          <a:off x="139668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836D20A-ADFD-41FF-A67B-2D0211BB1385}"/>
            </a:ext>
          </a:extLst>
        </xdr:cNvPr>
        <xdr:cNvSpPr/>
      </xdr:nvSpPr>
      <xdr:spPr>
        <a:xfrm>
          <a:off x="153384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6C71C18-7805-41D2-8A41-66EFAE213BF0}"/>
            </a:ext>
          </a:extLst>
        </xdr:cNvPr>
        <xdr:cNvSpPr/>
      </xdr:nvSpPr>
      <xdr:spPr>
        <a:xfrm>
          <a:off x="153384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CD8CE21-5EB7-4E32-8002-C9658B410AD9}"/>
            </a:ext>
          </a:extLst>
        </xdr:cNvPr>
        <xdr:cNvSpPr/>
      </xdr:nvSpPr>
      <xdr:spPr>
        <a:xfrm>
          <a:off x="1681797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ECAB895-FF76-4A38-9024-5AE798B17954}"/>
            </a:ext>
          </a:extLst>
        </xdr:cNvPr>
        <xdr:cNvSpPr/>
      </xdr:nvSpPr>
      <xdr:spPr>
        <a:xfrm>
          <a:off x="1681797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0B7A0AA-0905-4012-ADAD-14E13F97C3FB}"/>
            </a:ext>
          </a:extLst>
        </xdr:cNvPr>
        <xdr:cNvSpPr/>
      </xdr:nvSpPr>
      <xdr:spPr>
        <a:xfrm>
          <a:off x="10194925" y="402907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DD4C4A7-6BC9-42DC-B588-2CB6ECAEB07E}"/>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E043DF9-9648-4392-9690-EE24BBEFC5F5}"/>
            </a:ext>
          </a:extLst>
        </xdr:cNvPr>
        <xdr:cNvSpPr/>
      </xdr:nvSpPr>
      <xdr:spPr>
        <a:xfrm>
          <a:off x="14246225" y="409257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84C8039-97C1-49C5-9B32-1FC0AB669E8A}"/>
            </a:ext>
          </a:extLst>
        </xdr:cNvPr>
        <xdr:cNvSpPr txBox="1"/>
      </xdr:nvSpPr>
      <xdr:spPr>
        <a:xfrm>
          <a:off x="14322425" y="430847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債務償還比率については、将来負担額に対し充当財源額が高いことで類似団体内平均値よりも178.6ポイント下回った。将来的な財政悪化とならないよう健全な財政運営の維持に努める。</a:t>
          </a: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CBB03E24-5FE2-4105-97BC-73EB6429A75F}"/>
            </a:ext>
          </a:extLst>
        </xdr:cNvPr>
        <xdr:cNvSpPr txBox="1"/>
      </xdr:nvSpPr>
      <xdr:spPr>
        <a:xfrm>
          <a:off x="10156825" y="38449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EEBF9E8-F88D-4409-B88C-A7579FFEEF21}"/>
            </a:ext>
          </a:extLst>
        </xdr:cNvPr>
        <xdr:cNvCxnSpPr/>
      </xdr:nvCxnSpPr>
      <xdr:spPr>
        <a:xfrm>
          <a:off x="10194925" y="61055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4" name="テキスト ボックス 123">
          <a:extLst>
            <a:ext uri="{FF2B5EF4-FFF2-40B4-BE49-F238E27FC236}">
              <a16:creationId xmlns:a16="http://schemas.microsoft.com/office/drawing/2014/main" id="{EF1BFD9C-961F-4C08-A695-CF28ED79A05B}"/>
            </a:ext>
          </a:extLst>
        </xdr:cNvPr>
        <xdr:cNvSpPr txBox="1"/>
      </xdr:nvSpPr>
      <xdr:spPr>
        <a:xfrm>
          <a:off x="9699625" y="60185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a:extLst>
            <a:ext uri="{FF2B5EF4-FFF2-40B4-BE49-F238E27FC236}">
              <a16:creationId xmlns:a16="http://schemas.microsoft.com/office/drawing/2014/main" id="{03A87150-BACD-4A4A-B1F4-28F1C8A8025A}"/>
            </a:ext>
          </a:extLst>
        </xdr:cNvPr>
        <xdr:cNvCxnSpPr/>
      </xdr:nvCxnSpPr>
      <xdr:spPr>
        <a:xfrm>
          <a:off x="10194925" y="57645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6" name="テキスト ボックス 125">
          <a:extLst>
            <a:ext uri="{FF2B5EF4-FFF2-40B4-BE49-F238E27FC236}">
              <a16:creationId xmlns:a16="http://schemas.microsoft.com/office/drawing/2014/main" id="{44C4D244-2926-45FC-A36E-37FD4CA60DA8}"/>
            </a:ext>
          </a:extLst>
        </xdr:cNvPr>
        <xdr:cNvSpPr txBox="1"/>
      </xdr:nvSpPr>
      <xdr:spPr>
        <a:xfrm>
          <a:off x="9699625" y="567118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a:extLst>
            <a:ext uri="{FF2B5EF4-FFF2-40B4-BE49-F238E27FC236}">
              <a16:creationId xmlns:a16="http://schemas.microsoft.com/office/drawing/2014/main" id="{B477D3D2-F5CF-4C96-BF37-4DDD8BFC97A0}"/>
            </a:ext>
          </a:extLst>
        </xdr:cNvPr>
        <xdr:cNvCxnSpPr/>
      </xdr:nvCxnSpPr>
      <xdr:spPr>
        <a:xfrm>
          <a:off x="10194925" y="54178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28" name="テキスト ボックス 127">
          <a:extLst>
            <a:ext uri="{FF2B5EF4-FFF2-40B4-BE49-F238E27FC236}">
              <a16:creationId xmlns:a16="http://schemas.microsoft.com/office/drawing/2014/main" id="{6F650C73-2B21-4141-9625-68C3A00FB47E}"/>
            </a:ext>
          </a:extLst>
        </xdr:cNvPr>
        <xdr:cNvSpPr txBox="1"/>
      </xdr:nvSpPr>
      <xdr:spPr>
        <a:xfrm>
          <a:off x="9758680" y="53238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CA453430-1EBE-4397-B8F3-5861C8E03C13}"/>
            </a:ext>
          </a:extLst>
        </xdr:cNvPr>
        <xdr:cNvCxnSpPr/>
      </xdr:nvCxnSpPr>
      <xdr:spPr>
        <a:xfrm>
          <a:off x="10194925" y="50704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30" name="テキスト ボックス 129">
          <a:extLst>
            <a:ext uri="{FF2B5EF4-FFF2-40B4-BE49-F238E27FC236}">
              <a16:creationId xmlns:a16="http://schemas.microsoft.com/office/drawing/2014/main" id="{68507539-E83B-452F-B3A8-A06FF05EA7F2}"/>
            </a:ext>
          </a:extLst>
        </xdr:cNvPr>
        <xdr:cNvSpPr txBox="1"/>
      </xdr:nvSpPr>
      <xdr:spPr>
        <a:xfrm>
          <a:off x="9758680" y="497649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a:extLst>
            <a:ext uri="{FF2B5EF4-FFF2-40B4-BE49-F238E27FC236}">
              <a16:creationId xmlns:a16="http://schemas.microsoft.com/office/drawing/2014/main" id="{97454E19-5F2C-4545-B76D-C4D6125C9266}"/>
            </a:ext>
          </a:extLst>
        </xdr:cNvPr>
        <xdr:cNvCxnSpPr/>
      </xdr:nvCxnSpPr>
      <xdr:spPr>
        <a:xfrm>
          <a:off x="10194925" y="47231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32" name="テキスト ボックス 131">
          <a:extLst>
            <a:ext uri="{FF2B5EF4-FFF2-40B4-BE49-F238E27FC236}">
              <a16:creationId xmlns:a16="http://schemas.microsoft.com/office/drawing/2014/main" id="{FB5AA9D0-2A0A-49AC-90A4-1EEEA03103EC}"/>
            </a:ext>
          </a:extLst>
        </xdr:cNvPr>
        <xdr:cNvSpPr txBox="1"/>
      </xdr:nvSpPr>
      <xdr:spPr>
        <a:xfrm>
          <a:off x="9758680" y="462978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a:extLst>
            <a:ext uri="{FF2B5EF4-FFF2-40B4-BE49-F238E27FC236}">
              <a16:creationId xmlns:a16="http://schemas.microsoft.com/office/drawing/2014/main" id="{07EA9735-C01B-4002-99AC-EC75A83A276F}"/>
            </a:ext>
          </a:extLst>
        </xdr:cNvPr>
        <xdr:cNvCxnSpPr/>
      </xdr:nvCxnSpPr>
      <xdr:spPr>
        <a:xfrm>
          <a:off x="10194925" y="43764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a:extLst>
            <a:ext uri="{FF2B5EF4-FFF2-40B4-BE49-F238E27FC236}">
              <a16:creationId xmlns:a16="http://schemas.microsoft.com/office/drawing/2014/main" id="{842666C5-2137-4F4B-8B2E-BA861C09DBAA}"/>
            </a:ext>
          </a:extLst>
        </xdr:cNvPr>
        <xdr:cNvSpPr txBox="1"/>
      </xdr:nvSpPr>
      <xdr:spPr>
        <a:xfrm>
          <a:off x="9861550" y="428879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67BD602-9998-4066-8CAF-8DFC9F2AFD27}"/>
            </a:ext>
          </a:extLst>
        </xdr:cNvPr>
        <xdr:cNvCxnSpPr/>
      </xdr:nvCxnSpPr>
      <xdr:spPr>
        <a:xfrm>
          <a:off x="10194925" y="40290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EFF1365-487C-441D-A376-F70F44306B56}"/>
            </a:ext>
          </a:extLst>
        </xdr:cNvPr>
        <xdr:cNvSpPr/>
      </xdr:nvSpPr>
      <xdr:spPr>
        <a:xfrm>
          <a:off x="10194925" y="402907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86360</xdr:rowOff>
    </xdr:from>
    <xdr:to>
      <xdr:col>76</xdr:col>
      <xdr:colOff>21590</xdr:colOff>
      <xdr:row>33</xdr:row>
      <xdr:rowOff>126365</xdr:rowOff>
    </xdr:to>
    <xdr:cxnSp macro="">
      <xdr:nvCxnSpPr>
        <xdr:cNvPr id="137" name="直線コネクタ 136">
          <a:extLst>
            <a:ext uri="{FF2B5EF4-FFF2-40B4-BE49-F238E27FC236}">
              <a16:creationId xmlns:a16="http://schemas.microsoft.com/office/drawing/2014/main" id="{569CFC23-F658-4845-8359-018067758C09}"/>
            </a:ext>
          </a:extLst>
        </xdr:cNvPr>
        <xdr:cNvCxnSpPr/>
      </xdr:nvCxnSpPr>
      <xdr:spPr>
        <a:xfrm flipV="1">
          <a:off x="13323570" y="4378960"/>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130175</xdr:rowOff>
    </xdr:from>
    <xdr:ext cx="560070" cy="259080"/>
    <xdr:sp macro="" textlink="">
      <xdr:nvSpPr>
        <xdr:cNvPr id="138" name="債務償還比率最小値テキスト">
          <a:extLst>
            <a:ext uri="{FF2B5EF4-FFF2-40B4-BE49-F238E27FC236}">
              <a16:creationId xmlns:a16="http://schemas.microsoft.com/office/drawing/2014/main" id="{B81C8A93-25D3-43F7-842D-7759EDD44685}"/>
            </a:ext>
          </a:extLst>
        </xdr:cNvPr>
        <xdr:cNvSpPr txBox="1"/>
      </xdr:nvSpPr>
      <xdr:spPr>
        <a:xfrm>
          <a:off x="13376275" y="557847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1,036.0</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126365</xdr:rowOff>
    </xdr:from>
    <xdr:to>
      <xdr:col>76</xdr:col>
      <xdr:colOff>111125</xdr:colOff>
      <xdr:row>33</xdr:row>
      <xdr:rowOff>126365</xdr:rowOff>
    </xdr:to>
    <xdr:cxnSp macro="">
      <xdr:nvCxnSpPr>
        <xdr:cNvPr id="139" name="直線コネクタ 138">
          <a:extLst>
            <a:ext uri="{FF2B5EF4-FFF2-40B4-BE49-F238E27FC236}">
              <a16:creationId xmlns:a16="http://schemas.microsoft.com/office/drawing/2014/main" id="{5101D61A-0F2E-41D0-93F2-05128716D626}"/>
            </a:ext>
          </a:extLst>
        </xdr:cNvPr>
        <xdr:cNvCxnSpPr/>
      </xdr:nvCxnSpPr>
      <xdr:spPr>
        <a:xfrm>
          <a:off x="13255625" y="5574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32385</xdr:rowOff>
    </xdr:from>
    <xdr:ext cx="339725" cy="258445"/>
    <xdr:sp macro="" textlink="">
      <xdr:nvSpPr>
        <xdr:cNvPr id="140" name="債務償還比率最大値テキスト">
          <a:extLst>
            <a:ext uri="{FF2B5EF4-FFF2-40B4-BE49-F238E27FC236}">
              <a16:creationId xmlns:a16="http://schemas.microsoft.com/office/drawing/2014/main" id="{7E73C251-5C18-4679-8CDD-6A49AE23F8E9}"/>
            </a:ext>
          </a:extLst>
        </xdr:cNvPr>
        <xdr:cNvSpPr txBox="1"/>
      </xdr:nvSpPr>
      <xdr:spPr>
        <a:xfrm>
          <a:off x="13376275" y="415988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86360</xdr:rowOff>
    </xdr:from>
    <xdr:to>
      <xdr:col>76</xdr:col>
      <xdr:colOff>111125</xdr:colOff>
      <xdr:row>26</xdr:row>
      <xdr:rowOff>86360</xdr:rowOff>
    </xdr:to>
    <xdr:cxnSp macro="">
      <xdr:nvCxnSpPr>
        <xdr:cNvPr id="141" name="直線コネクタ 140">
          <a:extLst>
            <a:ext uri="{FF2B5EF4-FFF2-40B4-BE49-F238E27FC236}">
              <a16:creationId xmlns:a16="http://schemas.microsoft.com/office/drawing/2014/main" id="{8CB5C47E-9754-46F1-B662-4E937D28E04F}"/>
            </a:ext>
          </a:extLst>
        </xdr:cNvPr>
        <xdr:cNvCxnSpPr/>
      </xdr:nvCxnSpPr>
      <xdr:spPr>
        <a:xfrm>
          <a:off x="13255625" y="4378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148590</xdr:rowOff>
    </xdr:from>
    <xdr:ext cx="469265" cy="259080"/>
    <xdr:sp macro="" textlink="">
      <xdr:nvSpPr>
        <xdr:cNvPr id="142" name="債務償還比率平均値テキスト">
          <a:extLst>
            <a:ext uri="{FF2B5EF4-FFF2-40B4-BE49-F238E27FC236}">
              <a16:creationId xmlns:a16="http://schemas.microsoft.com/office/drawing/2014/main" id="{E9EFD70B-F1A2-4813-B0C1-27DD1B4E76E9}"/>
            </a:ext>
          </a:extLst>
        </xdr:cNvPr>
        <xdr:cNvSpPr txBox="1"/>
      </xdr:nvSpPr>
      <xdr:spPr>
        <a:xfrm>
          <a:off x="13376275" y="47713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170180</xdr:rowOff>
    </xdr:from>
    <xdr:to>
      <xdr:col>76</xdr:col>
      <xdr:colOff>73025</xdr:colOff>
      <xdr:row>29</xdr:row>
      <xdr:rowOff>100330</xdr:rowOff>
    </xdr:to>
    <xdr:sp macro="" textlink="">
      <xdr:nvSpPr>
        <xdr:cNvPr id="143" name="フローチャート: 判断 142">
          <a:extLst>
            <a:ext uri="{FF2B5EF4-FFF2-40B4-BE49-F238E27FC236}">
              <a16:creationId xmlns:a16="http://schemas.microsoft.com/office/drawing/2014/main" id="{32B6425C-1C6A-41CB-AA20-B842544A4EF4}"/>
            </a:ext>
          </a:extLst>
        </xdr:cNvPr>
        <xdr:cNvSpPr/>
      </xdr:nvSpPr>
      <xdr:spPr>
        <a:xfrm>
          <a:off x="13293725" y="4786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158750</xdr:rowOff>
    </xdr:from>
    <xdr:to>
      <xdr:col>72</xdr:col>
      <xdr:colOff>123825</xdr:colOff>
      <xdr:row>29</xdr:row>
      <xdr:rowOff>88900</xdr:rowOff>
    </xdr:to>
    <xdr:sp macro="" textlink="">
      <xdr:nvSpPr>
        <xdr:cNvPr id="144" name="フローチャート: 判断 143">
          <a:extLst>
            <a:ext uri="{FF2B5EF4-FFF2-40B4-BE49-F238E27FC236}">
              <a16:creationId xmlns:a16="http://schemas.microsoft.com/office/drawing/2014/main" id="{D2BFFE3A-C707-44E5-9A06-74C5BAD46A79}"/>
            </a:ext>
          </a:extLst>
        </xdr:cNvPr>
        <xdr:cNvSpPr/>
      </xdr:nvSpPr>
      <xdr:spPr>
        <a:xfrm>
          <a:off x="12639675" y="478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113665</xdr:rowOff>
    </xdr:from>
    <xdr:to>
      <xdr:col>68</xdr:col>
      <xdr:colOff>123825</xdr:colOff>
      <xdr:row>30</xdr:row>
      <xdr:rowOff>43815</xdr:rowOff>
    </xdr:to>
    <xdr:sp macro="" textlink="">
      <xdr:nvSpPr>
        <xdr:cNvPr id="145" name="フローチャート: 判断 144">
          <a:extLst>
            <a:ext uri="{FF2B5EF4-FFF2-40B4-BE49-F238E27FC236}">
              <a16:creationId xmlns:a16="http://schemas.microsoft.com/office/drawing/2014/main" id="{D1866739-CB37-48D4-8AB4-077DA2C820EE}"/>
            </a:ext>
          </a:extLst>
        </xdr:cNvPr>
        <xdr:cNvSpPr/>
      </xdr:nvSpPr>
      <xdr:spPr>
        <a:xfrm>
          <a:off x="11953875" y="4901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118110</xdr:rowOff>
    </xdr:from>
    <xdr:to>
      <xdr:col>64</xdr:col>
      <xdr:colOff>123825</xdr:colOff>
      <xdr:row>30</xdr:row>
      <xdr:rowOff>48260</xdr:rowOff>
    </xdr:to>
    <xdr:sp macro="" textlink="">
      <xdr:nvSpPr>
        <xdr:cNvPr id="146" name="フローチャート: 判断 145">
          <a:extLst>
            <a:ext uri="{FF2B5EF4-FFF2-40B4-BE49-F238E27FC236}">
              <a16:creationId xmlns:a16="http://schemas.microsoft.com/office/drawing/2014/main" id="{AD5B1697-F632-4243-BE6E-BF02563AA0E0}"/>
            </a:ext>
          </a:extLst>
        </xdr:cNvPr>
        <xdr:cNvSpPr/>
      </xdr:nvSpPr>
      <xdr:spPr>
        <a:xfrm>
          <a:off x="11268075" y="4906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114935</xdr:rowOff>
    </xdr:from>
    <xdr:to>
      <xdr:col>60</xdr:col>
      <xdr:colOff>123825</xdr:colOff>
      <xdr:row>30</xdr:row>
      <xdr:rowOff>45085</xdr:rowOff>
    </xdr:to>
    <xdr:sp macro="" textlink="">
      <xdr:nvSpPr>
        <xdr:cNvPr id="147" name="フローチャート: 判断 146">
          <a:extLst>
            <a:ext uri="{FF2B5EF4-FFF2-40B4-BE49-F238E27FC236}">
              <a16:creationId xmlns:a16="http://schemas.microsoft.com/office/drawing/2014/main" id="{046B5ED4-4EF9-4FF1-A826-E43409A771B7}"/>
            </a:ext>
          </a:extLst>
        </xdr:cNvPr>
        <xdr:cNvSpPr/>
      </xdr:nvSpPr>
      <xdr:spPr>
        <a:xfrm>
          <a:off x="10582275" y="4902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8" name="テキスト ボックス 147">
          <a:extLst>
            <a:ext uri="{FF2B5EF4-FFF2-40B4-BE49-F238E27FC236}">
              <a16:creationId xmlns:a16="http://schemas.microsoft.com/office/drawing/2014/main" id="{29B4AA67-F73E-4EC8-8A42-0344BA887DA4}"/>
            </a:ext>
          </a:extLst>
        </xdr:cNvPr>
        <xdr:cNvSpPr txBox="1"/>
      </xdr:nvSpPr>
      <xdr:spPr>
        <a:xfrm>
          <a:off x="13166725" y="61512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9" name="テキスト ボックス 148">
          <a:extLst>
            <a:ext uri="{FF2B5EF4-FFF2-40B4-BE49-F238E27FC236}">
              <a16:creationId xmlns:a16="http://schemas.microsoft.com/office/drawing/2014/main" id="{2E155032-9B47-4B73-B597-2686CC59CA3E}"/>
            </a:ext>
          </a:extLst>
        </xdr:cNvPr>
        <xdr:cNvSpPr txBox="1"/>
      </xdr:nvSpPr>
      <xdr:spPr>
        <a:xfrm>
          <a:off x="1253172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0" name="テキスト ボックス 149">
          <a:extLst>
            <a:ext uri="{FF2B5EF4-FFF2-40B4-BE49-F238E27FC236}">
              <a16:creationId xmlns:a16="http://schemas.microsoft.com/office/drawing/2014/main" id="{93C207BE-479F-4D17-90E2-8B85B36DC4C5}"/>
            </a:ext>
          </a:extLst>
        </xdr:cNvPr>
        <xdr:cNvSpPr txBox="1"/>
      </xdr:nvSpPr>
      <xdr:spPr>
        <a:xfrm>
          <a:off x="1184592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1" name="テキスト ボックス 150">
          <a:extLst>
            <a:ext uri="{FF2B5EF4-FFF2-40B4-BE49-F238E27FC236}">
              <a16:creationId xmlns:a16="http://schemas.microsoft.com/office/drawing/2014/main" id="{5DC28426-48A5-45FD-B49F-1463F05FB5D1}"/>
            </a:ext>
          </a:extLst>
        </xdr:cNvPr>
        <xdr:cNvSpPr txBox="1"/>
      </xdr:nvSpPr>
      <xdr:spPr>
        <a:xfrm>
          <a:off x="1116012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2" name="テキスト ボックス 151">
          <a:extLst>
            <a:ext uri="{FF2B5EF4-FFF2-40B4-BE49-F238E27FC236}">
              <a16:creationId xmlns:a16="http://schemas.microsoft.com/office/drawing/2014/main" id="{DECD9D5E-A453-4AE4-BE29-8F804F678B5E}"/>
            </a:ext>
          </a:extLst>
        </xdr:cNvPr>
        <xdr:cNvSpPr txBox="1"/>
      </xdr:nvSpPr>
      <xdr:spPr>
        <a:xfrm>
          <a:off x="1047432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27</xdr:row>
      <xdr:rowOff>127635</xdr:rowOff>
    </xdr:from>
    <xdr:to>
      <xdr:col>76</xdr:col>
      <xdr:colOff>73025</xdr:colOff>
      <xdr:row>28</xdr:row>
      <xdr:rowOff>57785</xdr:rowOff>
    </xdr:to>
    <xdr:sp macro="" textlink="">
      <xdr:nvSpPr>
        <xdr:cNvPr id="153" name="楕円 152">
          <a:extLst>
            <a:ext uri="{FF2B5EF4-FFF2-40B4-BE49-F238E27FC236}">
              <a16:creationId xmlns:a16="http://schemas.microsoft.com/office/drawing/2014/main" id="{4E05906F-F0E5-4E82-AC63-0F12270BDBF2}"/>
            </a:ext>
          </a:extLst>
        </xdr:cNvPr>
        <xdr:cNvSpPr/>
      </xdr:nvSpPr>
      <xdr:spPr>
        <a:xfrm>
          <a:off x="13293725" y="45853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150495</xdr:rowOff>
    </xdr:from>
    <xdr:ext cx="469265" cy="259080"/>
    <xdr:sp macro="" textlink="">
      <xdr:nvSpPr>
        <xdr:cNvPr id="154" name="債務償還比率該当値テキスト">
          <a:extLst>
            <a:ext uri="{FF2B5EF4-FFF2-40B4-BE49-F238E27FC236}">
              <a16:creationId xmlns:a16="http://schemas.microsoft.com/office/drawing/2014/main" id="{8A949941-390A-4197-AB3F-85699116052D}"/>
            </a:ext>
          </a:extLst>
        </xdr:cNvPr>
        <xdr:cNvSpPr txBox="1"/>
      </xdr:nvSpPr>
      <xdr:spPr>
        <a:xfrm>
          <a:off x="13376275" y="4443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27</xdr:row>
      <xdr:rowOff>59055</xdr:rowOff>
    </xdr:from>
    <xdr:to>
      <xdr:col>72</xdr:col>
      <xdr:colOff>123825</xdr:colOff>
      <xdr:row>27</xdr:row>
      <xdr:rowOff>160655</xdr:rowOff>
    </xdr:to>
    <xdr:sp macro="" textlink="">
      <xdr:nvSpPr>
        <xdr:cNvPr id="155" name="楕円 154">
          <a:extLst>
            <a:ext uri="{FF2B5EF4-FFF2-40B4-BE49-F238E27FC236}">
              <a16:creationId xmlns:a16="http://schemas.microsoft.com/office/drawing/2014/main" id="{1260C9E8-138A-497F-8537-07C6FD9ED5C3}"/>
            </a:ext>
          </a:extLst>
        </xdr:cNvPr>
        <xdr:cNvSpPr/>
      </xdr:nvSpPr>
      <xdr:spPr>
        <a:xfrm>
          <a:off x="12639675" y="45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109855</xdr:rowOff>
    </xdr:from>
    <xdr:to>
      <xdr:col>76</xdr:col>
      <xdr:colOff>22225</xdr:colOff>
      <xdr:row>28</xdr:row>
      <xdr:rowOff>6985</xdr:rowOff>
    </xdr:to>
    <xdr:cxnSp macro="">
      <xdr:nvCxnSpPr>
        <xdr:cNvPr id="156" name="直線コネクタ 155">
          <a:extLst>
            <a:ext uri="{FF2B5EF4-FFF2-40B4-BE49-F238E27FC236}">
              <a16:creationId xmlns:a16="http://schemas.microsoft.com/office/drawing/2014/main" id="{CFDFBE26-5403-40BF-ACF6-E103ADDF6C12}"/>
            </a:ext>
          </a:extLst>
        </xdr:cNvPr>
        <xdr:cNvCxnSpPr/>
      </xdr:nvCxnSpPr>
      <xdr:spPr>
        <a:xfrm>
          <a:off x="12690475" y="4567555"/>
          <a:ext cx="635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41910</xdr:rowOff>
    </xdr:from>
    <xdr:to>
      <xdr:col>68</xdr:col>
      <xdr:colOff>123825</xdr:colOff>
      <xdr:row>28</xdr:row>
      <xdr:rowOff>143510</xdr:rowOff>
    </xdr:to>
    <xdr:sp macro="" textlink="">
      <xdr:nvSpPr>
        <xdr:cNvPr id="157" name="楕円 156">
          <a:extLst>
            <a:ext uri="{FF2B5EF4-FFF2-40B4-BE49-F238E27FC236}">
              <a16:creationId xmlns:a16="http://schemas.microsoft.com/office/drawing/2014/main" id="{B40E480E-B8BE-44F1-8181-755248466FEB}"/>
            </a:ext>
          </a:extLst>
        </xdr:cNvPr>
        <xdr:cNvSpPr/>
      </xdr:nvSpPr>
      <xdr:spPr>
        <a:xfrm>
          <a:off x="11953875" y="46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109855</xdr:rowOff>
    </xdr:from>
    <xdr:to>
      <xdr:col>72</xdr:col>
      <xdr:colOff>73025</xdr:colOff>
      <xdr:row>28</xdr:row>
      <xdr:rowOff>92710</xdr:rowOff>
    </xdr:to>
    <xdr:cxnSp macro="">
      <xdr:nvCxnSpPr>
        <xdr:cNvPr id="158" name="直線コネクタ 157">
          <a:extLst>
            <a:ext uri="{FF2B5EF4-FFF2-40B4-BE49-F238E27FC236}">
              <a16:creationId xmlns:a16="http://schemas.microsoft.com/office/drawing/2014/main" id="{0B136BD5-7AA0-4C2A-B43C-47AA26E20098}"/>
            </a:ext>
          </a:extLst>
        </xdr:cNvPr>
        <xdr:cNvCxnSpPr/>
      </xdr:nvCxnSpPr>
      <xdr:spPr>
        <a:xfrm flipV="1">
          <a:off x="12004675" y="4567555"/>
          <a:ext cx="6858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121920</xdr:rowOff>
    </xdr:from>
    <xdr:to>
      <xdr:col>64</xdr:col>
      <xdr:colOff>123825</xdr:colOff>
      <xdr:row>27</xdr:row>
      <xdr:rowOff>52070</xdr:rowOff>
    </xdr:to>
    <xdr:sp macro="" textlink="">
      <xdr:nvSpPr>
        <xdr:cNvPr id="159" name="楕円 158">
          <a:extLst>
            <a:ext uri="{FF2B5EF4-FFF2-40B4-BE49-F238E27FC236}">
              <a16:creationId xmlns:a16="http://schemas.microsoft.com/office/drawing/2014/main" id="{5C794341-E0D9-47A3-9850-B6025AC0A8E5}"/>
            </a:ext>
          </a:extLst>
        </xdr:cNvPr>
        <xdr:cNvSpPr/>
      </xdr:nvSpPr>
      <xdr:spPr>
        <a:xfrm>
          <a:off x="11268075" y="4414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1270</xdr:rowOff>
    </xdr:from>
    <xdr:to>
      <xdr:col>68</xdr:col>
      <xdr:colOff>73025</xdr:colOff>
      <xdr:row>28</xdr:row>
      <xdr:rowOff>92710</xdr:rowOff>
    </xdr:to>
    <xdr:cxnSp macro="">
      <xdr:nvCxnSpPr>
        <xdr:cNvPr id="160" name="直線コネクタ 159">
          <a:extLst>
            <a:ext uri="{FF2B5EF4-FFF2-40B4-BE49-F238E27FC236}">
              <a16:creationId xmlns:a16="http://schemas.microsoft.com/office/drawing/2014/main" id="{15C79710-8EE5-4A4B-9F44-6EBAA790D15B}"/>
            </a:ext>
          </a:extLst>
        </xdr:cNvPr>
        <xdr:cNvCxnSpPr/>
      </xdr:nvCxnSpPr>
      <xdr:spPr>
        <a:xfrm>
          <a:off x="11318875" y="4458970"/>
          <a:ext cx="6858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96520</xdr:rowOff>
    </xdr:from>
    <xdr:to>
      <xdr:col>60</xdr:col>
      <xdr:colOff>123825</xdr:colOff>
      <xdr:row>27</xdr:row>
      <xdr:rowOff>26670</xdr:rowOff>
    </xdr:to>
    <xdr:sp macro="" textlink="">
      <xdr:nvSpPr>
        <xdr:cNvPr id="161" name="楕円 160">
          <a:extLst>
            <a:ext uri="{FF2B5EF4-FFF2-40B4-BE49-F238E27FC236}">
              <a16:creationId xmlns:a16="http://schemas.microsoft.com/office/drawing/2014/main" id="{6236E3D7-0B7F-4A2E-871B-34BA662FA310}"/>
            </a:ext>
          </a:extLst>
        </xdr:cNvPr>
        <xdr:cNvSpPr/>
      </xdr:nvSpPr>
      <xdr:spPr>
        <a:xfrm>
          <a:off x="10582275" y="4389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147320</xdr:rowOff>
    </xdr:from>
    <xdr:to>
      <xdr:col>64</xdr:col>
      <xdr:colOff>73025</xdr:colOff>
      <xdr:row>27</xdr:row>
      <xdr:rowOff>1270</xdr:rowOff>
    </xdr:to>
    <xdr:cxnSp macro="">
      <xdr:nvCxnSpPr>
        <xdr:cNvPr id="162" name="直線コネクタ 161">
          <a:extLst>
            <a:ext uri="{FF2B5EF4-FFF2-40B4-BE49-F238E27FC236}">
              <a16:creationId xmlns:a16="http://schemas.microsoft.com/office/drawing/2014/main" id="{A5CD2120-EF4F-43B4-BCAC-029FF77CA0FF}"/>
            </a:ext>
          </a:extLst>
        </xdr:cNvPr>
        <xdr:cNvCxnSpPr/>
      </xdr:nvCxnSpPr>
      <xdr:spPr>
        <a:xfrm>
          <a:off x="10633075" y="4439920"/>
          <a:ext cx="685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80010</xdr:rowOff>
    </xdr:from>
    <xdr:ext cx="469265" cy="259080"/>
    <xdr:sp macro="" textlink="">
      <xdr:nvSpPr>
        <xdr:cNvPr id="163" name="n_1aveValue債務償還比率">
          <a:extLst>
            <a:ext uri="{FF2B5EF4-FFF2-40B4-BE49-F238E27FC236}">
              <a16:creationId xmlns:a16="http://schemas.microsoft.com/office/drawing/2014/main" id="{0B86F847-B5B3-42B5-8E6E-397C4DFAA3EC}"/>
            </a:ext>
          </a:extLst>
        </xdr:cNvPr>
        <xdr:cNvSpPr txBox="1"/>
      </xdr:nvSpPr>
      <xdr:spPr>
        <a:xfrm>
          <a:off x="12461875" y="4867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34925</xdr:rowOff>
    </xdr:from>
    <xdr:ext cx="469265" cy="259080"/>
    <xdr:sp macro="" textlink="">
      <xdr:nvSpPr>
        <xdr:cNvPr id="164" name="n_2aveValue債務償還比率">
          <a:extLst>
            <a:ext uri="{FF2B5EF4-FFF2-40B4-BE49-F238E27FC236}">
              <a16:creationId xmlns:a16="http://schemas.microsoft.com/office/drawing/2014/main" id="{6F37432B-B9A4-4BB3-9A1B-9D1BC4A2A369}"/>
            </a:ext>
          </a:extLst>
        </xdr:cNvPr>
        <xdr:cNvSpPr txBox="1"/>
      </xdr:nvSpPr>
      <xdr:spPr>
        <a:xfrm>
          <a:off x="11788775" y="4987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39370</xdr:rowOff>
    </xdr:from>
    <xdr:ext cx="469265" cy="259080"/>
    <xdr:sp macro="" textlink="">
      <xdr:nvSpPr>
        <xdr:cNvPr id="165" name="n_3aveValue債務償還比率">
          <a:extLst>
            <a:ext uri="{FF2B5EF4-FFF2-40B4-BE49-F238E27FC236}">
              <a16:creationId xmlns:a16="http://schemas.microsoft.com/office/drawing/2014/main" id="{3019325B-09C8-4CF6-A809-D5206337019F}"/>
            </a:ext>
          </a:extLst>
        </xdr:cNvPr>
        <xdr:cNvSpPr txBox="1"/>
      </xdr:nvSpPr>
      <xdr:spPr>
        <a:xfrm>
          <a:off x="11102975" y="4992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36195</xdr:rowOff>
    </xdr:from>
    <xdr:ext cx="469265" cy="259080"/>
    <xdr:sp macro="" textlink="">
      <xdr:nvSpPr>
        <xdr:cNvPr id="166" name="n_4aveValue債務償還比率">
          <a:extLst>
            <a:ext uri="{FF2B5EF4-FFF2-40B4-BE49-F238E27FC236}">
              <a16:creationId xmlns:a16="http://schemas.microsoft.com/office/drawing/2014/main" id="{AE9E2D5C-833C-4960-A95B-FF9500771FF2}"/>
            </a:ext>
          </a:extLst>
        </xdr:cNvPr>
        <xdr:cNvSpPr txBox="1"/>
      </xdr:nvSpPr>
      <xdr:spPr>
        <a:xfrm>
          <a:off x="10417175" y="4989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6350</xdr:rowOff>
    </xdr:from>
    <xdr:ext cx="469265" cy="258445"/>
    <xdr:sp macro="" textlink="">
      <xdr:nvSpPr>
        <xdr:cNvPr id="167" name="n_1mainValue債務償還比率">
          <a:extLst>
            <a:ext uri="{FF2B5EF4-FFF2-40B4-BE49-F238E27FC236}">
              <a16:creationId xmlns:a16="http://schemas.microsoft.com/office/drawing/2014/main" id="{6020F147-7A49-4983-B72C-957A932B65AD}"/>
            </a:ext>
          </a:extLst>
        </xdr:cNvPr>
        <xdr:cNvSpPr txBox="1"/>
      </xdr:nvSpPr>
      <xdr:spPr>
        <a:xfrm>
          <a:off x="12461875" y="4298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160020</xdr:rowOff>
    </xdr:from>
    <xdr:ext cx="469265" cy="259080"/>
    <xdr:sp macro="" textlink="">
      <xdr:nvSpPr>
        <xdr:cNvPr id="168" name="n_2mainValue債務償還比率">
          <a:extLst>
            <a:ext uri="{FF2B5EF4-FFF2-40B4-BE49-F238E27FC236}">
              <a16:creationId xmlns:a16="http://schemas.microsoft.com/office/drawing/2014/main" id="{BEBF877E-B59C-45E2-B94F-AC24EE7BEC6B}"/>
            </a:ext>
          </a:extLst>
        </xdr:cNvPr>
        <xdr:cNvSpPr txBox="1"/>
      </xdr:nvSpPr>
      <xdr:spPr>
        <a:xfrm>
          <a:off x="11788775" y="4452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60960</xdr:colOff>
      <xdr:row>25</xdr:row>
      <xdr:rowOff>68580</xdr:rowOff>
    </xdr:from>
    <xdr:ext cx="404495" cy="259080"/>
    <xdr:sp macro="" textlink="">
      <xdr:nvSpPr>
        <xdr:cNvPr id="169" name="n_3mainValue債務償還比率">
          <a:extLst>
            <a:ext uri="{FF2B5EF4-FFF2-40B4-BE49-F238E27FC236}">
              <a16:creationId xmlns:a16="http://schemas.microsoft.com/office/drawing/2014/main" id="{60349E71-3C95-4361-A7E4-1D7DCD269D4F}"/>
            </a:ext>
          </a:extLst>
        </xdr:cNvPr>
        <xdr:cNvSpPr txBox="1"/>
      </xdr:nvSpPr>
      <xdr:spPr>
        <a:xfrm>
          <a:off x="11135360" y="4196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60960</xdr:colOff>
      <xdr:row>25</xdr:row>
      <xdr:rowOff>43180</xdr:rowOff>
    </xdr:from>
    <xdr:ext cx="404495" cy="258445"/>
    <xdr:sp macro="" textlink="">
      <xdr:nvSpPr>
        <xdr:cNvPr id="170" name="n_4mainValue債務償還比率">
          <a:extLst>
            <a:ext uri="{FF2B5EF4-FFF2-40B4-BE49-F238E27FC236}">
              <a16:creationId xmlns:a16="http://schemas.microsoft.com/office/drawing/2014/main" id="{D6DC38FD-7EA6-482C-8DD5-353623C6D62B}"/>
            </a:ext>
          </a:extLst>
        </xdr:cNvPr>
        <xdr:cNvSpPr txBox="1"/>
      </xdr:nvSpPr>
      <xdr:spPr>
        <a:xfrm>
          <a:off x="10449560" y="4170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4E5AF5E-615A-4AA4-8DCA-D3F9DE85E2E8}"/>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a:extLst>
            <a:ext uri="{FF2B5EF4-FFF2-40B4-BE49-F238E27FC236}">
              <a16:creationId xmlns:a16="http://schemas.microsoft.com/office/drawing/2014/main" id="{61E0D998-16A3-4801-A238-067461660C5D}"/>
            </a:ext>
          </a:extLst>
        </xdr:cNvPr>
        <xdr:cNvSpPr/>
      </xdr:nvSpPr>
      <xdr:spPr>
        <a:xfrm>
          <a:off x="1152525" y="1054481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73" name="テキスト ボックス 172">
          <a:extLst>
            <a:ext uri="{FF2B5EF4-FFF2-40B4-BE49-F238E27FC236}">
              <a16:creationId xmlns:a16="http://schemas.microsoft.com/office/drawing/2014/main" id="{6F86FA94-70D2-4F81-AEAD-D447A72F6823}"/>
            </a:ext>
          </a:extLst>
        </xdr:cNvPr>
        <xdr:cNvSpPr txBox="1"/>
      </xdr:nvSpPr>
      <xdr:spPr>
        <a:xfrm>
          <a:off x="835025" y="71628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74" name="テキスト ボックス 173">
          <a:extLst>
            <a:ext uri="{FF2B5EF4-FFF2-40B4-BE49-F238E27FC236}">
              <a16:creationId xmlns:a16="http://schemas.microsoft.com/office/drawing/2014/main" id="{1F5B86E6-FC81-45AB-B091-ADB1790C2368}"/>
            </a:ext>
          </a:extLst>
        </xdr:cNvPr>
        <xdr:cNvSpPr txBox="1"/>
      </xdr:nvSpPr>
      <xdr:spPr>
        <a:xfrm>
          <a:off x="6296025" y="973455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5" name="テキスト ボックス 174">
          <a:extLst>
            <a:ext uri="{FF2B5EF4-FFF2-40B4-BE49-F238E27FC236}">
              <a16:creationId xmlns:a16="http://schemas.microsoft.com/office/drawing/2014/main" id="{17DE5E8B-6FBF-42B0-A687-D74CE2AEBA90}"/>
            </a:ext>
          </a:extLst>
        </xdr:cNvPr>
        <xdr:cNvSpPr txBox="1"/>
      </xdr:nvSpPr>
      <xdr:spPr>
        <a:xfrm>
          <a:off x="835025" y="1076071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6" name="テキスト ボックス 175">
          <a:extLst>
            <a:ext uri="{FF2B5EF4-FFF2-40B4-BE49-F238E27FC236}">
              <a16:creationId xmlns:a16="http://schemas.microsoft.com/office/drawing/2014/main" id="{41C5CD03-3713-4433-83C3-C1E23791308C}"/>
            </a:ext>
          </a:extLst>
        </xdr:cNvPr>
        <xdr:cNvSpPr txBox="1"/>
      </xdr:nvSpPr>
      <xdr:spPr>
        <a:xfrm>
          <a:off x="6296025" y="134143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FF3816-5031-4AAF-9D9D-37468A135DC8}"/>
            </a:ext>
          </a:extLst>
        </xdr:cNvPr>
        <xdr:cNvSpPr/>
      </xdr:nvSpPr>
      <xdr:spPr>
        <a:xfrm>
          <a:off x="577850" y="127000"/>
          <a:ext cx="1142365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D532FD-D348-4342-A7F1-D967D6BD5966}"/>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24F106-8451-472C-8AC6-88FB6F6CFE5D}"/>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2BDCB0-9BA8-4387-9A34-7C68A90C50F5}"/>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87E088-FDE2-40E8-AD2C-D2CBA8F7B7D4}"/>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3B220A-6B49-4DEF-9022-1D3B45084CAE}"/>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96CE0A-C946-438D-91DE-5249029B557F}"/>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74D4D3-93E9-4507-9E55-7E95A288E24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0AF20D-56AA-43CC-AB09-501366ABB312}"/>
            </a:ext>
          </a:extLst>
        </xdr:cNvPr>
        <xdr:cNvSpPr/>
      </xdr:nvSpPr>
      <xdr:spPr>
        <a:xfrm>
          <a:off x="812800" y="88900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8130B3-0950-4E59-BB50-7A532BE2121D}"/>
            </a:ext>
          </a:extLst>
        </xdr:cNvPr>
        <xdr:cNvSpPr/>
      </xdr:nvSpPr>
      <xdr:spPr>
        <a:xfrm>
          <a:off x="2012950" y="88900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41,729
33,514
18.03
16,368,883
15,650,087
718,796
8,039,459
6,594,281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7230AA-5A9D-432B-92BF-E4CD8403C44C}"/>
            </a:ext>
          </a:extLst>
        </xdr:cNvPr>
        <xdr:cNvSpPr/>
      </xdr:nvSpPr>
      <xdr:spPr>
        <a:xfrm>
          <a:off x="3213100" y="88900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F87F0D-17FF-41E5-B96D-220FA1992D92}"/>
            </a:ext>
          </a:extLst>
        </xdr:cNvPr>
        <xdr:cNvSpPr/>
      </xdr:nvSpPr>
      <xdr:spPr>
        <a:xfrm>
          <a:off x="4584700" y="90805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33113F-2E71-4688-9AB2-9F6EA81B2990}"/>
            </a:ext>
          </a:extLst>
        </xdr:cNvPr>
        <xdr:cNvSpPr/>
      </xdr:nvSpPr>
      <xdr:spPr>
        <a:xfrm>
          <a:off x="6407150" y="90805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D2E25B-BE41-4C19-8A4E-89F181F4E10E}"/>
            </a:ext>
          </a:extLst>
        </xdr:cNvPr>
        <xdr:cNvSpPr/>
      </xdr:nvSpPr>
      <xdr:spPr>
        <a:xfrm>
          <a:off x="7607300" y="92075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9521CB-C21D-4ACD-9E8E-715F6A527B55}"/>
            </a:ext>
          </a:extLst>
        </xdr:cNvPr>
        <xdr:cNvSpPr/>
      </xdr:nvSpPr>
      <xdr:spPr>
        <a:xfrm>
          <a:off x="4584700" y="165100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D134C75-550C-4877-A114-3305BC95CFB8}"/>
            </a:ext>
          </a:extLst>
        </xdr:cNvPr>
        <xdr:cNvSpPr/>
      </xdr:nvSpPr>
      <xdr:spPr>
        <a:xfrm>
          <a:off x="6470650" y="165100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CE24C8-234F-4390-AF48-86F497FA7799}"/>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31035A-63BB-4EE2-911C-14F9C2A7A042}"/>
            </a:ext>
          </a:extLst>
        </xdr:cNvPr>
        <xdr:cNvSpPr/>
      </xdr:nvSpPr>
      <xdr:spPr>
        <a:xfrm>
          <a:off x="10210800" y="92075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0F6582-2EC1-42FA-8D0E-D842E5031F02}"/>
            </a:ext>
          </a:extLst>
        </xdr:cNvPr>
        <xdr:cNvSpPr/>
      </xdr:nvSpPr>
      <xdr:spPr>
        <a:xfrm>
          <a:off x="10210800" y="11747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E39E95-036D-4594-9C39-20B0CDF88213}"/>
            </a:ext>
          </a:extLst>
        </xdr:cNvPr>
        <xdr:cNvSpPr/>
      </xdr:nvSpPr>
      <xdr:spPr>
        <a:xfrm>
          <a:off x="10210800" y="149225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AEC05E-004C-460E-B7E5-3772DD38CBA1}"/>
            </a:ext>
          </a:extLst>
        </xdr:cNvPr>
        <xdr:cNvCxnSpPr/>
      </xdr:nvCxnSpPr>
      <xdr:spPr>
        <a:xfrm flipH="1">
          <a:off x="10052050" y="10033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D4A0C0-437D-4401-9E85-BD72420A0D47}"/>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44BF83-E7D1-4E20-A5BF-B67856457C57}"/>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38CDA2-00AC-4267-8736-FEA6F58108A5}"/>
            </a:ext>
          </a:extLst>
        </xdr:cNvPr>
        <xdr:cNvCxnSpPr/>
      </xdr:nvCxnSpPr>
      <xdr:spPr>
        <a:xfrm>
          <a:off x="10131425" y="14732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4DE79C-FBBB-4787-B086-7AE082994AAF}"/>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3916FA-CE5E-480A-9404-D64B5009DD53}"/>
            </a:ext>
          </a:extLst>
        </xdr:cNvPr>
        <xdr:cNvCxnSpPr/>
      </xdr:nvCxnSpPr>
      <xdr:spPr>
        <a:xfrm flipV="1">
          <a:off x="10131425" y="16986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AAE305-9772-4678-BC6D-F9B0FE8B9071}"/>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BFFB7282-DFE3-4502-B4C6-F4B90F1E8F7C}"/>
            </a:ext>
          </a:extLst>
        </xdr:cNvPr>
        <xdr:cNvSpPr txBox="1"/>
      </xdr:nvSpPr>
      <xdr:spPr>
        <a:xfrm>
          <a:off x="641350" y="26924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DF56358E-F8E4-495E-8250-E6247C8FC8F3}"/>
            </a:ext>
          </a:extLst>
        </xdr:cNvPr>
        <xdr:cNvSpPr txBox="1"/>
      </xdr:nvSpPr>
      <xdr:spPr>
        <a:xfrm>
          <a:off x="641350" y="2997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151EC5EB-2D50-4322-803A-6419352C2841}"/>
            </a:ext>
          </a:extLst>
        </xdr:cNvPr>
        <xdr:cNvSpPr txBox="1"/>
      </xdr:nvSpPr>
      <xdr:spPr>
        <a:xfrm>
          <a:off x="641350" y="3302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414D9A53-BDCF-4FB1-8095-A0BF1A0D0869}"/>
            </a:ext>
          </a:extLst>
        </xdr:cNvPr>
        <xdr:cNvSpPr txBox="1"/>
      </xdr:nvSpPr>
      <xdr:spPr>
        <a:xfrm>
          <a:off x="641350" y="361315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68AC03-C298-45AA-A1B6-AB56D510DBF3}"/>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31BB3A2-A286-4C6C-9950-BBF0665386F8}"/>
            </a:ext>
          </a:extLst>
        </xdr:cNvPr>
        <xdr:cNvSpPr/>
      </xdr:nvSpPr>
      <xdr:spPr>
        <a:xfrm>
          <a:off x="8128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BE0865-6163-4E27-9135-668083E8B3DF}"/>
            </a:ext>
          </a:extLst>
        </xdr:cNvPr>
        <xdr:cNvSpPr/>
      </xdr:nvSpPr>
      <xdr:spPr>
        <a:xfrm>
          <a:off x="8128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5A4BED-4D14-4E38-B350-BB62C40905D0}"/>
            </a:ext>
          </a:extLst>
        </xdr:cNvPr>
        <xdr:cNvSpPr/>
      </xdr:nvSpPr>
      <xdr:spPr>
        <a:xfrm>
          <a:off x="17145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8D4FB49-4EE8-4935-8B64-4517E293F349}"/>
            </a:ext>
          </a:extLst>
        </xdr:cNvPr>
        <xdr:cNvSpPr/>
      </xdr:nvSpPr>
      <xdr:spPr>
        <a:xfrm>
          <a:off x="17145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CBA3CC-3E20-46BD-A6F4-71EC7A7C7E36}"/>
            </a:ext>
          </a:extLst>
        </xdr:cNvPr>
        <xdr:cNvSpPr/>
      </xdr:nvSpPr>
      <xdr:spPr>
        <a:xfrm>
          <a:off x="2743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BA9648-A3DD-4182-A426-55CD85889E03}"/>
            </a:ext>
          </a:extLst>
        </xdr:cNvPr>
        <xdr:cNvSpPr/>
      </xdr:nvSpPr>
      <xdr:spPr>
        <a:xfrm>
          <a:off x="2743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08B17F-3E47-4DD1-A7BF-7F3BAA9AC76E}"/>
            </a:ext>
          </a:extLst>
        </xdr:cNvPr>
        <xdr:cNvSpPr/>
      </xdr:nvSpPr>
      <xdr:spPr>
        <a:xfrm>
          <a:off x="685800" y="51371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D59DBE5E-51D8-49D6-969B-526C02939BD6}"/>
            </a:ext>
          </a:extLst>
        </xdr:cNvPr>
        <xdr:cNvSpPr txBox="1"/>
      </xdr:nvSpPr>
      <xdr:spPr>
        <a:xfrm>
          <a:off x="666750" y="4953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7833ABC-45F9-4326-AF67-4BDFFB608BFE}"/>
            </a:ext>
          </a:extLst>
        </xdr:cNvPr>
        <xdr:cNvCxnSpPr/>
      </xdr:nvCxnSpPr>
      <xdr:spPr>
        <a:xfrm>
          <a:off x="685800" y="7340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3" name="テキスト ボックス 42">
          <a:extLst>
            <a:ext uri="{FF2B5EF4-FFF2-40B4-BE49-F238E27FC236}">
              <a16:creationId xmlns:a16="http://schemas.microsoft.com/office/drawing/2014/main" id="{2514DDAB-0BCA-4EC3-9B4C-BF554F2705A7}"/>
            </a:ext>
          </a:extLst>
        </xdr:cNvPr>
        <xdr:cNvSpPr txBox="1"/>
      </xdr:nvSpPr>
      <xdr:spPr>
        <a:xfrm>
          <a:off x="339725" y="7204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3E6EF03-F49A-4DED-8025-4FEF8E002051}"/>
            </a:ext>
          </a:extLst>
        </xdr:cNvPr>
        <xdr:cNvCxnSpPr/>
      </xdr:nvCxnSpPr>
      <xdr:spPr>
        <a:xfrm>
          <a:off x="685800" y="6972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5" name="テキスト ボックス 44">
          <a:extLst>
            <a:ext uri="{FF2B5EF4-FFF2-40B4-BE49-F238E27FC236}">
              <a16:creationId xmlns:a16="http://schemas.microsoft.com/office/drawing/2014/main" id="{66FEF5CC-27F8-42EF-909E-AB30F150CC96}"/>
            </a:ext>
          </a:extLst>
        </xdr:cNvPr>
        <xdr:cNvSpPr txBox="1"/>
      </xdr:nvSpPr>
      <xdr:spPr>
        <a:xfrm>
          <a:off x="339725" y="6836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C9A22A9-42C2-40E2-87FA-A178E29A770A}"/>
            </a:ext>
          </a:extLst>
        </xdr:cNvPr>
        <xdr:cNvCxnSpPr/>
      </xdr:nvCxnSpPr>
      <xdr:spPr>
        <a:xfrm>
          <a:off x="685800" y="660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837B9809-1752-41F9-91F1-FD5C74454299}"/>
            </a:ext>
          </a:extLst>
        </xdr:cNvPr>
        <xdr:cNvSpPr txBox="1"/>
      </xdr:nvSpPr>
      <xdr:spPr>
        <a:xfrm>
          <a:off x="339725" y="646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AA62876-0B89-4E02-A4B6-B1BAC4967B32}"/>
            </a:ext>
          </a:extLst>
        </xdr:cNvPr>
        <xdr:cNvCxnSpPr/>
      </xdr:nvCxnSpPr>
      <xdr:spPr>
        <a:xfrm>
          <a:off x="685800" y="6242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7A00351C-E83A-4B74-9047-A731DF092C8F}"/>
            </a:ext>
          </a:extLst>
        </xdr:cNvPr>
        <xdr:cNvSpPr txBox="1"/>
      </xdr:nvSpPr>
      <xdr:spPr>
        <a:xfrm>
          <a:off x="33972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AB66AB4-6327-40CD-A9A3-BEB506C0745C}"/>
            </a:ext>
          </a:extLst>
        </xdr:cNvPr>
        <xdr:cNvCxnSpPr/>
      </xdr:nvCxnSpPr>
      <xdr:spPr>
        <a:xfrm>
          <a:off x="685800" y="5873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C95ADD72-FE32-497F-9C00-9F0B5EBC2FB5}"/>
            </a:ext>
          </a:extLst>
        </xdr:cNvPr>
        <xdr:cNvSpPr txBox="1"/>
      </xdr:nvSpPr>
      <xdr:spPr>
        <a:xfrm>
          <a:off x="339725" y="5737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1714D0-4242-4294-90B5-03EA383966AC}"/>
            </a:ext>
          </a:extLst>
        </xdr:cNvPr>
        <xdr:cNvCxnSpPr/>
      </xdr:nvCxnSpPr>
      <xdr:spPr>
        <a:xfrm>
          <a:off x="685800" y="5505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93647F5B-F33F-49E4-8805-61E1FAF97359}"/>
            </a:ext>
          </a:extLst>
        </xdr:cNvPr>
        <xdr:cNvSpPr txBox="1"/>
      </xdr:nvSpPr>
      <xdr:spPr>
        <a:xfrm>
          <a:off x="339725" y="5369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D925479-428F-4C1D-8FBD-EDA1584A0A02}"/>
            </a:ext>
          </a:extLst>
        </xdr:cNvPr>
        <xdr:cNvCxnSpPr/>
      </xdr:nvCxnSpPr>
      <xdr:spPr>
        <a:xfrm>
          <a:off x="6858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5" name="テキスト ボックス 54">
          <a:extLst>
            <a:ext uri="{FF2B5EF4-FFF2-40B4-BE49-F238E27FC236}">
              <a16:creationId xmlns:a16="http://schemas.microsoft.com/office/drawing/2014/main" id="{AB95581F-B1B8-4F75-9088-4B76C6F58906}"/>
            </a:ext>
          </a:extLst>
        </xdr:cNvPr>
        <xdr:cNvSpPr txBox="1"/>
      </xdr:nvSpPr>
      <xdr:spPr>
        <a:xfrm>
          <a:off x="339725" y="5001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3575490-19B7-44EF-BBEB-9D4C44812A48}"/>
            </a:ext>
          </a:extLst>
        </xdr:cNvPr>
        <xdr:cNvSpPr/>
      </xdr:nvSpPr>
      <xdr:spPr>
        <a:xfrm>
          <a:off x="685800" y="51371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56E99ABB-0661-414D-9A32-F365B773AE3B}"/>
            </a:ext>
          </a:extLst>
        </xdr:cNvPr>
        <xdr:cNvCxnSpPr/>
      </xdr:nvCxnSpPr>
      <xdr:spPr>
        <a:xfrm flipV="1">
          <a:off x="4177665" y="546735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11430</xdr:rowOff>
    </xdr:from>
    <xdr:ext cx="405130" cy="259080"/>
    <xdr:sp macro="" textlink="">
      <xdr:nvSpPr>
        <xdr:cNvPr id="58" name="【道路】&#10;有形固定資産減価償却率最小値テキスト">
          <a:extLst>
            <a:ext uri="{FF2B5EF4-FFF2-40B4-BE49-F238E27FC236}">
              <a16:creationId xmlns:a16="http://schemas.microsoft.com/office/drawing/2014/main" id="{97876880-A373-4931-84CB-5A3A0B35742C}"/>
            </a:ext>
          </a:extLst>
        </xdr:cNvPr>
        <xdr:cNvSpPr txBox="1"/>
      </xdr:nvSpPr>
      <xdr:spPr>
        <a:xfrm>
          <a:off x="4216400" y="6945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5FF3C358-A9D8-4B9B-A768-86E1B5807D75}"/>
            </a:ext>
          </a:extLst>
        </xdr:cNvPr>
        <xdr:cNvCxnSpPr/>
      </xdr:nvCxnSpPr>
      <xdr:spPr>
        <a:xfrm>
          <a:off x="4108450" y="6941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137160</xdr:rowOff>
    </xdr:from>
    <xdr:ext cx="405130" cy="259080"/>
    <xdr:sp macro="" textlink="">
      <xdr:nvSpPr>
        <xdr:cNvPr id="60" name="【道路】&#10;有形固定資産減価償却率最大値テキスト">
          <a:extLst>
            <a:ext uri="{FF2B5EF4-FFF2-40B4-BE49-F238E27FC236}">
              <a16:creationId xmlns:a16="http://schemas.microsoft.com/office/drawing/2014/main" id="{D96573CC-68C4-4F53-B274-3D93FC9B11EC}"/>
            </a:ext>
          </a:extLst>
        </xdr:cNvPr>
        <xdr:cNvSpPr txBox="1"/>
      </xdr:nvSpPr>
      <xdr:spPr>
        <a:xfrm>
          <a:off x="4216400" y="5255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37D14821-B8DD-4241-B526-C04906B24FDA}"/>
            </a:ext>
          </a:extLst>
        </xdr:cNvPr>
        <xdr:cNvCxnSpPr/>
      </xdr:nvCxnSpPr>
      <xdr:spPr>
        <a:xfrm>
          <a:off x="4108450" y="5467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10160</xdr:rowOff>
    </xdr:from>
    <xdr:ext cx="405130" cy="259080"/>
    <xdr:sp macro="" textlink="">
      <xdr:nvSpPr>
        <xdr:cNvPr id="62" name="【道路】&#10;有形固定資産減価償却率平均値テキスト">
          <a:extLst>
            <a:ext uri="{FF2B5EF4-FFF2-40B4-BE49-F238E27FC236}">
              <a16:creationId xmlns:a16="http://schemas.microsoft.com/office/drawing/2014/main" id="{3886F86F-9CC3-451B-840C-5311D7762665}"/>
            </a:ext>
          </a:extLst>
        </xdr:cNvPr>
        <xdr:cNvSpPr txBox="1"/>
      </xdr:nvSpPr>
      <xdr:spPr>
        <a:xfrm>
          <a:off x="4216400" y="6283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951800D8-91F6-47FD-B1B2-353549E93D25}"/>
            </a:ext>
          </a:extLst>
        </xdr:cNvPr>
        <xdr:cNvSpPr/>
      </xdr:nvSpPr>
      <xdr:spPr>
        <a:xfrm>
          <a:off x="4127500" y="6432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B6FE0DFB-20E6-4745-8CF2-3A31E3051B74}"/>
            </a:ext>
          </a:extLst>
        </xdr:cNvPr>
        <xdr:cNvSpPr/>
      </xdr:nvSpPr>
      <xdr:spPr>
        <a:xfrm>
          <a:off x="3384550" y="63906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AA0731A4-A344-42D5-87D2-CC785C9C4C8D}"/>
            </a:ext>
          </a:extLst>
        </xdr:cNvPr>
        <xdr:cNvSpPr/>
      </xdr:nvSpPr>
      <xdr:spPr>
        <a:xfrm>
          <a:off x="257175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C48323F8-DCA6-45D8-9D4C-3CCDFD441E13}"/>
            </a:ext>
          </a:extLst>
        </xdr:cNvPr>
        <xdr:cNvSpPr/>
      </xdr:nvSpPr>
      <xdr:spPr>
        <a:xfrm>
          <a:off x="17780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53CB4249-0FB4-414B-B5D2-ACFCB8AF0CCA}"/>
            </a:ext>
          </a:extLst>
        </xdr:cNvPr>
        <xdr:cNvSpPr/>
      </xdr:nvSpPr>
      <xdr:spPr>
        <a:xfrm>
          <a:off x="984250" y="6229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4BA2EEB5-8379-44AC-9D77-782490F6BBF4}"/>
            </a:ext>
          </a:extLst>
        </xdr:cNvPr>
        <xdr:cNvSpPr txBox="1"/>
      </xdr:nvSpPr>
      <xdr:spPr>
        <a:xfrm>
          <a:off x="40068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AC0EE690-18B8-4941-94DC-863BC4B00E65}"/>
            </a:ext>
          </a:extLst>
        </xdr:cNvPr>
        <xdr:cNvSpPr txBox="1"/>
      </xdr:nvSpPr>
      <xdr:spPr>
        <a:xfrm>
          <a:off x="32575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456EF9F6-D6F5-435E-B174-A2CF04502FE1}"/>
            </a:ext>
          </a:extLst>
        </xdr:cNvPr>
        <xdr:cNvSpPr txBox="1"/>
      </xdr:nvSpPr>
      <xdr:spPr>
        <a:xfrm>
          <a:off x="24511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1485C95F-E889-4126-AB14-021EECF38361}"/>
            </a:ext>
          </a:extLst>
        </xdr:cNvPr>
        <xdr:cNvSpPr txBox="1"/>
      </xdr:nvSpPr>
      <xdr:spPr>
        <a:xfrm>
          <a:off x="1657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54616874-AA66-419D-BB39-1A42F673EBA2}"/>
            </a:ext>
          </a:extLst>
        </xdr:cNvPr>
        <xdr:cNvSpPr txBox="1"/>
      </xdr:nvSpPr>
      <xdr:spPr>
        <a:xfrm>
          <a:off x="857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40</xdr:row>
      <xdr:rowOff>33020</xdr:rowOff>
    </xdr:from>
    <xdr:to>
      <xdr:col>24</xdr:col>
      <xdr:colOff>114300</xdr:colOff>
      <xdr:row>40</xdr:row>
      <xdr:rowOff>134620</xdr:rowOff>
    </xdr:to>
    <xdr:sp macro="" textlink="">
      <xdr:nvSpPr>
        <xdr:cNvPr id="73" name="楕円 72">
          <a:extLst>
            <a:ext uri="{FF2B5EF4-FFF2-40B4-BE49-F238E27FC236}">
              <a16:creationId xmlns:a16="http://schemas.microsoft.com/office/drawing/2014/main" id="{CC4755EF-7F7E-4553-978C-FE32F38B7ADF}"/>
            </a:ext>
          </a:extLst>
        </xdr:cNvPr>
        <xdr:cNvSpPr/>
      </xdr:nvSpPr>
      <xdr:spPr>
        <a:xfrm>
          <a:off x="4127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11430</xdr:rowOff>
    </xdr:from>
    <xdr:ext cx="405130" cy="259080"/>
    <xdr:sp macro="" textlink="">
      <xdr:nvSpPr>
        <xdr:cNvPr id="74" name="【道路】&#10;有形固定資産減価償却率該当値テキスト">
          <a:extLst>
            <a:ext uri="{FF2B5EF4-FFF2-40B4-BE49-F238E27FC236}">
              <a16:creationId xmlns:a16="http://schemas.microsoft.com/office/drawing/2014/main" id="{44D47870-C298-4D88-90B1-BF11590F3C91}"/>
            </a:ext>
          </a:extLst>
        </xdr:cNvPr>
        <xdr:cNvSpPr txBox="1"/>
      </xdr:nvSpPr>
      <xdr:spPr>
        <a:xfrm>
          <a:off x="4216400" y="6615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5" name="楕円 74">
          <a:extLst>
            <a:ext uri="{FF2B5EF4-FFF2-40B4-BE49-F238E27FC236}">
              <a16:creationId xmlns:a16="http://schemas.microsoft.com/office/drawing/2014/main" id="{C4F7F2C8-E33D-48A9-884D-9C88A77C8363}"/>
            </a:ext>
          </a:extLst>
        </xdr:cNvPr>
        <xdr:cNvSpPr/>
      </xdr:nvSpPr>
      <xdr:spPr>
        <a:xfrm>
          <a:off x="3384550" y="6567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83820</xdr:rowOff>
    </xdr:to>
    <xdr:cxnSp macro="">
      <xdr:nvCxnSpPr>
        <xdr:cNvPr id="76" name="直線コネクタ 75">
          <a:extLst>
            <a:ext uri="{FF2B5EF4-FFF2-40B4-BE49-F238E27FC236}">
              <a16:creationId xmlns:a16="http://schemas.microsoft.com/office/drawing/2014/main" id="{391675E1-7561-456D-A0EF-3A90B6A6BA86}"/>
            </a:ext>
          </a:extLst>
        </xdr:cNvPr>
        <xdr:cNvCxnSpPr/>
      </xdr:nvCxnSpPr>
      <xdr:spPr>
        <a:xfrm>
          <a:off x="3429000" y="6611620"/>
          <a:ext cx="7493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7" name="楕円 76">
          <a:extLst>
            <a:ext uri="{FF2B5EF4-FFF2-40B4-BE49-F238E27FC236}">
              <a16:creationId xmlns:a16="http://schemas.microsoft.com/office/drawing/2014/main" id="{D0EB86CF-48E0-4006-A719-4C788BCE3FDB}"/>
            </a:ext>
          </a:extLst>
        </xdr:cNvPr>
        <xdr:cNvSpPr/>
      </xdr:nvSpPr>
      <xdr:spPr>
        <a:xfrm>
          <a:off x="257175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95250</xdr:rowOff>
    </xdr:from>
    <xdr:to>
      <xdr:col>19</xdr:col>
      <xdr:colOff>177800</xdr:colOff>
      <xdr:row>40</xdr:row>
      <xdr:rowOff>7620</xdr:rowOff>
    </xdr:to>
    <xdr:cxnSp macro="">
      <xdr:nvCxnSpPr>
        <xdr:cNvPr id="78" name="直線コネクタ 77">
          <a:extLst>
            <a:ext uri="{FF2B5EF4-FFF2-40B4-BE49-F238E27FC236}">
              <a16:creationId xmlns:a16="http://schemas.microsoft.com/office/drawing/2014/main" id="{C1596ACC-4E27-4918-A35E-E7DD6EDD6206}"/>
            </a:ext>
          </a:extLst>
        </xdr:cNvPr>
        <xdr:cNvCxnSpPr/>
      </xdr:nvCxnSpPr>
      <xdr:spPr>
        <a:xfrm>
          <a:off x="2622550" y="6534150"/>
          <a:ext cx="8064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154940</xdr:rowOff>
    </xdr:from>
    <xdr:to>
      <xdr:col>10</xdr:col>
      <xdr:colOff>165100</xdr:colOff>
      <xdr:row>39</xdr:row>
      <xdr:rowOff>85090</xdr:rowOff>
    </xdr:to>
    <xdr:sp macro="" textlink="">
      <xdr:nvSpPr>
        <xdr:cNvPr id="79" name="楕円 78">
          <a:extLst>
            <a:ext uri="{FF2B5EF4-FFF2-40B4-BE49-F238E27FC236}">
              <a16:creationId xmlns:a16="http://schemas.microsoft.com/office/drawing/2014/main" id="{5A73DA8E-CA5F-4B45-B0FB-6589DEB2C91B}"/>
            </a:ext>
          </a:extLst>
        </xdr:cNvPr>
        <xdr:cNvSpPr/>
      </xdr:nvSpPr>
      <xdr:spPr>
        <a:xfrm>
          <a:off x="1778000" y="6428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34290</xdr:rowOff>
    </xdr:from>
    <xdr:to>
      <xdr:col>15</xdr:col>
      <xdr:colOff>50800</xdr:colOff>
      <xdr:row>39</xdr:row>
      <xdr:rowOff>95250</xdr:rowOff>
    </xdr:to>
    <xdr:cxnSp macro="">
      <xdr:nvCxnSpPr>
        <xdr:cNvPr id="80" name="直線コネクタ 79">
          <a:extLst>
            <a:ext uri="{FF2B5EF4-FFF2-40B4-BE49-F238E27FC236}">
              <a16:creationId xmlns:a16="http://schemas.microsoft.com/office/drawing/2014/main" id="{EA7E792F-7924-4220-8DA7-C8C7591D16A5}"/>
            </a:ext>
          </a:extLst>
        </xdr:cNvPr>
        <xdr:cNvCxnSpPr/>
      </xdr:nvCxnSpPr>
      <xdr:spPr>
        <a:xfrm>
          <a:off x="1828800" y="6473190"/>
          <a:ext cx="7937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90170</xdr:rowOff>
    </xdr:from>
    <xdr:to>
      <xdr:col>6</xdr:col>
      <xdr:colOff>38100</xdr:colOff>
      <xdr:row>39</xdr:row>
      <xdr:rowOff>20320</xdr:rowOff>
    </xdr:to>
    <xdr:sp macro="" textlink="">
      <xdr:nvSpPr>
        <xdr:cNvPr id="81" name="楕円 80">
          <a:extLst>
            <a:ext uri="{FF2B5EF4-FFF2-40B4-BE49-F238E27FC236}">
              <a16:creationId xmlns:a16="http://schemas.microsoft.com/office/drawing/2014/main" id="{A21228DF-CD83-49E4-8D9B-0639E8BEFA19}"/>
            </a:ext>
          </a:extLst>
        </xdr:cNvPr>
        <xdr:cNvSpPr/>
      </xdr:nvSpPr>
      <xdr:spPr>
        <a:xfrm>
          <a:off x="984250" y="6363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140970</xdr:rowOff>
    </xdr:from>
    <xdr:to>
      <xdr:col>10</xdr:col>
      <xdr:colOff>114300</xdr:colOff>
      <xdr:row>39</xdr:row>
      <xdr:rowOff>34290</xdr:rowOff>
    </xdr:to>
    <xdr:cxnSp macro="">
      <xdr:nvCxnSpPr>
        <xdr:cNvPr id="82" name="直線コネクタ 81">
          <a:extLst>
            <a:ext uri="{FF2B5EF4-FFF2-40B4-BE49-F238E27FC236}">
              <a16:creationId xmlns:a16="http://schemas.microsoft.com/office/drawing/2014/main" id="{E5EB099F-6EC4-4AFB-9312-131C8643B9D5}"/>
            </a:ext>
          </a:extLst>
        </xdr:cNvPr>
        <xdr:cNvCxnSpPr/>
      </xdr:nvCxnSpPr>
      <xdr:spPr>
        <a:xfrm>
          <a:off x="1028700" y="6414770"/>
          <a:ext cx="8001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63500</xdr:rowOff>
    </xdr:from>
    <xdr:ext cx="405130" cy="258445"/>
    <xdr:sp macro="" textlink="">
      <xdr:nvSpPr>
        <xdr:cNvPr id="83" name="n_1aveValue【道路】&#10;有形固定資産減価償却率">
          <a:extLst>
            <a:ext uri="{FF2B5EF4-FFF2-40B4-BE49-F238E27FC236}">
              <a16:creationId xmlns:a16="http://schemas.microsoft.com/office/drawing/2014/main" id="{BC731B99-82FE-45C5-92FD-6DA1B0F77C95}"/>
            </a:ext>
          </a:extLst>
        </xdr:cNvPr>
        <xdr:cNvSpPr txBox="1"/>
      </xdr:nvSpPr>
      <xdr:spPr>
        <a:xfrm>
          <a:off x="3239135" y="6172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128270</xdr:rowOff>
    </xdr:from>
    <xdr:ext cx="404495" cy="259080"/>
    <xdr:sp macro="" textlink="">
      <xdr:nvSpPr>
        <xdr:cNvPr id="84" name="n_2aveValue【道路】&#10;有形固定資産減価償却率">
          <a:extLst>
            <a:ext uri="{FF2B5EF4-FFF2-40B4-BE49-F238E27FC236}">
              <a16:creationId xmlns:a16="http://schemas.microsoft.com/office/drawing/2014/main" id="{E45A5E75-4136-45B5-8387-F5C6944C7659}"/>
            </a:ext>
          </a:extLst>
        </xdr:cNvPr>
        <xdr:cNvSpPr txBox="1"/>
      </xdr:nvSpPr>
      <xdr:spPr>
        <a:xfrm>
          <a:off x="2439035" y="6071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128270</xdr:rowOff>
    </xdr:from>
    <xdr:ext cx="404495" cy="259080"/>
    <xdr:sp macro="" textlink="">
      <xdr:nvSpPr>
        <xdr:cNvPr id="85" name="n_3aveValue【道路】&#10;有形固定資産減価償却率">
          <a:extLst>
            <a:ext uri="{FF2B5EF4-FFF2-40B4-BE49-F238E27FC236}">
              <a16:creationId xmlns:a16="http://schemas.microsoft.com/office/drawing/2014/main" id="{B33FBDBE-4983-40D7-9346-E04B9388C210}"/>
            </a:ext>
          </a:extLst>
        </xdr:cNvPr>
        <xdr:cNvSpPr txBox="1"/>
      </xdr:nvSpPr>
      <xdr:spPr>
        <a:xfrm>
          <a:off x="1645285" y="6071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67310</xdr:rowOff>
    </xdr:from>
    <xdr:ext cx="404495" cy="259080"/>
    <xdr:sp macro="" textlink="">
      <xdr:nvSpPr>
        <xdr:cNvPr id="86" name="n_4aveValue【道路】&#10;有形固定資産減価償却率">
          <a:extLst>
            <a:ext uri="{FF2B5EF4-FFF2-40B4-BE49-F238E27FC236}">
              <a16:creationId xmlns:a16="http://schemas.microsoft.com/office/drawing/2014/main" id="{4BFBC63C-54DF-40EF-A739-74D40BE41184}"/>
            </a:ext>
          </a:extLst>
        </xdr:cNvPr>
        <xdr:cNvSpPr txBox="1"/>
      </xdr:nvSpPr>
      <xdr:spPr>
        <a:xfrm>
          <a:off x="851535" y="6010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49530</xdr:rowOff>
    </xdr:from>
    <xdr:ext cx="405130" cy="259080"/>
    <xdr:sp macro="" textlink="">
      <xdr:nvSpPr>
        <xdr:cNvPr id="87" name="n_1mainValue【道路】&#10;有形固定資産減価償却率">
          <a:extLst>
            <a:ext uri="{FF2B5EF4-FFF2-40B4-BE49-F238E27FC236}">
              <a16:creationId xmlns:a16="http://schemas.microsoft.com/office/drawing/2014/main" id="{4DCE1D4E-E1D2-4CD5-B8E5-AA1F1D8203F2}"/>
            </a:ext>
          </a:extLst>
        </xdr:cNvPr>
        <xdr:cNvSpPr txBox="1"/>
      </xdr:nvSpPr>
      <xdr:spPr>
        <a:xfrm>
          <a:off x="3239135" y="665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137160</xdr:rowOff>
    </xdr:from>
    <xdr:ext cx="404495" cy="259080"/>
    <xdr:sp macro="" textlink="">
      <xdr:nvSpPr>
        <xdr:cNvPr id="88" name="n_2mainValue【道路】&#10;有形固定資産減価償却率">
          <a:extLst>
            <a:ext uri="{FF2B5EF4-FFF2-40B4-BE49-F238E27FC236}">
              <a16:creationId xmlns:a16="http://schemas.microsoft.com/office/drawing/2014/main" id="{4047D770-B427-4C1A-AE9F-7E3A5E9E03A9}"/>
            </a:ext>
          </a:extLst>
        </xdr:cNvPr>
        <xdr:cNvSpPr txBox="1"/>
      </xdr:nvSpPr>
      <xdr:spPr>
        <a:xfrm>
          <a:off x="2439035" y="657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76200</xdr:rowOff>
    </xdr:from>
    <xdr:ext cx="404495" cy="258445"/>
    <xdr:sp macro="" textlink="">
      <xdr:nvSpPr>
        <xdr:cNvPr id="89" name="n_3mainValue【道路】&#10;有形固定資産減価償却率">
          <a:extLst>
            <a:ext uri="{FF2B5EF4-FFF2-40B4-BE49-F238E27FC236}">
              <a16:creationId xmlns:a16="http://schemas.microsoft.com/office/drawing/2014/main" id="{6859F334-E0F2-44D9-AC89-A3C04C586FAA}"/>
            </a:ext>
          </a:extLst>
        </xdr:cNvPr>
        <xdr:cNvSpPr txBox="1"/>
      </xdr:nvSpPr>
      <xdr:spPr>
        <a:xfrm>
          <a:off x="1645285" y="6515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11430</xdr:rowOff>
    </xdr:from>
    <xdr:ext cx="404495" cy="259080"/>
    <xdr:sp macro="" textlink="">
      <xdr:nvSpPr>
        <xdr:cNvPr id="90" name="n_4mainValue【道路】&#10;有形固定資産減価償却率">
          <a:extLst>
            <a:ext uri="{FF2B5EF4-FFF2-40B4-BE49-F238E27FC236}">
              <a16:creationId xmlns:a16="http://schemas.microsoft.com/office/drawing/2014/main" id="{FCC7F79F-D1D2-4EC3-9038-C3C2B2D83EBB}"/>
            </a:ext>
          </a:extLst>
        </xdr:cNvPr>
        <xdr:cNvSpPr txBox="1"/>
      </xdr:nvSpPr>
      <xdr:spPr>
        <a:xfrm>
          <a:off x="851535" y="6450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F542AEA-A9B6-4DB4-8123-A6071F611208}"/>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93A03CB-D497-4927-B833-DDF2D9E4C610}"/>
            </a:ext>
          </a:extLst>
        </xdr:cNvPr>
        <xdr:cNvSpPr/>
      </xdr:nvSpPr>
      <xdr:spPr>
        <a:xfrm>
          <a:off x="60642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19ADB6D-04D6-4600-AFB9-933F6A777DE3}"/>
            </a:ext>
          </a:extLst>
        </xdr:cNvPr>
        <xdr:cNvSpPr/>
      </xdr:nvSpPr>
      <xdr:spPr>
        <a:xfrm>
          <a:off x="60642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30252C2-811A-4D88-B984-EBA184D3576F}"/>
            </a:ext>
          </a:extLst>
        </xdr:cNvPr>
        <xdr:cNvSpPr/>
      </xdr:nvSpPr>
      <xdr:spPr>
        <a:xfrm>
          <a:off x="69850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C8C3D60-7CA4-4DEB-89D0-45FDC77C6031}"/>
            </a:ext>
          </a:extLst>
        </xdr:cNvPr>
        <xdr:cNvSpPr/>
      </xdr:nvSpPr>
      <xdr:spPr>
        <a:xfrm>
          <a:off x="69850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702025D-92A6-4647-B1BC-47356F914C73}"/>
            </a:ext>
          </a:extLst>
        </xdr:cNvPr>
        <xdr:cNvSpPr/>
      </xdr:nvSpPr>
      <xdr:spPr>
        <a:xfrm>
          <a:off x="8013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9B36BE1-4CF0-42ED-959C-7459A2009B68}"/>
            </a:ext>
          </a:extLst>
        </xdr:cNvPr>
        <xdr:cNvSpPr/>
      </xdr:nvSpPr>
      <xdr:spPr>
        <a:xfrm>
          <a:off x="8013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64CF401-8810-488E-AF09-47FC22E278F4}"/>
            </a:ext>
          </a:extLst>
        </xdr:cNvPr>
        <xdr:cNvSpPr/>
      </xdr:nvSpPr>
      <xdr:spPr>
        <a:xfrm>
          <a:off x="5956300" y="51371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DA463AEC-3960-4450-8A82-F46B2365BC34}"/>
            </a:ext>
          </a:extLst>
        </xdr:cNvPr>
        <xdr:cNvSpPr txBox="1"/>
      </xdr:nvSpPr>
      <xdr:spPr>
        <a:xfrm>
          <a:off x="5918200" y="49530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4493EFD-66A3-42E3-90F1-3FE87C9562A2}"/>
            </a:ext>
          </a:extLst>
        </xdr:cNvPr>
        <xdr:cNvCxnSpPr/>
      </xdr:nvCxnSpPr>
      <xdr:spPr>
        <a:xfrm>
          <a:off x="5956300" y="7340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43634BBF-FDCC-4465-9B8A-A5A08FCA9477}"/>
            </a:ext>
          </a:extLst>
        </xdr:cNvPr>
        <xdr:cNvCxnSpPr/>
      </xdr:nvCxnSpPr>
      <xdr:spPr>
        <a:xfrm>
          <a:off x="5956300" y="70269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2" name="テキスト ボックス 101">
          <a:extLst>
            <a:ext uri="{FF2B5EF4-FFF2-40B4-BE49-F238E27FC236}">
              <a16:creationId xmlns:a16="http://schemas.microsoft.com/office/drawing/2014/main" id="{22992043-1878-4A6B-A690-2D37FC557745}"/>
            </a:ext>
          </a:extLst>
        </xdr:cNvPr>
        <xdr:cNvSpPr txBox="1"/>
      </xdr:nvSpPr>
      <xdr:spPr>
        <a:xfrm>
          <a:off x="5527040" y="6891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52CAE26A-1AC8-4FB8-87E2-746FE9E4B4BD}"/>
            </a:ext>
          </a:extLst>
        </xdr:cNvPr>
        <xdr:cNvCxnSpPr/>
      </xdr:nvCxnSpPr>
      <xdr:spPr>
        <a:xfrm>
          <a:off x="5956300" y="67132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BE40A5E9-3315-4DD0-AE5F-3F9DDACEFDB7}"/>
            </a:ext>
          </a:extLst>
        </xdr:cNvPr>
        <xdr:cNvSpPr txBox="1"/>
      </xdr:nvSpPr>
      <xdr:spPr>
        <a:xfrm>
          <a:off x="5481955" y="6576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48049E54-9E49-42C5-9308-4B5290D87417}"/>
            </a:ext>
          </a:extLst>
        </xdr:cNvPr>
        <xdr:cNvCxnSpPr/>
      </xdr:nvCxnSpPr>
      <xdr:spPr>
        <a:xfrm>
          <a:off x="5956300" y="6398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8445"/>
    <xdr:sp macro="" textlink="">
      <xdr:nvSpPr>
        <xdr:cNvPr id="106" name="テキスト ボックス 105">
          <a:extLst>
            <a:ext uri="{FF2B5EF4-FFF2-40B4-BE49-F238E27FC236}">
              <a16:creationId xmlns:a16="http://schemas.microsoft.com/office/drawing/2014/main" id="{63253ECC-EC19-4A4B-842C-BCACD65CCFC9}"/>
            </a:ext>
          </a:extLst>
        </xdr:cNvPr>
        <xdr:cNvSpPr txBox="1"/>
      </xdr:nvSpPr>
      <xdr:spPr>
        <a:xfrm>
          <a:off x="5481955" y="626364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4ED08643-F70D-40E4-BA05-B665CF56DBF2}"/>
            </a:ext>
          </a:extLst>
        </xdr:cNvPr>
        <xdr:cNvCxnSpPr/>
      </xdr:nvCxnSpPr>
      <xdr:spPr>
        <a:xfrm>
          <a:off x="5956300" y="6085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DA4C568E-3163-4E16-AA56-4FD32C1F44B6}"/>
            </a:ext>
          </a:extLst>
        </xdr:cNvPr>
        <xdr:cNvSpPr txBox="1"/>
      </xdr:nvSpPr>
      <xdr:spPr>
        <a:xfrm>
          <a:off x="5481955" y="59429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9E96BC-FEBC-4842-B821-0022BB6A0588}"/>
            </a:ext>
          </a:extLst>
        </xdr:cNvPr>
        <xdr:cNvCxnSpPr/>
      </xdr:nvCxnSpPr>
      <xdr:spPr>
        <a:xfrm>
          <a:off x="5956300" y="5771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15875</xdr:rowOff>
    </xdr:from>
    <xdr:ext cx="594995" cy="259080"/>
    <xdr:sp macro="" textlink="">
      <xdr:nvSpPr>
        <xdr:cNvPr id="110" name="テキスト ボックス 109">
          <a:extLst>
            <a:ext uri="{FF2B5EF4-FFF2-40B4-BE49-F238E27FC236}">
              <a16:creationId xmlns:a16="http://schemas.microsoft.com/office/drawing/2014/main" id="{59DFA46F-3019-43C9-B2C6-39D767F51E27}"/>
            </a:ext>
          </a:extLst>
        </xdr:cNvPr>
        <xdr:cNvSpPr txBox="1"/>
      </xdr:nvSpPr>
      <xdr:spPr>
        <a:xfrm>
          <a:off x="5417820" y="56292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CE184EEC-411C-4010-8E4D-6EB48022EAC2}"/>
            </a:ext>
          </a:extLst>
        </xdr:cNvPr>
        <xdr:cNvCxnSpPr/>
      </xdr:nvCxnSpPr>
      <xdr:spPr>
        <a:xfrm>
          <a:off x="5956300" y="54508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4995" cy="258445"/>
    <xdr:sp macro="" textlink="">
      <xdr:nvSpPr>
        <xdr:cNvPr id="112" name="テキスト ボックス 111">
          <a:extLst>
            <a:ext uri="{FF2B5EF4-FFF2-40B4-BE49-F238E27FC236}">
              <a16:creationId xmlns:a16="http://schemas.microsoft.com/office/drawing/2014/main" id="{51EC2C30-D157-4AA1-B681-B8B9B7C1F24C}"/>
            </a:ext>
          </a:extLst>
        </xdr:cNvPr>
        <xdr:cNvSpPr txBox="1"/>
      </xdr:nvSpPr>
      <xdr:spPr>
        <a:xfrm>
          <a:off x="5417820" y="53149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E0679D0-6E2A-4FBF-8D29-2A99F944D4C0}"/>
            </a:ext>
          </a:extLst>
        </xdr:cNvPr>
        <xdr:cNvCxnSpPr/>
      </xdr:nvCxnSpPr>
      <xdr:spPr>
        <a:xfrm>
          <a:off x="5956300" y="5137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4" name="テキスト ボックス 113">
          <a:extLst>
            <a:ext uri="{FF2B5EF4-FFF2-40B4-BE49-F238E27FC236}">
              <a16:creationId xmlns:a16="http://schemas.microsoft.com/office/drawing/2014/main" id="{8AF86BE7-F806-47F9-A8F4-28ACE03FCC5E}"/>
            </a:ext>
          </a:extLst>
        </xdr:cNvPr>
        <xdr:cNvSpPr txBox="1"/>
      </xdr:nvSpPr>
      <xdr:spPr>
        <a:xfrm>
          <a:off x="5417820" y="5001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C1DD5800-9BC1-47BA-BE4C-16FB176E839F}"/>
            </a:ext>
          </a:extLst>
        </xdr:cNvPr>
        <xdr:cNvSpPr/>
      </xdr:nvSpPr>
      <xdr:spPr>
        <a:xfrm>
          <a:off x="5956300" y="51371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52705</xdr:rowOff>
    </xdr:from>
    <xdr:to>
      <xdr:col>54</xdr:col>
      <xdr:colOff>189865</xdr:colOff>
      <xdr:row>42</xdr:row>
      <xdr:rowOff>92075</xdr:rowOff>
    </xdr:to>
    <xdr:cxnSp macro="">
      <xdr:nvCxnSpPr>
        <xdr:cNvPr id="116" name="直線コネクタ 115">
          <a:extLst>
            <a:ext uri="{FF2B5EF4-FFF2-40B4-BE49-F238E27FC236}">
              <a16:creationId xmlns:a16="http://schemas.microsoft.com/office/drawing/2014/main" id="{C4DC8972-B20A-4C3B-B17C-DED4F3B3D000}"/>
            </a:ext>
          </a:extLst>
        </xdr:cNvPr>
        <xdr:cNvCxnSpPr/>
      </xdr:nvCxnSpPr>
      <xdr:spPr>
        <a:xfrm flipV="1">
          <a:off x="9429115" y="566610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95885</xdr:rowOff>
    </xdr:from>
    <xdr:ext cx="469900" cy="259080"/>
    <xdr:sp macro="" textlink="">
      <xdr:nvSpPr>
        <xdr:cNvPr id="117" name="【道路】&#10;一人当たり延長最小値テキスト">
          <a:extLst>
            <a:ext uri="{FF2B5EF4-FFF2-40B4-BE49-F238E27FC236}">
              <a16:creationId xmlns:a16="http://schemas.microsoft.com/office/drawing/2014/main" id="{BA97DE45-FC19-443B-8B04-F0D5EA88BEE6}"/>
            </a:ext>
          </a:extLst>
        </xdr:cNvPr>
        <xdr:cNvSpPr txBox="1"/>
      </xdr:nvSpPr>
      <xdr:spPr>
        <a:xfrm>
          <a:off x="9467850" y="703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0.051</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92075</xdr:rowOff>
    </xdr:from>
    <xdr:to>
      <xdr:col>55</xdr:col>
      <xdr:colOff>88900</xdr:colOff>
      <xdr:row>42</xdr:row>
      <xdr:rowOff>92075</xdr:rowOff>
    </xdr:to>
    <xdr:cxnSp macro="">
      <xdr:nvCxnSpPr>
        <xdr:cNvPr id="118" name="直線コネクタ 117">
          <a:extLst>
            <a:ext uri="{FF2B5EF4-FFF2-40B4-BE49-F238E27FC236}">
              <a16:creationId xmlns:a16="http://schemas.microsoft.com/office/drawing/2014/main" id="{04E53E07-1F0A-406B-A9E9-6DB4C8561C9A}"/>
            </a:ext>
          </a:extLst>
        </xdr:cNvPr>
        <xdr:cNvCxnSpPr/>
      </xdr:nvCxnSpPr>
      <xdr:spPr>
        <a:xfrm>
          <a:off x="9359900" y="7026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170815</xdr:rowOff>
    </xdr:from>
    <xdr:ext cx="598805" cy="258445"/>
    <xdr:sp macro="" textlink="">
      <xdr:nvSpPr>
        <xdr:cNvPr id="119" name="【道路】&#10;一人当たり延長最大値テキスト">
          <a:extLst>
            <a:ext uri="{FF2B5EF4-FFF2-40B4-BE49-F238E27FC236}">
              <a16:creationId xmlns:a16="http://schemas.microsoft.com/office/drawing/2014/main" id="{9635CDBB-A4DF-4D1C-89DB-9204B46BFDCF}"/>
            </a:ext>
          </a:extLst>
        </xdr:cNvPr>
        <xdr:cNvSpPr txBox="1"/>
      </xdr:nvSpPr>
      <xdr:spPr>
        <a:xfrm>
          <a:off x="9467850" y="5447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129.661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52705</xdr:rowOff>
    </xdr:from>
    <xdr:to>
      <xdr:col>55</xdr:col>
      <xdr:colOff>88900</xdr:colOff>
      <xdr:row>34</xdr:row>
      <xdr:rowOff>52705</xdr:rowOff>
    </xdr:to>
    <xdr:cxnSp macro="">
      <xdr:nvCxnSpPr>
        <xdr:cNvPr id="120" name="直線コネクタ 119">
          <a:extLst>
            <a:ext uri="{FF2B5EF4-FFF2-40B4-BE49-F238E27FC236}">
              <a16:creationId xmlns:a16="http://schemas.microsoft.com/office/drawing/2014/main" id="{8183514D-9590-48B5-A1E2-84F51B261A2E}"/>
            </a:ext>
          </a:extLst>
        </xdr:cNvPr>
        <xdr:cNvCxnSpPr/>
      </xdr:nvCxnSpPr>
      <xdr:spPr>
        <a:xfrm>
          <a:off x="9359900" y="5666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25400</xdr:rowOff>
    </xdr:from>
    <xdr:ext cx="534670" cy="259080"/>
    <xdr:sp macro="" textlink="">
      <xdr:nvSpPr>
        <xdr:cNvPr id="121" name="【道路】&#10;一人当たり延長平均値テキスト">
          <a:extLst>
            <a:ext uri="{FF2B5EF4-FFF2-40B4-BE49-F238E27FC236}">
              <a16:creationId xmlns:a16="http://schemas.microsoft.com/office/drawing/2014/main" id="{8B9C619F-7485-42E6-B997-D76011CBAA18}"/>
            </a:ext>
          </a:extLst>
        </xdr:cNvPr>
        <xdr:cNvSpPr txBox="1"/>
      </xdr:nvSpPr>
      <xdr:spPr>
        <a:xfrm>
          <a:off x="9467850" y="6629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22" name="フローチャート: 判断 121">
          <a:extLst>
            <a:ext uri="{FF2B5EF4-FFF2-40B4-BE49-F238E27FC236}">
              <a16:creationId xmlns:a16="http://schemas.microsoft.com/office/drawing/2014/main" id="{FAF87F69-3CE9-41E5-8FE8-B1C3D3DF814F}"/>
            </a:ext>
          </a:extLst>
        </xdr:cNvPr>
        <xdr:cNvSpPr/>
      </xdr:nvSpPr>
      <xdr:spPr>
        <a:xfrm>
          <a:off x="9398000" y="6771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15240</xdr:rowOff>
    </xdr:from>
    <xdr:to>
      <xdr:col>50</xdr:col>
      <xdr:colOff>165100</xdr:colOff>
      <xdr:row>41</xdr:row>
      <xdr:rowOff>116840</xdr:rowOff>
    </xdr:to>
    <xdr:sp macro="" textlink="">
      <xdr:nvSpPr>
        <xdr:cNvPr id="123" name="フローチャート: 判断 122">
          <a:extLst>
            <a:ext uri="{FF2B5EF4-FFF2-40B4-BE49-F238E27FC236}">
              <a16:creationId xmlns:a16="http://schemas.microsoft.com/office/drawing/2014/main" id="{67F92B8A-E54E-4DD9-9963-67D9ED26EF05}"/>
            </a:ext>
          </a:extLst>
        </xdr:cNvPr>
        <xdr:cNvSpPr/>
      </xdr:nvSpPr>
      <xdr:spPr>
        <a:xfrm>
          <a:off x="86360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23495</xdr:rowOff>
    </xdr:from>
    <xdr:to>
      <xdr:col>46</xdr:col>
      <xdr:colOff>38100</xdr:colOff>
      <xdr:row>41</xdr:row>
      <xdr:rowOff>125095</xdr:rowOff>
    </xdr:to>
    <xdr:sp macro="" textlink="">
      <xdr:nvSpPr>
        <xdr:cNvPr id="124" name="フローチャート: 判断 123">
          <a:extLst>
            <a:ext uri="{FF2B5EF4-FFF2-40B4-BE49-F238E27FC236}">
              <a16:creationId xmlns:a16="http://schemas.microsoft.com/office/drawing/2014/main" id="{93CBFF7B-7E79-4691-8FC0-3F460BCFBD36}"/>
            </a:ext>
          </a:extLst>
        </xdr:cNvPr>
        <xdr:cNvSpPr/>
      </xdr:nvSpPr>
      <xdr:spPr>
        <a:xfrm>
          <a:off x="7842250" y="6792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169545</xdr:rowOff>
    </xdr:from>
    <xdr:to>
      <xdr:col>41</xdr:col>
      <xdr:colOff>101600</xdr:colOff>
      <xdr:row>41</xdr:row>
      <xdr:rowOff>99695</xdr:rowOff>
    </xdr:to>
    <xdr:sp macro="" textlink="">
      <xdr:nvSpPr>
        <xdr:cNvPr id="125" name="フローチャート: 判断 124">
          <a:extLst>
            <a:ext uri="{FF2B5EF4-FFF2-40B4-BE49-F238E27FC236}">
              <a16:creationId xmlns:a16="http://schemas.microsoft.com/office/drawing/2014/main" id="{0AECC487-FFCC-4ECA-AF7D-EA544C64B6CA}"/>
            </a:ext>
          </a:extLst>
        </xdr:cNvPr>
        <xdr:cNvSpPr/>
      </xdr:nvSpPr>
      <xdr:spPr>
        <a:xfrm>
          <a:off x="702945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26" name="フローチャート: 判断 125">
          <a:extLst>
            <a:ext uri="{FF2B5EF4-FFF2-40B4-BE49-F238E27FC236}">
              <a16:creationId xmlns:a16="http://schemas.microsoft.com/office/drawing/2014/main" id="{8EB6F389-426B-46F0-815E-5ACDB5B268AB}"/>
            </a:ext>
          </a:extLst>
        </xdr:cNvPr>
        <xdr:cNvSpPr/>
      </xdr:nvSpPr>
      <xdr:spPr>
        <a:xfrm>
          <a:off x="6235700" y="6770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EBC74F2D-4751-4D74-BF68-C64F66295CDC}"/>
            </a:ext>
          </a:extLst>
        </xdr:cNvPr>
        <xdr:cNvSpPr txBox="1"/>
      </xdr:nvSpPr>
      <xdr:spPr>
        <a:xfrm>
          <a:off x="92583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F396E11E-2DC5-4E52-94DA-7B7926F1F2BF}"/>
            </a:ext>
          </a:extLst>
        </xdr:cNvPr>
        <xdr:cNvSpPr txBox="1"/>
      </xdr:nvSpPr>
      <xdr:spPr>
        <a:xfrm>
          <a:off x="8515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D6D2D007-6966-4B6D-84AF-E0B94789B4EE}"/>
            </a:ext>
          </a:extLst>
        </xdr:cNvPr>
        <xdr:cNvSpPr txBox="1"/>
      </xdr:nvSpPr>
      <xdr:spPr>
        <a:xfrm>
          <a:off x="7715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8C878916-A8DB-49AC-93BE-81F2349293AE}"/>
            </a:ext>
          </a:extLst>
        </xdr:cNvPr>
        <xdr:cNvSpPr txBox="1"/>
      </xdr:nvSpPr>
      <xdr:spPr>
        <a:xfrm>
          <a:off x="6908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441F537F-8C03-4A6C-AE2E-CA50C686AE79}"/>
            </a:ext>
          </a:extLst>
        </xdr:cNvPr>
        <xdr:cNvSpPr txBox="1"/>
      </xdr:nvSpPr>
      <xdr:spPr>
        <a:xfrm>
          <a:off x="61150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135255</xdr:rowOff>
    </xdr:from>
    <xdr:to>
      <xdr:col>55</xdr:col>
      <xdr:colOff>50800</xdr:colOff>
      <xdr:row>42</xdr:row>
      <xdr:rowOff>65405</xdr:rowOff>
    </xdr:to>
    <xdr:sp macro="" textlink="">
      <xdr:nvSpPr>
        <xdr:cNvPr id="132" name="楕円 131">
          <a:extLst>
            <a:ext uri="{FF2B5EF4-FFF2-40B4-BE49-F238E27FC236}">
              <a16:creationId xmlns:a16="http://schemas.microsoft.com/office/drawing/2014/main" id="{42073BCA-631F-4FA1-96BB-8ABE61BCD076}"/>
            </a:ext>
          </a:extLst>
        </xdr:cNvPr>
        <xdr:cNvSpPr/>
      </xdr:nvSpPr>
      <xdr:spPr>
        <a:xfrm>
          <a:off x="9398000" y="69043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50165</xdr:rowOff>
    </xdr:from>
    <xdr:ext cx="469900" cy="259080"/>
    <xdr:sp macro="" textlink="">
      <xdr:nvSpPr>
        <xdr:cNvPr id="133" name="【道路】&#10;一人当たり延長該当値テキスト">
          <a:extLst>
            <a:ext uri="{FF2B5EF4-FFF2-40B4-BE49-F238E27FC236}">
              <a16:creationId xmlns:a16="http://schemas.microsoft.com/office/drawing/2014/main" id="{A1840A5F-094C-428E-ADF4-8AEBBF1AE327}"/>
            </a:ext>
          </a:extLst>
        </xdr:cNvPr>
        <xdr:cNvSpPr txBox="1"/>
      </xdr:nvSpPr>
      <xdr:spPr>
        <a:xfrm>
          <a:off x="9467850" y="6819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135255</xdr:rowOff>
    </xdr:from>
    <xdr:to>
      <xdr:col>50</xdr:col>
      <xdr:colOff>165100</xdr:colOff>
      <xdr:row>42</xdr:row>
      <xdr:rowOff>65405</xdr:rowOff>
    </xdr:to>
    <xdr:sp macro="" textlink="">
      <xdr:nvSpPr>
        <xdr:cNvPr id="134" name="楕円 133">
          <a:extLst>
            <a:ext uri="{FF2B5EF4-FFF2-40B4-BE49-F238E27FC236}">
              <a16:creationId xmlns:a16="http://schemas.microsoft.com/office/drawing/2014/main" id="{0E8B1964-9CB6-40D5-91C0-B77100059E16}"/>
            </a:ext>
          </a:extLst>
        </xdr:cNvPr>
        <xdr:cNvSpPr/>
      </xdr:nvSpPr>
      <xdr:spPr>
        <a:xfrm>
          <a:off x="8636000" y="6904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14605</xdr:rowOff>
    </xdr:from>
    <xdr:to>
      <xdr:col>55</xdr:col>
      <xdr:colOff>0</xdr:colOff>
      <xdr:row>42</xdr:row>
      <xdr:rowOff>14605</xdr:rowOff>
    </xdr:to>
    <xdr:cxnSp macro="">
      <xdr:nvCxnSpPr>
        <xdr:cNvPr id="135" name="直線コネクタ 134">
          <a:extLst>
            <a:ext uri="{FF2B5EF4-FFF2-40B4-BE49-F238E27FC236}">
              <a16:creationId xmlns:a16="http://schemas.microsoft.com/office/drawing/2014/main" id="{284CDE54-6578-4FD3-872F-E81125FCCE54}"/>
            </a:ext>
          </a:extLst>
        </xdr:cNvPr>
        <xdr:cNvCxnSpPr/>
      </xdr:nvCxnSpPr>
      <xdr:spPr>
        <a:xfrm>
          <a:off x="8686800" y="694880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135255</xdr:rowOff>
    </xdr:from>
    <xdr:to>
      <xdr:col>46</xdr:col>
      <xdr:colOff>38100</xdr:colOff>
      <xdr:row>42</xdr:row>
      <xdr:rowOff>65405</xdr:rowOff>
    </xdr:to>
    <xdr:sp macro="" textlink="">
      <xdr:nvSpPr>
        <xdr:cNvPr id="136" name="楕円 135">
          <a:extLst>
            <a:ext uri="{FF2B5EF4-FFF2-40B4-BE49-F238E27FC236}">
              <a16:creationId xmlns:a16="http://schemas.microsoft.com/office/drawing/2014/main" id="{A57E9A9F-4994-4E21-8CDA-C2C5B926BD41}"/>
            </a:ext>
          </a:extLst>
        </xdr:cNvPr>
        <xdr:cNvSpPr/>
      </xdr:nvSpPr>
      <xdr:spPr>
        <a:xfrm>
          <a:off x="7842250" y="69043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14605</xdr:rowOff>
    </xdr:from>
    <xdr:to>
      <xdr:col>50</xdr:col>
      <xdr:colOff>114300</xdr:colOff>
      <xdr:row>42</xdr:row>
      <xdr:rowOff>14605</xdr:rowOff>
    </xdr:to>
    <xdr:cxnSp macro="">
      <xdr:nvCxnSpPr>
        <xdr:cNvPr id="137" name="直線コネクタ 136">
          <a:extLst>
            <a:ext uri="{FF2B5EF4-FFF2-40B4-BE49-F238E27FC236}">
              <a16:creationId xmlns:a16="http://schemas.microsoft.com/office/drawing/2014/main" id="{3414F205-4C60-48D3-9FF3-34B4A378D39A}"/>
            </a:ext>
          </a:extLst>
        </xdr:cNvPr>
        <xdr:cNvCxnSpPr/>
      </xdr:nvCxnSpPr>
      <xdr:spPr>
        <a:xfrm flipV="1">
          <a:off x="7886700" y="69488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135890</xdr:rowOff>
    </xdr:from>
    <xdr:to>
      <xdr:col>41</xdr:col>
      <xdr:colOff>101600</xdr:colOff>
      <xdr:row>42</xdr:row>
      <xdr:rowOff>66040</xdr:rowOff>
    </xdr:to>
    <xdr:sp macro="" textlink="">
      <xdr:nvSpPr>
        <xdr:cNvPr id="138" name="楕円 137">
          <a:extLst>
            <a:ext uri="{FF2B5EF4-FFF2-40B4-BE49-F238E27FC236}">
              <a16:creationId xmlns:a16="http://schemas.microsoft.com/office/drawing/2014/main" id="{39EAF84D-A40C-4C91-AD4B-49EDA4E238E5}"/>
            </a:ext>
          </a:extLst>
        </xdr:cNvPr>
        <xdr:cNvSpPr/>
      </xdr:nvSpPr>
      <xdr:spPr>
        <a:xfrm>
          <a:off x="7029450" y="6904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14605</xdr:rowOff>
    </xdr:from>
    <xdr:to>
      <xdr:col>45</xdr:col>
      <xdr:colOff>177800</xdr:colOff>
      <xdr:row>42</xdr:row>
      <xdr:rowOff>15240</xdr:rowOff>
    </xdr:to>
    <xdr:cxnSp macro="">
      <xdr:nvCxnSpPr>
        <xdr:cNvPr id="139" name="直線コネクタ 138">
          <a:extLst>
            <a:ext uri="{FF2B5EF4-FFF2-40B4-BE49-F238E27FC236}">
              <a16:creationId xmlns:a16="http://schemas.microsoft.com/office/drawing/2014/main" id="{EBAC3984-0FD1-4248-B540-6A994B5B482C}"/>
            </a:ext>
          </a:extLst>
        </xdr:cNvPr>
        <xdr:cNvCxnSpPr/>
      </xdr:nvCxnSpPr>
      <xdr:spPr>
        <a:xfrm flipV="1">
          <a:off x="7080250" y="694880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135255</xdr:rowOff>
    </xdr:from>
    <xdr:to>
      <xdr:col>36</xdr:col>
      <xdr:colOff>165100</xdr:colOff>
      <xdr:row>42</xdr:row>
      <xdr:rowOff>65405</xdr:rowOff>
    </xdr:to>
    <xdr:sp macro="" textlink="">
      <xdr:nvSpPr>
        <xdr:cNvPr id="140" name="楕円 139">
          <a:extLst>
            <a:ext uri="{FF2B5EF4-FFF2-40B4-BE49-F238E27FC236}">
              <a16:creationId xmlns:a16="http://schemas.microsoft.com/office/drawing/2014/main" id="{FFD559B5-78B4-4784-B07D-0B3C944F9264}"/>
            </a:ext>
          </a:extLst>
        </xdr:cNvPr>
        <xdr:cNvSpPr/>
      </xdr:nvSpPr>
      <xdr:spPr>
        <a:xfrm>
          <a:off x="6235700" y="6904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14605</xdr:rowOff>
    </xdr:from>
    <xdr:to>
      <xdr:col>41</xdr:col>
      <xdr:colOff>50800</xdr:colOff>
      <xdr:row>42</xdr:row>
      <xdr:rowOff>15240</xdr:rowOff>
    </xdr:to>
    <xdr:cxnSp macro="">
      <xdr:nvCxnSpPr>
        <xdr:cNvPr id="141" name="直線コネクタ 140">
          <a:extLst>
            <a:ext uri="{FF2B5EF4-FFF2-40B4-BE49-F238E27FC236}">
              <a16:creationId xmlns:a16="http://schemas.microsoft.com/office/drawing/2014/main" id="{15EB9218-67CB-4E15-AE87-A7C49A56BF92}"/>
            </a:ext>
          </a:extLst>
        </xdr:cNvPr>
        <xdr:cNvCxnSpPr/>
      </xdr:nvCxnSpPr>
      <xdr:spPr>
        <a:xfrm>
          <a:off x="6286500" y="694880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133350</xdr:rowOff>
    </xdr:from>
    <xdr:ext cx="534670" cy="258445"/>
    <xdr:sp macro="" textlink="">
      <xdr:nvSpPr>
        <xdr:cNvPr id="142" name="n_1aveValue【道路】&#10;一人当たり延長">
          <a:extLst>
            <a:ext uri="{FF2B5EF4-FFF2-40B4-BE49-F238E27FC236}">
              <a16:creationId xmlns:a16="http://schemas.microsoft.com/office/drawing/2014/main" id="{13F1919D-F7B0-48D1-96FB-47DE6AD20C32}"/>
            </a:ext>
          </a:extLst>
        </xdr:cNvPr>
        <xdr:cNvSpPr txBox="1"/>
      </xdr:nvSpPr>
      <xdr:spPr>
        <a:xfrm>
          <a:off x="8425815" y="6572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141605</xdr:rowOff>
    </xdr:from>
    <xdr:ext cx="534035" cy="259080"/>
    <xdr:sp macro="" textlink="">
      <xdr:nvSpPr>
        <xdr:cNvPr id="143" name="n_2aveValue【道路】&#10;一人当たり延長">
          <a:extLst>
            <a:ext uri="{FF2B5EF4-FFF2-40B4-BE49-F238E27FC236}">
              <a16:creationId xmlns:a16="http://schemas.microsoft.com/office/drawing/2014/main" id="{A59C436B-31F1-44AC-8126-4E90E951C64C}"/>
            </a:ext>
          </a:extLst>
        </xdr:cNvPr>
        <xdr:cNvSpPr txBox="1"/>
      </xdr:nvSpPr>
      <xdr:spPr>
        <a:xfrm>
          <a:off x="7644765" y="6580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116205</xdr:rowOff>
    </xdr:from>
    <xdr:ext cx="534035" cy="259080"/>
    <xdr:sp macro="" textlink="">
      <xdr:nvSpPr>
        <xdr:cNvPr id="144" name="n_3aveValue【道路】&#10;一人当たり延長">
          <a:extLst>
            <a:ext uri="{FF2B5EF4-FFF2-40B4-BE49-F238E27FC236}">
              <a16:creationId xmlns:a16="http://schemas.microsoft.com/office/drawing/2014/main" id="{750CAB55-AA4B-4353-A511-73FD46800D21}"/>
            </a:ext>
          </a:extLst>
        </xdr:cNvPr>
        <xdr:cNvSpPr txBox="1"/>
      </xdr:nvSpPr>
      <xdr:spPr>
        <a:xfrm>
          <a:off x="6851015" y="6555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113030</xdr:rowOff>
    </xdr:from>
    <xdr:ext cx="534035" cy="259080"/>
    <xdr:sp macro="" textlink="">
      <xdr:nvSpPr>
        <xdr:cNvPr id="145" name="n_4aveValue【道路】&#10;一人当たり延長">
          <a:extLst>
            <a:ext uri="{FF2B5EF4-FFF2-40B4-BE49-F238E27FC236}">
              <a16:creationId xmlns:a16="http://schemas.microsoft.com/office/drawing/2014/main" id="{F104398C-31AD-4B53-9222-0944044E0E18}"/>
            </a:ext>
          </a:extLst>
        </xdr:cNvPr>
        <xdr:cNvSpPr txBox="1"/>
      </xdr:nvSpPr>
      <xdr:spPr>
        <a:xfrm>
          <a:off x="6038215" y="655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20.052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56515</xdr:rowOff>
    </xdr:from>
    <xdr:ext cx="469900" cy="258445"/>
    <xdr:sp macro="" textlink="">
      <xdr:nvSpPr>
        <xdr:cNvPr id="146" name="n_1mainValue【道路】&#10;一人当たり延長">
          <a:extLst>
            <a:ext uri="{FF2B5EF4-FFF2-40B4-BE49-F238E27FC236}">
              <a16:creationId xmlns:a16="http://schemas.microsoft.com/office/drawing/2014/main" id="{2211789A-85E2-42AA-ACC1-C15A91348899}"/>
            </a:ext>
          </a:extLst>
        </xdr:cNvPr>
        <xdr:cNvSpPr txBox="1"/>
      </xdr:nvSpPr>
      <xdr:spPr>
        <a:xfrm>
          <a:off x="8458200" y="6990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56515</xdr:rowOff>
    </xdr:from>
    <xdr:ext cx="469265" cy="258445"/>
    <xdr:sp macro="" textlink="">
      <xdr:nvSpPr>
        <xdr:cNvPr id="147" name="n_2mainValue【道路】&#10;一人当たり延長">
          <a:extLst>
            <a:ext uri="{FF2B5EF4-FFF2-40B4-BE49-F238E27FC236}">
              <a16:creationId xmlns:a16="http://schemas.microsoft.com/office/drawing/2014/main" id="{A63A6743-6680-4132-9C4F-F08DE02FF850}"/>
            </a:ext>
          </a:extLst>
        </xdr:cNvPr>
        <xdr:cNvSpPr txBox="1"/>
      </xdr:nvSpPr>
      <xdr:spPr>
        <a:xfrm>
          <a:off x="7677150" y="6990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57150</xdr:rowOff>
    </xdr:from>
    <xdr:ext cx="469265" cy="259080"/>
    <xdr:sp macro="" textlink="">
      <xdr:nvSpPr>
        <xdr:cNvPr id="148" name="n_3mainValue【道路】&#10;一人当たり延長">
          <a:extLst>
            <a:ext uri="{FF2B5EF4-FFF2-40B4-BE49-F238E27FC236}">
              <a16:creationId xmlns:a16="http://schemas.microsoft.com/office/drawing/2014/main" id="{B6504175-8CCD-4CEC-82ED-FCD313B20055}"/>
            </a:ext>
          </a:extLst>
        </xdr:cNvPr>
        <xdr:cNvSpPr txBox="1"/>
      </xdr:nvSpPr>
      <xdr:spPr>
        <a:xfrm>
          <a:off x="6864350" y="6991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42</xdr:row>
      <xdr:rowOff>56515</xdr:rowOff>
    </xdr:from>
    <xdr:ext cx="469265" cy="258445"/>
    <xdr:sp macro="" textlink="">
      <xdr:nvSpPr>
        <xdr:cNvPr id="149" name="n_4mainValue【道路】&#10;一人当たり延長">
          <a:extLst>
            <a:ext uri="{FF2B5EF4-FFF2-40B4-BE49-F238E27FC236}">
              <a16:creationId xmlns:a16="http://schemas.microsoft.com/office/drawing/2014/main" id="{1BB21B07-E78C-4CA6-AE7B-56509B76FD44}"/>
            </a:ext>
          </a:extLst>
        </xdr:cNvPr>
        <xdr:cNvSpPr txBox="1"/>
      </xdr:nvSpPr>
      <xdr:spPr>
        <a:xfrm>
          <a:off x="6070600" y="6990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F03D8470-0A10-4385-B14B-ED07B6AC48AF}"/>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E7878FB-12F4-4255-A291-3BF7A40F6225}"/>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D0E08EF-3F43-4D07-BCDF-C50C14B6BD33}"/>
            </a:ext>
          </a:extLst>
        </xdr:cNvPr>
        <xdr:cNvSpPr/>
      </xdr:nvSpPr>
      <xdr:spPr>
        <a:xfrm>
          <a:off x="8128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323F8B0-859C-41A5-B0D4-F0871327A374}"/>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4AFC6F5-DB47-4B8A-83C5-DCBA9D1487FE}"/>
            </a:ext>
          </a:extLst>
        </xdr:cNvPr>
        <xdr:cNvSpPr/>
      </xdr:nvSpPr>
      <xdr:spPr>
        <a:xfrm>
          <a:off x="17145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55E8242-C365-4FB9-8428-F14808F9CA1A}"/>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10D49CF-E324-4E3F-81CB-3B563FCA3EA2}"/>
            </a:ext>
          </a:extLst>
        </xdr:cNvPr>
        <xdr:cNvSpPr/>
      </xdr:nvSpPr>
      <xdr:spPr>
        <a:xfrm>
          <a:off x="2743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909B576-6279-4628-9A22-D48E23026DE9}"/>
            </a:ext>
          </a:extLst>
        </xdr:cNvPr>
        <xdr:cNvSpPr/>
      </xdr:nvSpPr>
      <xdr:spPr>
        <a:xfrm>
          <a:off x="6858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8" name="テキスト ボックス 157">
          <a:extLst>
            <a:ext uri="{FF2B5EF4-FFF2-40B4-BE49-F238E27FC236}">
              <a16:creationId xmlns:a16="http://schemas.microsoft.com/office/drawing/2014/main" id="{A426EE03-92B7-4685-B149-2EC1DFD98834}"/>
            </a:ext>
          </a:extLst>
        </xdr:cNvPr>
        <xdr:cNvSpPr txBox="1"/>
      </xdr:nvSpPr>
      <xdr:spPr>
        <a:xfrm>
          <a:off x="666750" y="86233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B56102C-33A8-4D59-9012-1EEB9E280DC0}"/>
            </a:ext>
          </a:extLst>
        </xdr:cNvPr>
        <xdr:cNvCxnSpPr/>
      </xdr:nvCxnSpPr>
      <xdr:spPr>
        <a:xfrm>
          <a:off x="6858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60" name="テキスト ボックス 159">
          <a:extLst>
            <a:ext uri="{FF2B5EF4-FFF2-40B4-BE49-F238E27FC236}">
              <a16:creationId xmlns:a16="http://schemas.microsoft.com/office/drawing/2014/main" id="{5DFC2E33-108C-479A-B707-1794F8030674}"/>
            </a:ext>
          </a:extLst>
        </xdr:cNvPr>
        <xdr:cNvSpPr txBox="1"/>
      </xdr:nvSpPr>
      <xdr:spPr>
        <a:xfrm>
          <a:off x="275590" y="10875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E0456F63-8147-4955-9FEB-7A0762BC587D}"/>
            </a:ext>
          </a:extLst>
        </xdr:cNvPr>
        <xdr:cNvCxnSpPr/>
      </xdr:nvCxnSpPr>
      <xdr:spPr>
        <a:xfrm>
          <a:off x="685800" y="1064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a:extLst>
            <a:ext uri="{FF2B5EF4-FFF2-40B4-BE49-F238E27FC236}">
              <a16:creationId xmlns:a16="http://schemas.microsoft.com/office/drawing/2014/main" id="{1C8985F5-E8A1-4E41-A964-8D7B4C0A4D7B}"/>
            </a:ext>
          </a:extLst>
        </xdr:cNvPr>
        <xdr:cNvSpPr txBox="1"/>
      </xdr:nvSpPr>
      <xdr:spPr>
        <a:xfrm>
          <a:off x="339725" y="1050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4A4E46A9-BD7B-495D-B934-396EF6840A02}"/>
            </a:ext>
          </a:extLst>
        </xdr:cNvPr>
        <xdr:cNvCxnSpPr/>
      </xdr:nvCxnSpPr>
      <xdr:spPr>
        <a:xfrm>
          <a:off x="685800" y="1027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a:extLst>
            <a:ext uri="{FF2B5EF4-FFF2-40B4-BE49-F238E27FC236}">
              <a16:creationId xmlns:a16="http://schemas.microsoft.com/office/drawing/2014/main" id="{3EA285EB-F6F2-4FAB-BE10-5857FA002523}"/>
            </a:ext>
          </a:extLst>
        </xdr:cNvPr>
        <xdr:cNvSpPr txBox="1"/>
      </xdr:nvSpPr>
      <xdr:spPr>
        <a:xfrm>
          <a:off x="339725" y="10138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461B164C-F5F4-4D61-9A94-2B1AF19C43BA}"/>
            </a:ext>
          </a:extLst>
        </xdr:cNvPr>
        <xdr:cNvCxnSpPr/>
      </xdr:nvCxnSpPr>
      <xdr:spPr>
        <a:xfrm>
          <a:off x="6858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6" name="テキスト ボックス 165">
          <a:extLst>
            <a:ext uri="{FF2B5EF4-FFF2-40B4-BE49-F238E27FC236}">
              <a16:creationId xmlns:a16="http://schemas.microsoft.com/office/drawing/2014/main" id="{98EEBC03-C7D9-469B-8B7A-EDB437950FC6}"/>
            </a:ext>
          </a:extLst>
        </xdr:cNvPr>
        <xdr:cNvSpPr txBox="1"/>
      </xdr:nvSpPr>
      <xdr:spPr>
        <a:xfrm>
          <a:off x="339725" y="9770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E1B5AF3B-61BA-4F44-B7B3-EB5E742CEA9A}"/>
            </a:ext>
          </a:extLst>
        </xdr:cNvPr>
        <xdr:cNvCxnSpPr/>
      </xdr:nvCxnSpPr>
      <xdr:spPr>
        <a:xfrm>
          <a:off x="685800" y="9544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a:extLst>
            <a:ext uri="{FF2B5EF4-FFF2-40B4-BE49-F238E27FC236}">
              <a16:creationId xmlns:a16="http://schemas.microsoft.com/office/drawing/2014/main" id="{1F0CD47C-45F8-4FA5-9B0C-2B8D46488196}"/>
            </a:ext>
          </a:extLst>
        </xdr:cNvPr>
        <xdr:cNvSpPr txBox="1"/>
      </xdr:nvSpPr>
      <xdr:spPr>
        <a:xfrm>
          <a:off x="339725" y="940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8A8F6F7F-95C2-44D2-ADF2-BBEB4D59B3EC}"/>
            </a:ext>
          </a:extLst>
        </xdr:cNvPr>
        <xdr:cNvCxnSpPr/>
      </xdr:nvCxnSpPr>
      <xdr:spPr>
        <a:xfrm>
          <a:off x="685800" y="9175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8455" cy="259080"/>
    <xdr:sp macro="" textlink="">
      <xdr:nvSpPr>
        <xdr:cNvPr id="170" name="テキスト ボックス 169">
          <a:extLst>
            <a:ext uri="{FF2B5EF4-FFF2-40B4-BE49-F238E27FC236}">
              <a16:creationId xmlns:a16="http://schemas.microsoft.com/office/drawing/2014/main" id="{25631026-FDF5-4A36-81F8-353C4B9CD525}"/>
            </a:ext>
          </a:extLst>
        </xdr:cNvPr>
        <xdr:cNvSpPr txBox="1"/>
      </xdr:nvSpPr>
      <xdr:spPr>
        <a:xfrm>
          <a:off x="384810" y="90398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C7F28B5-244A-41E6-A110-40682E21910C}"/>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A68F37E-3203-425D-B242-8D529E400300}"/>
            </a:ext>
          </a:extLst>
        </xdr:cNvPr>
        <xdr:cNvSpPr/>
      </xdr:nvSpPr>
      <xdr:spPr>
        <a:xfrm>
          <a:off x="6858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CD75651E-4A08-4196-86AC-7BEB2522D321}"/>
            </a:ext>
          </a:extLst>
        </xdr:cNvPr>
        <xdr:cNvCxnSpPr/>
      </xdr:nvCxnSpPr>
      <xdr:spPr>
        <a:xfrm flipV="1">
          <a:off x="4177665" y="932942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143510</xdr:rowOff>
    </xdr:from>
    <xdr:ext cx="405130" cy="258445"/>
    <xdr:sp macro="" textlink="">
      <xdr:nvSpPr>
        <xdr:cNvPr id="174" name="【橋りょう・トンネル】&#10;有形固定資産減価償却率最小値テキスト">
          <a:extLst>
            <a:ext uri="{FF2B5EF4-FFF2-40B4-BE49-F238E27FC236}">
              <a16:creationId xmlns:a16="http://schemas.microsoft.com/office/drawing/2014/main" id="{F2628BFE-5B4D-4364-A9BB-B29147C8C205}"/>
            </a:ext>
          </a:extLst>
        </xdr:cNvPr>
        <xdr:cNvSpPr txBox="1"/>
      </xdr:nvSpPr>
      <xdr:spPr>
        <a:xfrm>
          <a:off x="4216400" y="10709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43EA24DC-D3D8-4F00-A2A0-080D80D7790C}"/>
            </a:ext>
          </a:extLst>
        </xdr:cNvPr>
        <xdr:cNvCxnSpPr/>
      </xdr:nvCxnSpPr>
      <xdr:spPr>
        <a:xfrm>
          <a:off x="4108450" y="10705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30480</xdr:rowOff>
    </xdr:from>
    <xdr:ext cx="340360" cy="258445"/>
    <xdr:sp macro="" textlink="">
      <xdr:nvSpPr>
        <xdr:cNvPr id="176" name="【橋りょう・トンネル】&#10;有形固定資産減価償却率最大値テキスト">
          <a:extLst>
            <a:ext uri="{FF2B5EF4-FFF2-40B4-BE49-F238E27FC236}">
              <a16:creationId xmlns:a16="http://schemas.microsoft.com/office/drawing/2014/main" id="{33B258BD-B034-4887-865B-D46A09024A6B}"/>
            </a:ext>
          </a:extLst>
        </xdr:cNvPr>
        <xdr:cNvSpPr txBox="1"/>
      </xdr:nvSpPr>
      <xdr:spPr>
        <a:xfrm>
          <a:off x="4216400" y="91109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69B4165F-D7F0-4482-9444-50BD123C1F9B}"/>
            </a:ext>
          </a:extLst>
        </xdr:cNvPr>
        <xdr:cNvCxnSpPr/>
      </xdr:nvCxnSpPr>
      <xdr:spPr>
        <a:xfrm>
          <a:off x="4108450" y="9329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144780</xdr:rowOff>
    </xdr:from>
    <xdr:ext cx="405130" cy="258445"/>
    <xdr:sp macro="" textlink="">
      <xdr:nvSpPr>
        <xdr:cNvPr id="178" name="【橋りょう・トンネル】&#10;有形固定資産減価償却率平均値テキスト">
          <a:extLst>
            <a:ext uri="{FF2B5EF4-FFF2-40B4-BE49-F238E27FC236}">
              <a16:creationId xmlns:a16="http://schemas.microsoft.com/office/drawing/2014/main" id="{3CB84754-F67E-4096-995F-E493FA9D2114}"/>
            </a:ext>
          </a:extLst>
        </xdr:cNvPr>
        <xdr:cNvSpPr txBox="1"/>
      </xdr:nvSpPr>
      <xdr:spPr>
        <a:xfrm>
          <a:off x="4216400" y="102158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46234C6F-2ADF-4238-80A8-804BDF1F6F73}"/>
            </a:ext>
          </a:extLst>
        </xdr:cNvPr>
        <xdr:cNvSpPr/>
      </xdr:nvSpPr>
      <xdr:spPr>
        <a:xfrm>
          <a:off x="4127500" y="1023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45E85335-9994-4C9C-BFAE-9EEA3FF66759}"/>
            </a:ext>
          </a:extLst>
        </xdr:cNvPr>
        <xdr:cNvSpPr/>
      </xdr:nvSpPr>
      <xdr:spPr>
        <a:xfrm>
          <a:off x="3384550" y="10206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ABE04B86-F7A1-47A2-937C-E62DAEC0A225}"/>
            </a:ext>
          </a:extLst>
        </xdr:cNvPr>
        <xdr:cNvSpPr/>
      </xdr:nvSpPr>
      <xdr:spPr>
        <a:xfrm>
          <a:off x="2571750" y="10159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045B0855-2BC7-4844-8CAF-2A65AE9CE7A2}"/>
            </a:ext>
          </a:extLst>
        </xdr:cNvPr>
        <xdr:cNvSpPr/>
      </xdr:nvSpPr>
      <xdr:spPr>
        <a:xfrm>
          <a:off x="1778000" y="1018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5B903C42-268F-485B-A042-33615DF142AD}"/>
            </a:ext>
          </a:extLst>
        </xdr:cNvPr>
        <xdr:cNvSpPr/>
      </xdr:nvSpPr>
      <xdr:spPr>
        <a:xfrm>
          <a:off x="984250" y="10159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9990493D-B55C-4B49-B8BB-B83859D8903A}"/>
            </a:ext>
          </a:extLst>
        </xdr:cNvPr>
        <xdr:cNvSpPr txBox="1"/>
      </xdr:nvSpPr>
      <xdr:spPr>
        <a:xfrm>
          <a:off x="40068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659957A5-A558-48A4-87B1-60E55B5951A0}"/>
            </a:ext>
          </a:extLst>
        </xdr:cNvPr>
        <xdr:cNvSpPr txBox="1"/>
      </xdr:nvSpPr>
      <xdr:spPr>
        <a:xfrm>
          <a:off x="32575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DEDD43E3-98A7-494F-B20C-739C2E04255E}"/>
            </a:ext>
          </a:extLst>
        </xdr:cNvPr>
        <xdr:cNvSpPr txBox="1"/>
      </xdr:nvSpPr>
      <xdr:spPr>
        <a:xfrm>
          <a:off x="24511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8234E505-DC4B-410A-93D8-9B2093F77B91}"/>
            </a:ext>
          </a:extLst>
        </xdr:cNvPr>
        <xdr:cNvSpPr txBox="1"/>
      </xdr:nvSpPr>
      <xdr:spPr>
        <a:xfrm>
          <a:off x="16573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272FCD2E-BC08-458F-A79D-7F20517536A9}"/>
            </a:ext>
          </a:extLst>
        </xdr:cNvPr>
        <xdr:cNvSpPr txBox="1"/>
      </xdr:nvSpPr>
      <xdr:spPr>
        <a:xfrm>
          <a:off x="857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89" name="楕円 188">
          <a:extLst>
            <a:ext uri="{FF2B5EF4-FFF2-40B4-BE49-F238E27FC236}">
              <a16:creationId xmlns:a16="http://schemas.microsoft.com/office/drawing/2014/main" id="{0A070755-9702-4805-80D8-C229EC51F349}"/>
            </a:ext>
          </a:extLst>
        </xdr:cNvPr>
        <xdr:cNvSpPr/>
      </xdr:nvSpPr>
      <xdr:spPr>
        <a:xfrm>
          <a:off x="4127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76835</xdr:rowOff>
    </xdr:from>
    <xdr:ext cx="405130" cy="258445"/>
    <xdr:sp macro="" textlink="">
      <xdr:nvSpPr>
        <xdr:cNvPr id="190" name="【橋りょう・トンネル】&#10;有形固定資産減価償却率該当値テキスト">
          <a:extLst>
            <a:ext uri="{FF2B5EF4-FFF2-40B4-BE49-F238E27FC236}">
              <a16:creationId xmlns:a16="http://schemas.microsoft.com/office/drawing/2014/main" id="{1D845D84-B6EB-40D9-903E-C8E1050A537B}"/>
            </a:ext>
          </a:extLst>
        </xdr:cNvPr>
        <xdr:cNvSpPr txBox="1"/>
      </xdr:nvSpPr>
      <xdr:spPr>
        <a:xfrm>
          <a:off x="4216400" y="9982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91" name="楕円 190">
          <a:extLst>
            <a:ext uri="{FF2B5EF4-FFF2-40B4-BE49-F238E27FC236}">
              <a16:creationId xmlns:a16="http://schemas.microsoft.com/office/drawing/2014/main" id="{4D786EEA-9008-4084-ACAB-1AF8E66568B8}"/>
            </a:ext>
          </a:extLst>
        </xdr:cNvPr>
        <xdr:cNvSpPr/>
      </xdr:nvSpPr>
      <xdr:spPr>
        <a:xfrm>
          <a:off x="3384550" y="10094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74930</xdr:rowOff>
    </xdr:from>
    <xdr:to>
      <xdr:col>24</xdr:col>
      <xdr:colOff>63500</xdr:colOff>
      <xdr:row>61</xdr:row>
      <xdr:rowOff>104775</xdr:rowOff>
    </xdr:to>
    <xdr:cxnSp macro="">
      <xdr:nvCxnSpPr>
        <xdr:cNvPr id="192" name="直線コネクタ 191">
          <a:extLst>
            <a:ext uri="{FF2B5EF4-FFF2-40B4-BE49-F238E27FC236}">
              <a16:creationId xmlns:a16="http://schemas.microsoft.com/office/drawing/2014/main" id="{88A8B284-F133-47E4-9515-9ADA9F30DEB1}"/>
            </a:ext>
          </a:extLst>
        </xdr:cNvPr>
        <xdr:cNvCxnSpPr/>
      </xdr:nvCxnSpPr>
      <xdr:spPr>
        <a:xfrm>
          <a:off x="3429000" y="10146030"/>
          <a:ext cx="7493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3" name="楕円 192">
          <a:extLst>
            <a:ext uri="{FF2B5EF4-FFF2-40B4-BE49-F238E27FC236}">
              <a16:creationId xmlns:a16="http://schemas.microsoft.com/office/drawing/2014/main" id="{4CBC63EA-2646-4BEE-9079-2EF3DBFFFC6D}"/>
            </a:ext>
          </a:extLst>
        </xdr:cNvPr>
        <xdr:cNvSpPr/>
      </xdr:nvSpPr>
      <xdr:spPr>
        <a:xfrm>
          <a:off x="2571750" y="10072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74930</xdr:rowOff>
    </xdr:to>
    <xdr:cxnSp macro="">
      <xdr:nvCxnSpPr>
        <xdr:cNvPr id="194" name="直線コネクタ 193">
          <a:extLst>
            <a:ext uri="{FF2B5EF4-FFF2-40B4-BE49-F238E27FC236}">
              <a16:creationId xmlns:a16="http://schemas.microsoft.com/office/drawing/2014/main" id="{165FC5FE-8881-4335-87EF-7833FE39369B}"/>
            </a:ext>
          </a:extLst>
        </xdr:cNvPr>
        <xdr:cNvCxnSpPr/>
      </xdr:nvCxnSpPr>
      <xdr:spPr>
        <a:xfrm>
          <a:off x="2622550" y="10116820"/>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195" name="楕円 194">
          <a:extLst>
            <a:ext uri="{FF2B5EF4-FFF2-40B4-BE49-F238E27FC236}">
              <a16:creationId xmlns:a16="http://schemas.microsoft.com/office/drawing/2014/main" id="{846DF782-1277-4682-B3DE-EDAC26DA8044}"/>
            </a:ext>
          </a:extLst>
        </xdr:cNvPr>
        <xdr:cNvSpPr/>
      </xdr:nvSpPr>
      <xdr:spPr>
        <a:xfrm>
          <a:off x="1778000" y="10053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45720</xdr:rowOff>
    </xdr:to>
    <xdr:cxnSp macro="">
      <xdr:nvCxnSpPr>
        <xdr:cNvPr id="196" name="直線コネクタ 195">
          <a:extLst>
            <a:ext uri="{FF2B5EF4-FFF2-40B4-BE49-F238E27FC236}">
              <a16:creationId xmlns:a16="http://schemas.microsoft.com/office/drawing/2014/main" id="{E38CA746-A5EA-44DC-A687-04916F90839C}"/>
            </a:ext>
          </a:extLst>
        </xdr:cNvPr>
        <xdr:cNvCxnSpPr/>
      </xdr:nvCxnSpPr>
      <xdr:spPr>
        <a:xfrm>
          <a:off x="1828800" y="10097770"/>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149225</xdr:rowOff>
    </xdr:from>
    <xdr:to>
      <xdr:col>6</xdr:col>
      <xdr:colOff>38100</xdr:colOff>
      <xdr:row>61</xdr:row>
      <xdr:rowOff>79375</xdr:rowOff>
    </xdr:to>
    <xdr:sp macro="" textlink="">
      <xdr:nvSpPr>
        <xdr:cNvPr id="197" name="楕円 196">
          <a:extLst>
            <a:ext uri="{FF2B5EF4-FFF2-40B4-BE49-F238E27FC236}">
              <a16:creationId xmlns:a16="http://schemas.microsoft.com/office/drawing/2014/main" id="{AF73B32F-0BD9-41DE-ABD3-36B5F9062155}"/>
            </a:ext>
          </a:extLst>
        </xdr:cNvPr>
        <xdr:cNvSpPr/>
      </xdr:nvSpPr>
      <xdr:spPr>
        <a:xfrm>
          <a:off x="984250" y="100552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29210</xdr:rowOff>
    </xdr:to>
    <xdr:cxnSp macro="">
      <xdr:nvCxnSpPr>
        <xdr:cNvPr id="198" name="直線コネクタ 197">
          <a:extLst>
            <a:ext uri="{FF2B5EF4-FFF2-40B4-BE49-F238E27FC236}">
              <a16:creationId xmlns:a16="http://schemas.microsoft.com/office/drawing/2014/main" id="{5C9FE7C7-82ED-4BA5-838B-01367EBF3C25}"/>
            </a:ext>
          </a:extLst>
        </xdr:cNvPr>
        <xdr:cNvCxnSpPr/>
      </xdr:nvCxnSpPr>
      <xdr:spPr>
        <a:xfrm flipV="1">
          <a:off x="1028700" y="1009777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57150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D8F5EF03-97C8-4A82-B80B-879F4490B555}"/>
            </a:ext>
          </a:extLst>
        </xdr:cNvPr>
        <xdr:cNvSpPr txBox="1"/>
      </xdr:nvSpPr>
      <xdr:spPr>
        <a:xfrm>
          <a:off x="3239135" y="10293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9525</xdr:rowOff>
    </xdr:from>
    <xdr:ext cx="404495" cy="258445"/>
    <xdr:sp macro="" textlink="">
      <xdr:nvSpPr>
        <xdr:cNvPr id="200" name="n_2aveValue【橋りょう・トンネル】&#10;有形固定資産減価償却率">
          <a:extLst>
            <a:ext uri="{FF2B5EF4-FFF2-40B4-BE49-F238E27FC236}">
              <a16:creationId xmlns:a16="http://schemas.microsoft.com/office/drawing/2014/main" id="{317DC33B-9BC9-470A-874D-4D5A72EDD1AF}"/>
            </a:ext>
          </a:extLst>
        </xdr:cNvPr>
        <xdr:cNvSpPr txBox="1"/>
      </xdr:nvSpPr>
      <xdr:spPr>
        <a:xfrm>
          <a:off x="2439035" y="10245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30480</xdr:rowOff>
    </xdr:from>
    <xdr:ext cx="404495" cy="258445"/>
    <xdr:sp macro="" textlink="">
      <xdr:nvSpPr>
        <xdr:cNvPr id="201" name="n_3aveValue【橋りょう・トンネル】&#10;有形固定資産減価償却率">
          <a:extLst>
            <a:ext uri="{FF2B5EF4-FFF2-40B4-BE49-F238E27FC236}">
              <a16:creationId xmlns:a16="http://schemas.microsoft.com/office/drawing/2014/main" id="{2C52111A-CACD-48AF-BF3F-CB0C247DA5DC}"/>
            </a:ext>
          </a:extLst>
        </xdr:cNvPr>
        <xdr:cNvSpPr txBox="1"/>
      </xdr:nvSpPr>
      <xdr:spPr>
        <a:xfrm>
          <a:off x="1645285" y="10266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9525</xdr:rowOff>
    </xdr:from>
    <xdr:ext cx="404495" cy="258445"/>
    <xdr:sp macro="" textlink="">
      <xdr:nvSpPr>
        <xdr:cNvPr id="202" name="n_4aveValue【橋りょう・トンネル】&#10;有形固定資産減価償却率">
          <a:extLst>
            <a:ext uri="{FF2B5EF4-FFF2-40B4-BE49-F238E27FC236}">
              <a16:creationId xmlns:a16="http://schemas.microsoft.com/office/drawing/2014/main" id="{5D93BED0-F133-4C1B-8F38-9DEB47F77B03}"/>
            </a:ext>
          </a:extLst>
        </xdr:cNvPr>
        <xdr:cNvSpPr txBox="1"/>
      </xdr:nvSpPr>
      <xdr:spPr>
        <a:xfrm>
          <a:off x="851535" y="10245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141605</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62150F7E-80A7-487C-9E2B-4F4B4913A388}"/>
            </a:ext>
          </a:extLst>
        </xdr:cNvPr>
        <xdr:cNvSpPr txBox="1"/>
      </xdr:nvSpPr>
      <xdr:spPr>
        <a:xfrm>
          <a:off x="3239135" y="9882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113030</xdr:rowOff>
    </xdr:from>
    <xdr:ext cx="404495" cy="259080"/>
    <xdr:sp macro="" textlink="">
      <xdr:nvSpPr>
        <xdr:cNvPr id="204" name="n_2mainValue【橋りょう・トンネル】&#10;有形固定資産減価償却率">
          <a:extLst>
            <a:ext uri="{FF2B5EF4-FFF2-40B4-BE49-F238E27FC236}">
              <a16:creationId xmlns:a16="http://schemas.microsoft.com/office/drawing/2014/main" id="{74715693-7C43-4F14-B1E9-C2B7490DB0E5}"/>
            </a:ext>
          </a:extLst>
        </xdr:cNvPr>
        <xdr:cNvSpPr txBox="1"/>
      </xdr:nvSpPr>
      <xdr:spPr>
        <a:xfrm>
          <a:off x="2439035" y="9853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93980</xdr:rowOff>
    </xdr:from>
    <xdr:ext cx="404495" cy="259080"/>
    <xdr:sp macro="" textlink="">
      <xdr:nvSpPr>
        <xdr:cNvPr id="205" name="n_3mainValue【橋りょう・トンネル】&#10;有形固定資産減価償却率">
          <a:extLst>
            <a:ext uri="{FF2B5EF4-FFF2-40B4-BE49-F238E27FC236}">
              <a16:creationId xmlns:a16="http://schemas.microsoft.com/office/drawing/2014/main" id="{CF702098-EDD7-47EC-B907-84D2DC42676F}"/>
            </a:ext>
          </a:extLst>
        </xdr:cNvPr>
        <xdr:cNvSpPr txBox="1"/>
      </xdr:nvSpPr>
      <xdr:spPr>
        <a:xfrm>
          <a:off x="1645285" y="9834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95885</xdr:rowOff>
    </xdr:from>
    <xdr:ext cx="404495" cy="259080"/>
    <xdr:sp macro="" textlink="">
      <xdr:nvSpPr>
        <xdr:cNvPr id="206" name="n_4mainValue【橋りょう・トンネル】&#10;有形固定資産減価償却率">
          <a:extLst>
            <a:ext uri="{FF2B5EF4-FFF2-40B4-BE49-F238E27FC236}">
              <a16:creationId xmlns:a16="http://schemas.microsoft.com/office/drawing/2014/main" id="{A8A1C4AF-5ACD-4B19-A326-B83AF16C4CF7}"/>
            </a:ext>
          </a:extLst>
        </xdr:cNvPr>
        <xdr:cNvSpPr txBox="1"/>
      </xdr:nvSpPr>
      <xdr:spPr>
        <a:xfrm>
          <a:off x="851535" y="9836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B8F3694-0A7F-4920-8252-BA418ECA8362}"/>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53C349E-7703-44E4-8D50-BE9215A40D96}"/>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8891B73-50D6-4CDC-9FEC-195688A66B57}"/>
            </a:ext>
          </a:extLst>
        </xdr:cNvPr>
        <xdr:cNvSpPr/>
      </xdr:nvSpPr>
      <xdr:spPr>
        <a:xfrm>
          <a:off x="60642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1B8B548-FDD1-4EAE-88A6-8FCF4899324C}"/>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32D95C8-97D1-4635-AF14-EF0B286028EB}"/>
            </a:ext>
          </a:extLst>
        </xdr:cNvPr>
        <xdr:cNvSpPr/>
      </xdr:nvSpPr>
      <xdr:spPr>
        <a:xfrm>
          <a:off x="69850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1A13857-BB58-47BA-B925-34EAE5838AE6}"/>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D0D1803-E8FB-477B-BA26-67AC58CD6095}"/>
            </a:ext>
          </a:extLst>
        </xdr:cNvPr>
        <xdr:cNvSpPr/>
      </xdr:nvSpPr>
      <xdr:spPr>
        <a:xfrm>
          <a:off x="8013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5D4CDF2-0BFF-4D1E-81B9-02E076ADCF1F}"/>
            </a:ext>
          </a:extLst>
        </xdr:cNvPr>
        <xdr:cNvSpPr/>
      </xdr:nvSpPr>
      <xdr:spPr>
        <a:xfrm>
          <a:off x="595630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E219B36C-8E59-4056-BDC2-1E5604D549CF}"/>
            </a:ext>
          </a:extLst>
        </xdr:cNvPr>
        <xdr:cNvSpPr txBox="1"/>
      </xdr:nvSpPr>
      <xdr:spPr>
        <a:xfrm>
          <a:off x="5918200" y="86233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81F9DF3-3FB4-4A8D-AC08-5C03B2CAA3AF}"/>
            </a:ext>
          </a:extLst>
        </xdr:cNvPr>
        <xdr:cNvCxnSpPr/>
      </xdr:nvCxnSpPr>
      <xdr:spPr>
        <a:xfrm>
          <a:off x="5956300" y="1101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1E66BB5F-2740-4F7E-9F7F-2669BC15B4C1}"/>
            </a:ext>
          </a:extLst>
        </xdr:cNvPr>
        <xdr:cNvCxnSpPr/>
      </xdr:nvCxnSpPr>
      <xdr:spPr>
        <a:xfrm>
          <a:off x="5956300" y="1056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285" cy="258445"/>
    <xdr:sp macro="" textlink="">
      <xdr:nvSpPr>
        <xdr:cNvPr id="218" name="テキスト ボックス 217">
          <a:extLst>
            <a:ext uri="{FF2B5EF4-FFF2-40B4-BE49-F238E27FC236}">
              <a16:creationId xmlns:a16="http://schemas.microsoft.com/office/drawing/2014/main" id="{52F0D725-A503-48EB-B149-7EBE2D01F055}"/>
            </a:ext>
          </a:extLst>
        </xdr:cNvPr>
        <xdr:cNvSpPr txBox="1"/>
      </xdr:nvSpPr>
      <xdr:spPr>
        <a:xfrm>
          <a:off x="5726430" y="104305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E1D04BB1-1AA7-453D-BCD8-857E3FCB660A}"/>
            </a:ext>
          </a:extLst>
        </xdr:cNvPr>
        <xdr:cNvCxnSpPr/>
      </xdr:nvCxnSpPr>
      <xdr:spPr>
        <a:xfrm>
          <a:off x="5956300" y="1012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995" cy="258445"/>
    <xdr:sp macro="" textlink="">
      <xdr:nvSpPr>
        <xdr:cNvPr id="220" name="テキスト ボックス 219">
          <a:extLst>
            <a:ext uri="{FF2B5EF4-FFF2-40B4-BE49-F238E27FC236}">
              <a16:creationId xmlns:a16="http://schemas.microsoft.com/office/drawing/2014/main" id="{3472B944-C02A-45B1-9D43-A0D2B6BEB37B}"/>
            </a:ext>
          </a:extLst>
        </xdr:cNvPr>
        <xdr:cNvSpPr txBox="1"/>
      </xdr:nvSpPr>
      <xdr:spPr>
        <a:xfrm>
          <a:off x="5417820" y="999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F86422E1-CAAA-4B90-A1FD-CA46B5029249}"/>
            </a:ext>
          </a:extLst>
        </xdr:cNvPr>
        <xdr:cNvCxnSpPr/>
      </xdr:nvCxnSpPr>
      <xdr:spPr>
        <a:xfrm>
          <a:off x="5956300" y="969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995" cy="258445"/>
    <xdr:sp macro="" textlink="">
      <xdr:nvSpPr>
        <xdr:cNvPr id="222" name="テキスト ボックス 221">
          <a:extLst>
            <a:ext uri="{FF2B5EF4-FFF2-40B4-BE49-F238E27FC236}">
              <a16:creationId xmlns:a16="http://schemas.microsoft.com/office/drawing/2014/main" id="{1484D34C-F2F5-42CA-BF9F-AF25B59A05B4}"/>
            </a:ext>
          </a:extLst>
        </xdr:cNvPr>
        <xdr:cNvSpPr txBox="1"/>
      </xdr:nvSpPr>
      <xdr:spPr>
        <a:xfrm>
          <a:off x="5417820" y="95542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7B9BE06-278F-4DBA-A989-AAFA40B90590}"/>
            </a:ext>
          </a:extLst>
        </xdr:cNvPr>
        <xdr:cNvCxnSpPr/>
      </xdr:nvCxnSpPr>
      <xdr:spPr>
        <a:xfrm>
          <a:off x="5956300" y="924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995" cy="258445"/>
    <xdr:sp macro="" textlink="">
      <xdr:nvSpPr>
        <xdr:cNvPr id="224" name="テキスト ボックス 223">
          <a:extLst>
            <a:ext uri="{FF2B5EF4-FFF2-40B4-BE49-F238E27FC236}">
              <a16:creationId xmlns:a16="http://schemas.microsoft.com/office/drawing/2014/main" id="{BE806954-0E45-4CD2-BDA2-918031C0FF8C}"/>
            </a:ext>
          </a:extLst>
        </xdr:cNvPr>
        <xdr:cNvSpPr txBox="1"/>
      </xdr:nvSpPr>
      <xdr:spPr>
        <a:xfrm>
          <a:off x="5417820" y="91097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856BF96-4329-4C8E-B361-D09761BF37A7}"/>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995" cy="258445"/>
    <xdr:sp macro="" textlink="">
      <xdr:nvSpPr>
        <xdr:cNvPr id="226" name="テキスト ボックス 225">
          <a:extLst>
            <a:ext uri="{FF2B5EF4-FFF2-40B4-BE49-F238E27FC236}">
              <a16:creationId xmlns:a16="http://schemas.microsoft.com/office/drawing/2014/main" id="{25C834E2-A590-49A8-9FBA-6FFECEE24FB0}"/>
            </a:ext>
          </a:extLst>
        </xdr:cNvPr>
        <xdr:cNvSpPr txBox="1"/>
      </xdr:nvSpPr>
      <xdr:spPr>
        <a:xfrm>
          <a:off x="5417820" y="8671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FA41753-249E-45EC-B13A-17D9C52623BA}"/>
            </a:ext>
          </a:extLst>
        </xdr:cNvPr>
        <xdr:cNvSpPr/>
      </xdr:nvSpPr>
      <xdr:spPr>
        <a:xfrm>
          <a:off x="595630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635</xdr:rowOff>
    </xdr:from>
    <xdr:to>
      <xdr:col>54</xdr:col>
      <xdr:colOff>189865</xdr:colOff>
      <xdr:row>63</xdr:row>
      <xdr:rowOff>163830</xdr:rowOff>
    </xdr:to>
    <xdr:cxnSp macro="">
      <xdr:nvCxnSpPr>
        <xdr:cNvPr id="228" name="直線コネクタ 227">
          <a:extLst>
            <a:ext uri="{FF2B5EF4-FFF2-40B4-BE49-F238E27FC236}">
              <a16:creationId xmlns:a16="http://schemas.microsoft.com/office/drawing/2014/main" id="{E64CD8DB-F042-41E6-BD0F-FF86401FF5BC}"/>
            </a:ext>
          </a:extLst>
        </xdr:cNvPr>
        <xdr:cNvCxnSpPr/>
      </xdr:nvCxnSpPr>
      <xdr:spPr>
        <a:xfrm flipV="1">
          <a:off x="9429115" y="924623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167640</xdr:rowOff>
    </xdr:from>
    <xdr:ext cx="469900" cy="258445"/>
    <xdr:sp macro="" textlink="">
      <xdr:nvSpPr>
        <xdr:cNvPr id="229" name="【橋りょう・トンネル】&#10;一人当たり有形固定資産（償却資産）額最小値テキスト">
          <a:extLst>
            <a:ext uri="{FF2B5EF4-FFF2-40B4-BE49-F238E27FC236}">
              <a16:creationId xmlns:a16="http://schemas.microsoft.com/office/drawing/2014/main" id="{4579380C-7670-4CB9-B3CF-6576F22F2B18}"/>
            </a:ext>
          </a:extLst>
        </xdr:cNvPr>
        <xdr:cNvSpPr txBox="1"/>
      </xdr:nvSpPr>
      <xdr:spPr>
        <a:xfrm>
          <a:off x="9467850" y="10568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163830</xdr:rowOff>
    </xdr:from>
    <xdr:to>
      <xdr:col>55</xdr:col>
      <xdr:colOff>88900</xdr:colOff>
      <xdr:row>63</xdr:row>
      <xdr:rowOff>163830</xdr:rowOff>
    </xdr:to>
    <xdr:cxnSp macro="">
      <xdr:nvCxnSpPr>
        <xdr:cNvPr id="230" name="直線コネクタ 229">
          <a:extLst>
            <a:ext uri="{FF2B5EF4-FFF2-40B4-BE49-F238E27FC236}">
              <a16:creationId xmlns:a16="http://schemas.microsoft.com/office/drawing/2014/main" id="{707F3562-412C-4238-AB9C-7568D9A88B01}"/>
            </a:ext>
          </a:extLst>
        </xdr:cNvPr>
        <xdr:cNvCxnSpPr/>
      </xdr:nvCxnSpPr>
      <xdr:spPr>
        <a:xfrm>
          <a:off x="9359900" y="10565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118745</xdr:rowOff>
    </xdr:from>
    <xdr:ext cx="598805" cy="259080"/>
    <xdr:sp macro="" textlink="">
      <xdr:nvSpPr>
        <xdr:cNvPr id="231" name="【橋りょう・トンネル】&#10;一人当たり有形固定資産（償却資産）額最大値テキスト">
          <a:extLst>
            <a:ext uri="{FF2B5EF4-FFF2-40B4-BE49-F238E27FC236}">
              <a16:creationId xmlns:a16="http://schemas.microsoft.com/office/drawing/2014/main" id="{E4B2A8EB-C2BC-4515-8611-43BFE09BD8FB}"/>
            </a:ext>
          </a:extLst>
        </xdr:cNvPr>
        <xdr:cNvSpPr txBox="1"/>
      </xdr:nvSpPr>
      <xdr:spPr>
        <a:xfrm>
          <a:off x="9467850" y="9034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599,816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635</xdr:rowOff>
    </xdr:from>
    <xdr:to>
      <xdr:col>55</xdr:col>
      <xdr:colOff>88900</xdr:colOff>
      <xdr:row>56</xdr:row>
      <xdr:rowOff>635</xdr:rowOff>
    </xdr:to>
    <xdr:cxnSp macro="">
      <xdr:nvCxnSpPr>
        <xdr:cNvPr id="232" name="直線コネクタ 231">
          <a:extLst>
            <a:ext uri="{FF2B5EF4-FFF2-40B4-BE49-F238E27FC236}">
              <a16:creationId xmlns:a16="http://schemas.microsoft.com/office/drawing/2014/main" id="{9433084D-F05C-470C-B736-73E93B0FA7A8}"/>
            </a:ext>
          </a:extLst>
        </xdr:cNvPr>
        <xdr:cNvCxnSpPr/>
      </xdr:nvCxnSpPr>
      <xdr:spPr>
        <a:xfrm>
          <a:off x="9359900" y="9246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53340</xdr:rowOff>
    </xdr:from>
    <xdr:ext cx="598805" cy="258445"/>
    <xdr:sp macro="" textlink="">
      <xdr:nvSpPr>
        <xdr:cNvPr id="233" name="【橋りょう・トンネル】&#10;一人当たり有形固定資産（償却資産）額平均値テキスト">
          <a:extLst>
            <a:ext uri="{FF2B5EF4-FFF2-40B4-BE49-F238E27FC236}">
              <a16:creationId xmlns:a16="http://schemas.microsoft.com/office/drawing/2014/main" id="{63C3DB03-ACC0-4AB7-8475-AAF3CA3929E3}"/>
            </a:ext>
          </a:extLst>
        </xdr:cNvPr>
        <xdr:cNvSpPr txBox="1"/>
      </xdr:nvSpPr>
      <xdr:spPr>
        <a:xfrm>
          <a:off x="9467850" y="99593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30480</xdr:rowOff>
    </xdr:from>
    <xdr:to>
      <xdr:col>55</xdr:col>
      <xdr:colOff>50800</xdr:colOff>
      <xdr:row>61</xdr:row>
      <xdr:rowOff>132080</xdr:rowOff>
    </xdr:to>
    <xdr:sp macro="" textlink="">
      <xdr:nvSpPr>
        <xdr:cNvPr id="234" name="フローチャート: 判断 233">
          <a:extLst>
            <a:ext uri="{FF2B5EF4-FFF2-40B4-BE49-F238E27FC236}">
              <a16:creationId xmlns:a16="http://schemas.microsoft.com/office/drawing/2014/main" id="{815B0614-6D8D-4187-8271-45A98A8730ED}"/>
            </a:ext>
          </a:extLst>
        </xdr:cNvPr>
        <xdr:cNvSpPr/>
      </xdr:nvSpPr>
      <xdr:spPr>
        <a:xfrm>
          <a:off x="9398000" y="10101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34290</xdr:rowOff>
    </xdr:from>
    <xdr:to>
      <xdr:col>50</xdr:col>
      <xdr:colOff>165100</xdr:colOff>
      <xdr:row>61</xdr:row>
      <xdr:rowOff>135890</xdr:rowOff>
    </xdr:to>
    <xdr:sp macro="" textlink="">
      <xdr:nvSpPr>
        <xdr:cNvPr id="235" name="フローチャート: 判断 234">
          <a:extLst>
            <a:ext uri="{FF2B5EF4-FFF2-40B4-BE49-F238E27FC236}">
              <a16:creationId xmlns:a16="http://schemas.microsoft.com/office/drawing/2014/main" id="{286FDE0F-1308-4D67-AF25-40988BBF7F26}"/>
            </a:ext>
          </a:extLst>
        </xdr:cNvPr>
        <xdr:cNvSpPr/>
      </xdr:nvSpPr>
      <xdr:spPr>
        <a:xfrm>
          <a:off x="86360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70485</xdr:rowOff>
    </xdr:from>
    <xdr:to>
      <xdr:col>46</xdr:col>
      <xdr:colOff>38100</xdr:colOff>
      <xdr:row>62</xdr:row>
      <xdr:rowOff>635</xdr:rowOff>
    </xdr:to>
    <xdr:sp macro="" textlink="">
      <xdr:nvSpPr>
        <xdr:cNvPr id="236" name="フローチャート: 判断 235">
          <a:extLst>
            <a:ext uri="{FF2B5EF4-FFF2-40B4-BE49-F238E27FC236}">
              <a16:creationId xmlns:a16="http://schemas.microsoft.com/office/drawing/2014/main" id="{250955A4-1DC0-47D1-A9BF-A260CA3470E3}"/>
            </a:ext>
          </a:extLst>
        </xdr:cNvPr>
        <xdr:cNvSpPr/>
      </xdr:nvSpPr>
      <xdr:spPr>
        <a:xfrm>
          <a:off x="7842250" y="101415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141605</xdr:rowOff>
    </xdr:to>
    <xdr:sp macro="" textlink="">
      <xdr:nvSpPr>
        <xdr:cNvPr id="237" name="フローチャート: 判断 236">
          <a:extLst>
            <a:ext uri="{FF2B5EF4-FFF2-40B4-BE49-F238E27FC236}">
              <a16:creationId xmlns:a16="http://schemas.microsoft.com/office/drawing/2014/main" id="{F7365A0B-FE9F-4A0A-B682-37F3DCAC0BF8}"/>
            </a:ext>
          </a:extLst>
        </xdr:cNvPr>
        <xdr:cNvSpPr/>
      </xdr:nvSpPr>
      <xdr:spPr>
        <a:xfrm>
          <a:off x="7029450" y="10111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29210</xdr:rowOff>
    </xdr:from>
    <xdr:to>
      <xdr:col>36</xdr:col>
      <xdr:colOff>165100</xdr:colOff>
      <xdr:row>61</xdr:row>
      <xdr:rowOff>130175</xdr:rowOff>
    </xdr:to>
    <xdr:sp macro="" textlink="">
      <xdr:nvSpPr>
        <xdr:cNvPr id="238" name="フローチャート: 判断 237">
          <a:extLst>
            <a:ext uri="{FF2B5EF4-FFF2-40B4-BE49-F238E27FC236}">
              <a16:creationId xmlns:a16="http://schemas.microsoft.com/office/drawing/2014/main" id="{F67E77B3-9FFF-4B4F-A02C-28ADCDB38464}"/>
            </a:ext>
          </a:extLst>
        </xdr:cNvPr>
        <xdr:cNvSpPr/>
      </xdr:nvSpPr>
      <xdr:spPr>
        <a:xfrm>
          <a:off x="6235700" y="10100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FB699189-4EC2-43CD-B6E9-BBA7F2BFD0A7}"/>
            </a:ext>
          </a:extLst>
        </xdr:cNvPr>
        <xdr:cNvSpPr txBox="1"/>
      </xdr:nvSpPr>
      <xdr:spPr>
        <a:xfrm>
          <a:off x="92583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53C9F47D-CE1A-49F8-B328-D3023F2287CF}"/>
            </a:ext>
          </a:extLst>
        </xdr:cNvPr>
        <xdr:cNvSpPr txBox="1"/>
      </xdr:nvSpPr>
      <xdr:spPr>
        <a:xfrm>
          <a:off x="85153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FFF29CC4-9AD9-423F-ABD2-E0CBC98189F7}"/>
            </a:ext>
          </a:extLst>
        </xdr:cNvPr>
        <xdr:cNvSpPr txBox="1"/>
      </xdr:nvSpPr>
      <xdr:spPr>
        <a:xfrm>
          <a:off x="7715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2FB9E413-0ED1-4F18-93D0-A1006B13A9B3}"/>
            </a:ext>
          </a:extLst>
        </xdr:cNvPr>
        <xdr:cNvSpPr txBox="1"/>
      </xdr:nvSpPr>
      <xdr:spPr>
        <a:xfrm>
          <a:off x="6908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EE7B91C0-3F66-4941-8B38-5CEC87BE88AF}"/>
            </a:ext>
          </a:extLst>
        </xdr:cNvPr>
        <xdr:cNvSpPr txBox="1"/>
      </xdr:nvSpPr>
      <xdr:spPr>
        <a:xfrm>
          <a:off x="61150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4" name="楕円 243">
          <a:extLst>
            <a:ext uri="{FF2B5EF4-FFF2-40B4-BE49-F238E27FC236}">
              <a16:creationId xmlns:a16="http://schemas.microsoft.com/office/drawing/2014/main" id="{A45CCBF8-656D-479C-8295-1BD0A3D773EF}"/>
            </a:ext>
          </a:extLst>
        </xdr:cNvPr>
        <xdr:cNvSpPr/>
      </xdr:nvSpPr>
      <xdr:spPr>
        <a:xfrm>
          <a:off x="9398000" y="10372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114300</xdr:rowOff>
    </xdr:from>
    <xdr:ext cx="534670" cy="259080"/>
    <xdr:sp macro="" textlink="">
      <xdr:nvSpPr>
        <xdr:cNvPr id="245" name="【橋りょう・トンネル】&#10;一人当たり有形固定資産（償却資産）額該当値テキスト">
          <a:extLst>
            <a:ext uri="{FF2B5EF4-FFF2-40B4-BE49-F238E27FC236}">
              <a16:creationId xmlns:a16="http://schemas.microsoft.com/office/drawing/2014/main" id="{223F9EDF-7A7E-4196-A44A-E80EA7433631}"/>
            </a:ext>
          </a:extLst>
        </xdr:cNvPr>
        <xdr:cNvSpPr txBox="1"/>
      </xdr:nvSpPr>
      <xdr:spPr>
        <a:xfrm>
          <a:off x="9467850" y="10350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135255</xdr:rowOff>
    </xdr:from>
    <xdr:to>
      <xdr:col>50</xdr:col>
      <xdr:colOff>165100</xdr:colOff>
      <xdr:row>63</xdr:row>
      <xdr:rowOff>65405</xdr:rowOff>
    </xdr:to>
    <xdr:sp macro="" textlink="">
      <xdr:nvSpPr>
        <xdr:cNvPr id="246" name="楕円 245">
          <a:extLst>
            <a:ext uri="{FF2B5EF4-FFF2-40B4-BE49-F238E27FC236}">
              <a16:creationId xmlns:a16="http://schemas.microsoft.com/office/drawing/2014/main" id="{688967BF-A82A-4004-A2C2-4E749CAE3163}"/>
            </a:ext>
          </a:extLst>
        </xdr:cNvPr>
        <xdr:cNvSpPr/>
      </xdr:nvSpPr>
      <xdr:spPr>
        <a:xfrm>
          <a:off x="8636000" y="10371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14605</xdr:rowOff>
    </xdr:from>
    <xdr:to>
      <xdr:col>55</xdr:col>
      <xdr:colOff>0</xdr:colOff>
      <xdr:row>63</xdr:row>
      <xdr:rowOff>15240</xdr:rowOff>
    </xdr:to>
    <xdr:cxnSp macro="">
      <xdr:nvCxnSpPr>
        <xdr:cNvPr id="247" name="直線コネクタ 246">
          <a:extLst>
            <a:ext uri="{FF2B5EF4-FFF2-40B4-BE49-F238E27FC236}">
              <a16:creationId xmlns:a16="http://schemas.microsoft.com/office/drawing/2014/main" id="{B8C9A262-336E-4647-A648-7C35BBCA1A4C}"/>
            </a:ext>
          </a:extLst>
        </xdr:cNvPr>
        <xdr:cNvCxnSpPr/>
      </xdr:nvCxnSpPr>
      <xdr:spPr>
        <a:xfrm>
          <a:off x="8686800" y="1041590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135890</xdr:rowOff>
    </xdr:from>
    <xdr:to>
      <xdr:col>46</xdr:col>
      <xdr:colOff>38100</xdr:colOff>
      <xdr:row>63</xdr:row>
      <xdr:rowOff>66040</xdr:rowOff>
    </xdr:to>
    <xdr:sp macro="" textlink="">
      <xdr:nvSpPr>
        <xdr:cNvPr id="248" name="楕円 247">
          <a:extLst>
            <a:ext uri="{FF2B5EF4-FFF2-40B4-BE49-F238E27FC236}">
              <a16:creationId xmlns:a16="http://schemas.microsoft.com/office/drawing/2014/main" id="{EB759767-697B-4684-A20A-F85656CD3372}"/>
            </a:ext>
          </a:extLst>
        </xdr:cNvPr>
        <xdr:cNvSpPr/>
      </xdr:nvSpPr>
      <xdr:spPr>
        <a:xfrm>
          <a:off x="7842250" y="10372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14605</xdr:rowOff>
    </xdr:from>
    <xdr:to>
      <xdr:col>50</xdr:col>
      <xdr:colOff>114300</xdr:colOff>
      <xdr:row>63</xdr:row>
      <xdr:rowOff>15240</xdr:rowOff>
    </xdr:to>
    <xdr:cxnSp macro="">
      <xdr:nvCxnSpPr>
        <xdr:cNvPr id="249" name="直線コネクタ 248">
          <a:extLst>
            <a:ext uri="{FF2B5EF4-FFF2-40B4-BE49-F238E27FC236}">
              <a16:creationId xmlns:a16="http://schemas.microsoft.com/office/drawing/2014/main" id="{25C3EE8B-28B7-40F7-8B34-92D7E4A8848F}"/>
            </a:ext>
          </a:extLst>
        </xdr:cNvPr>
        <xdr:cNvCxnSpPr/>
      </xdr:nvCxnSpPr>
      <xdr:spPr>
        <a:xfrm flipV="1">
          <a:off x="7886700" y="1041590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138430</xdr:rowOff>
    </xdr:from>
    <xdr:to>
      <xdr:col>41</xdr:col>
      <xdr:colOff>101600</xdr:colOff>
      <xdr:row>63</xdr:row>
      <xdr:rowOff>68580</xdr:rowOff>
    </xdr:to>
    <xdr:sp macro="" textlink="">
      <xdr:nvSpPr>
        <xdr:cNvPr id="250" name="楕円 249">
          <a:extLst>
            <a:ext uri="{FF2B5EF4-FFF2-40B4-BE49-F238E27FC236}">
              <a16:creationId xmlns:a16="http://schemas.microsoft.com/office/drawing/2014/main" id="{9AE9873B-65F5-425C-9EEE-68C4DC258339}"/>
            </a:ext>
          </a:extLst>
        </xdr:cNvPr>
        <xdr:cNvSpPr/>
      </xdr:nvSpPr>
      <xdr:spPr>
        <a:xfrm>
          <a:off x="702945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17780</xdr:rowOff>
    </xdr:to>
    <xdr:cxnSp macro="">
      <xdr:nvCxnSpPr>
        <xdr:cNvPr id="251" name="直線コネクタ 250">
          <a:extLst>
            <a:ext uri="{FF2B5EF4-FFF2-40B4-BE49-F238E27FC236}">
              <a16:creationId xmlns:a16="http://schemas.microsoft.com/office/drawing/2014/main" id="{67B270A2-9B84-4D44-A381-FB6F7637ED18}"/>
            </a:ext>
          </a:extLst>
        </xdr:cNvPr>
        <xdr:cNvCxnSpPr/>
      </xdr:nvCxnSpPr>
      <xdr:spPr>
        <a:xfrm flipV="1">
          <a:off x="7080250" y="1041654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142240</xdr:rowOff>
    </xdr:from>
    <xdr:to>
      <xdr:col>36</xdr:col>
      <xdr:colOff>165100</xdr:colOff>
      <xdr:row>63</xdr:row>
      <xdr:rowOff>72390</xdr:rowOff>
    </xdr:to>
    <xdr:sp macro="" textlink="">
      <xdr:nvSpPr>
        <xdr:cNvPr id="252" name="楕円 251">
          <a:extLst>
            <a:ext uri="{FF2B5EF4-FFF2-40B4-BE49-F238E27FC236}">
              <a16:creationId xmlns:a16="http://schemas.microsoft.com/office/drawing/2014/main" id="{63C707D0-956B-4D9F-88F5-E19BA4F61B45}"/>
            </a:ext>
          </a:extLst>
        </xdr:cNvPr>
        <xdr:cNvSpPr/>
      </xdr:nvSpPr>
      <xdr:spPr>
        <a:xfrm>
          <a:off x="6235700" y="10378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17780</xdr:rowOff>
    </xdr:from>
    <xdr:to>
      <xdr:col>41</xdr:col>
      <xdr:colOff>50800</xdr:colOff>
      <xdr:row>63</xdr:row>
      <xdr:rowOff>21590</xdr:rowOff>
    </xdr:to>
    <xdr:cxnSp macro="">
      <xdr:nvCxnSpPr>
        <xdr:cNvPr id="253" name="直線コネクタ 252">
          <a:extLst>
            <a:ext uri="{FF2B5EF4-FFF2-40B4-BE49-F238E27FC236}">
              <a16:creationId xmlns:a16="http://schemas.microsoft.com/office/drawing/2014/main" id="{70065A85-2263-46EC-8387-3A3C9438FC72}"/>
            </a:ext>
          </a:extLst>
        </xdr:cNvPr>
        <xdr:cNvCxnSpPr/>
      </xdr:nvCxnSpPr>
      <xdr:spPr>
        <a:xfrm flipV="1">
          <a:off x="6286500" y="1041908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59</xdr:row>
      <xdr:rowOff>152400</xdr:rowOff>
    </xdr:from>
    <xdr:ext cx="598170" cy="259080"/>
    <xdr:sp macro="" textlink="">
      <xdr:nvSpPr>
        <xdr:cNvPr id="254" name="n_1aveValue【橋りょう・トンネル】&#10;一人当たり有形固定資産（償却資産）額">
          <a:extLst>
            <a:ext uri="{FF2B5EF4-FFF2-40B4-BE49-F238E27FC236}">
              <a16:creationId xmlns:a16="http://schemas.microsoft.com/office/drawing/2014/main" id="{5577B6EC-07E9-406D-B108-2CD2E31A4C4D}"/>
            </a:ext>
          </a:extLst>
        </xdr:cNvPr>
        <xdr:cNvSpPr txBox="1"/>
      </xdr:nvSpPr>
      <xdr:spPr>
        <a:xfrm>
          <a:off x="8399780" y="9893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17780</xdr:rowOff>
    </xdr:from>
    <xdr:ext cx="598170" cy="258445"/>
    <xdr:sp macro="" textlink="">
      <xdr:nvSpPr>
        <xdr:cNvPr id="255" name="n_2aveValue【橋りょう・トンネル】&#10;一人当たり有形固定資産（償却資産）額">
          <a:extLst>
            <a:ext uri="{FF2B5EF4-FFF2-40B4-BE49-F238E27FC236}">
              <a16:creationId xmlns:a16="http://schemas.microsoft.com/office/drawing/2014/main" id="{37A2427F-40D8-49E4-A1F0-45D60DDAD770}"/>
            </a:ext>
          </a:extLst>
        </xdr:cNvPr>
        <xdr:cNvSpPr txBox="1"/>
      </xdr:nvSpPr>
      <xdr:spPr>
        <a:xfrm>
          <a:off x="7612380" y="9923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158115</xdr:rowOff>
    </xdr:from>
    <xdr:ext cx="598170" cy="258445"/>
    <xdr:sp macro="" textlink="">
      <xdr:nvSpPr>
        <xdr:cNvPr id="256" name="n_3aveValue【橋りょう・トンネル】&#10;一人当たり有形固定資産（償却資産）額">
          <a:extLst>
            <a:ext uri="{FF2B5EF4-FFF2-40B4-BE49-F238E27FC236}">
              <a16:creationId xmlns:a16="http://schemas.microsoft.com/office/drawing/2014/main" id="{08B707CD-30A4-43AF-845E-C9BFD44A814A}"/>
            </a:ext>
          </a:extLst>
        </xdr:cNvPr>
        <xdr:cNvSpPr txBox="1"/>
      </xdr:nvSpPr>
      <xdr:spPr>
        <a:xfrm>
          <a:off x="6818630" y="9899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146685</xdr:rowOff>
    </xdr:from>
    <xdr:ext cx="598170" cy="258445"/>
    <xdr:sp macro="" textlink="">
      <xdr:nvSpPr>
        <xdr:cNvPr id="257" name="n_4aveValue【橋りょう・トンネル】&#10;一人当たり有形固定資産（償却資産）額">
          <a:extLst>
            <a:ext uri="{FF2B5EF4-FFF2-40B4-BE49-F238E27FC236}">
              <a16:creationId xmlns:a16="http://schemas.microsoft.com/office/drawing/2014/main" id="{7443BA9E-3240-458E-9EB1-73B7051D6F3D}"/>
            </a:ext>
          </a:extLst>
        </xdr:cNvPr>
        <xdr:cNvSpPr txBox="1"/>
      </xdr:nvSpPr>
      <xdr:spPr>
        <a:xfrm>
          <a:off x="6005830" y="9887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56515</xdr:rowOff>
    </xdr:from>
    <xdr:ext cx="534670" cy="258445"/>
    <xdr:sp macro="" textlink="">
      <xdr:nvSpPr>
        <xdr:cNvPr id="258" name="n_1mainValue【橋りょう・トンネル】&#10;一人当たり有形固定資産（償却資産）額">
          <a:extLst>
            <a:ext uri="{FF2B5EF4-FFF2-40B4-BE49-F238E27FC236}">
              <a16:creationId xmlns:a16="http://schemas.microsoft.com/office/drawing/2014/main" id="{E569EADA-3EF0-46D2-BBD6-43B89DB037BF}"/>
            </a:ext>
          </a:extLst>
        </xdr:cNvPr>
        <xdr:cNvSpPr txBox="1"/>
      </xdr:nvSpPr>
      <xdr:spPr>
        <a:xfrm>
          <a:off x="8425815" y="10457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57150</xdr:rowOff>
    </xdr:from>
    <xdr:ext cx="534035" cy="259080"/>
    <xdr:sp macro="" textlink="">
      <xdr:nvSpPr>
        <xdr:cNvPr id="259" name="n_2mainValue【橋りょう・トンネル】&#10;一人当たり有形固定資産（償却資産）額">
          <a:extLst>
            <a:ext uri="{FF2B5EF4-FFF2-40B4-BE49-F238E27FC236}">
              <a16:creationId xmlns:a16="http://schemas.microsoft.com/office/drawing/2014/main" id="{FF561E46-0F7C-4F9D-9703-C3EC230568F4}"/>
            </a:ext>
          </a:extLst>
        </xdr:cNvPr>
        <xdr:cNvSpPr txBox="1"/>
      </xdr:nvSpPr>
      <xdr:spPr>
        <a:xfrm>
          <a:off x="7644765" y="10458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59690</xdr:rowOff>
    </xdr:from>
    <xdr:ext cx="534035" cy="259080"/>
    <xdr:sp macro="" textlink="">
      <xdr:nvSpPr>
        <xdr:cNvPr id="260" name="n_3mainValue【橋りょう・トンネル】&#10;一人当たり有形固定資産（償却資産）額">
          <a:extLst>
            <a:ext uri="{FF2B5EF4-FFF2-40B4-BE49-F238E27FC236}">
              <a16:creationId xmlns:a16="http://schemas.microsoft.com/office/drawing/2014/main" id="{53C9B63C-955D-45A6-BAB4-CDAAD384576D}"/>
            </a:ext>
          </a:extLst>
        </xdr:cNvPr>
        <xdr:cNvSpPr txBox="1"/>
      </xdr:nvSpPr>
      <xdr:spPr>
        <a:xfrm>
          <a:off x="6851015" y="10460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63500</xdr:rowOff>
    </xdr:from>
    <xdr:ext cx="534035" cy="258445"/>
    <xdr:sp macro="" textlink="">
      <xdr:nvSpPr>
        <xdr:cNvPr id="261" name="n_4mainValue【橋りょう・トンネル】&#10;一人当たり有形固定資産（償却資産）額">
          <a:extLst>
            <a:ext uri="{FF2B5EF4-FFF2-40B4-BE49-F238E27FC236}">
              <a16:creationId xmlns:a16="http://schemas.microsoft.com/office/drawing/2014/main" id="{E8A0B541-49EC-460F-A74E-F3B774CAC819}"/>
            </a:ext>
          </a:extLst>
        </xdr:cNvPr>
        <xdr:cNvSpPr txBox="1"/>
      </xdr:nvSpPr>
      <xdr:spPr>
        <a:xfrm>
          <a:off x="6038215" y="10464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C662A69-EA2E-46CA-9B11-734C4C982074}"/>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408A4AF-8FF8-4D99-9523-1EEA845BB80C}"/>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A48FBDC-FCDC-4823-9944-ED60D81259CE}"/>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FCCCE2E-58E2-4269-A43B-F7F6B99CA1AD}"/>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C803C12-4EBE-477C-AC48-262BC99CD910}"/>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F92ADDD-3FF0-44E7-A0F0-6BD0CAE1C7DF}"/>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A6ECE8D-9BE2-4238-AC0A-12668DED3EAE}"/>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BA3463E-FB05-403E-8894-204408D10855}"/>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0" name="テキスト ボックス 269">
          <a:extLst>
            <a:ext uri="{FF2B5EF4-FFF2-40B4-BE49-F238E27FC236}">
              <a16:creationId xmlns:a16="http://schemas.microsoft.com/office/drawing/2014/main" id="{B5C23D6B-C978-4911-8113-7E788313FEA2}"/>
            </a:ext>
          </a:extLst>
        </xdr:cNvPr>
        <xdr:cNvSpPr txBox="1"/>
      </xdr:nvSpPr>
      <xdr:spPr>
        <a:xfrm>
          <a:off x="666750" y="122936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7E34D9B-5F93-4A33-AB1B-0D41444BD353}"/>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2" name="テキスト ボックス 271">
          <a:extLst>
            <a:ext uri="{FF2B5EF4-FFF2-40B4-BE49-F238E27FC236}">
              <a16:creationId xmlns:a16="http://schemas.microsoft.com/office/drawing/2014/main" id="{57FB0250-E9A6-4640-A3C6-DAFCE2659852}"/>
            </a:ext>
          </a:extLst>
        </xdr:cNvPr>
        <xdr:cNvSpPr txBox="1"/>
      </xdr:nvSpPr>
      <xdr:spPr>
        <a:xfrm>
          <a:off x="275590" y="1453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470E21B-290C-439A-AC18-C807A6B931EC}"/>
            </a:ext>
          </a:extLst>
        </xdr:cNvPr>
        <xdr:cNvCxnSpPr/>
      </xdr:nvCxnSpPr>
      <xdr:spPr>
        <a:xfrm>
          <a:off x="685800" y="14312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4" name="テキスト ボックス 273">
          <a:extLst>
            <a:ext uri="{FF2B5EF4-FFF2-40B4-BE49-F238E27FC236}">
              <a16:creationId xmlns:a16="http://schemas.microsoft.com/office/drawing/2014/main" id="{F0A05081-DABD-46E9-A7CB-220CA908B44E}"/>
            </a:ext>
          </a:extLst>
        </xdr:cNvPr>
        <xdr:cNvSpPr txBox="1"/>
      </xdr:nvSpPr>
      <xdr:spPr>
        <a:xfrm>
          <a:off x="275590" y="1417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7043042-6C67-4E28-9979-A540BD15272B}"/>
            </a:ext>
          </a:extLst>
        </xdr:cNvPr>
        <xdr:cNvCxnSpPr/>
      </xdr:nvCxnSpPr>
      <xdr:spPr>
        <a:xfrm>
          <a:off x="685800" y="1394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A5BA8C61-3EED-4BEE-82BF-3EE6F95F2AD1}"/>
            </a:ext>
          </a:extLst>
        </xdr:cNvPr>
        <xdr:cNvSpPr txBox="1"/>
      </xdr:nvSpPr>
      <xdr:spPr>
        <a:xfrm>
          <a:off x="339725" y="13808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70F77D8-6A2C-4B5C-B742-558D23F8EF55}"/>
            </a:ext>
          </a:extLst>
        </xdr:cNvPr>
        <xdr:cNvCxnSpPr/>
      </xdr:nvCxnSpPr>
      <xdr:spPr>
        <a:xfrm>
          <a:off x="685800" y="13576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7DE06C22-22E4-446C-A22E-67258F1C55AE}"/>
            </a:ext>
          </a:extLst>
        </xdr:cNvPr>
        <xdr:cNvSpPr txBox="1"/>
      </xdr:nvSpPr>
      <xdr:spPr>
        <a:xfrm>
          <a:off x="339725" y="13440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5D5D2DC-B723-4DC0-AAB3-1596AFBEB473}"/>
            </a:ext>
          </a:extLst>
        </xdr:cNvPr>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0" name="テキスト ボックス 279">
          <a:extLst>
            <a:ext uri="{FF2B5EF4-FFF2-40B4-BE49-F238E27FC236}">
              <a16:creationId xmlns:a16="http://schemas.microsoft.com/office/drawing/2014/main" id="{9F33CCCF-B863-49EE-B4F4-5545F523A0BE}"/>
            </a:ext>
          </a:extLst>
        </xdr:cNvPr>
        <xdr:cNvSpPr txBox="1"/>
      </xdr:nvSpPr>
      <xdr:spPr>
        <a:xfrm>
          <a:off x="339725" y="13072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EC309BA8-0AC0-4974-9B0B-420A419121B7}"/>
            </a:ext>
          </a:extLst>
        </xdr:cNvPr>
        <xdr:cNvCxnSpPr/>
      </xdr:nvCxnSpPr>
      <xdr:spPr>
        <a:xfrm>
          <a:off x="685800" y="12846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2000271C-74FA-4F66-8565-007B6746D630}"/>
            </a:ext>
          </a:extLst>
        </xdr:cNvPr>
        <xdr:cNvSpPr txBox="1"/>
      </xdr:nvSpPr>
      <xdr:spPr>
        <a:xfrm>
          <a:off x="339725" y="12710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407C987-C590-49E4-ACFF-EB211949475E}"/>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4" name="テキスト ボックス 283">
          <a:extLst>
            <a:ext uri="{FF2B5EF4-FFF2-40B4-BE49-F238E27FC236}">
              <a16:creationId xmlns:a16="http://schemas.microsoft.com/office/drawing/2014/main" id="{70DAA4E2-652C-466B-B433-1CFD8E2ECA6E}"/>
            </a:ext>
          </a:extLst>
        </xdr:cNvPr>
        <xdr:cNvSpPr txBox="1"/>
      </xdr:nvSpPr>
      <xdr:spPr>
        <a:xfrm>
          <a:off x="384810" y="123418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9CAD63B-2FB2-48FA-B847-04389103BC8B}"/>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70D822E-B8A9-43AC-92E0-19620E5F09E6}"/>
            </a:ext>
          </a:extLst>
        </xdr:cNvPr>
        <xdr:cNvCxnSpPr/>
      </xdr:nvCxnSpPr>
      <xdr:spPr>
        <a:xfrm flipV="1">
          <a:off x="4177665" y="13079095"/>
          <a:ext cx="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a:extLst>
            <a:ext uri="{FF2B5EF4-FFF2-40B4-BE49-F238E27FC236}">
              <a16:creationId xmlns:a16="http://schemas.microsoft.com/office/drawing/2014/main" id="{F4A8F88C-65D6-4F90-961E-84AC9E4B1BE3}"/>
            </a:ext>
          </a:extLst>
        </xdr:cNvPr>
        <xdr:cNvSpPr txBox="1"/>
      </xdr:nvSpPr>
      <xdr:spPr>
        <a:xfrm>
          <a:off x="4216400" y="1431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FA00CCB-BC68-4D9A-AA63-81EEB7D2585E}"/>
            </a:ext>
          </a:extLst>
        </xdr:cNvPr>
        <xdr:cNvCxnSpPr/>
      </xdr:nvCxnSpPr>
      <xdr:spPr>
        <a:xfrm>
          <a:off x="4108450" y="14312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154940</xdr:rowOff>
    </xdr:from>
    <xdr:ext cx="405130" cy="258445"/>
    <xdr:sp macro="" textlink="">
      <xdr:nvSpPr>
        <xdr:cNvPr id="289" name="【公営住宅】&#10;有形固定資産減価償却率最大値テキスト">
          <a:extLst>
            <a:ext uri="{FF2B5EF4-FFF2-40B4-BE49-F238E27FC236}">
              <a16:creationId xmlns:a16="http://schemas.microsoft.com/office/drawing/2014/main" id="{66149A08-DF94-4852-989E-4C78B90F640D}"/>
            </a:ext>
          </a:extLst>
        </xdr:cNvPr>
        <xdr:cNvSpPr txBox="1"/>
      </xdr:nvSpPr>
      <xdr:spPr>
        <a:xfrm>
          <a:off x="4216400" y="12867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82548BBD-1E2A-4F69-AF42-C4072084E44A}"/>
            </a:ext>
          </a:extLst>
        </xdr:cNvPr>
        <xdr:cNvCxnSpPr/>
      </xdr:nvCxnSpPr>
      <xdr:spPr>
        <a:xfrm>
          <a:off x="4108450" y="13079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42545</xdr:rowOff>
    </xdr:from>
    <xdr:ext cx="405130" cy="258445"/>
    <xdr:sp macro="" textlink="">
      <xdr:nvSpPr>
        <xdr:cNvPr id="291" name="【公営住宅】&#10;有形固定資産減価償却率平均値テキスト">
          <a:extLst>
            <a:ext uri="{FF2B5EF4-FFF2-40B4-BE49-F238E27FC236}">
              <a16:creationId xmlns:a16="http://schemas.microsoft.com/office/drawing/2014/main" id="{FA5CC169-0A94-4139-9D5A-56797630A747}"/>
            </a:ext>
          </a:extLst>
        </xdr:cNvPr>
        <xdr:cNvSpPr txBox="1"/>
      </xdr:nvSpPr>
      <xdr:spPr>
        <a:xfrm>
          <a:off x="4216400" y="135807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19685</xdr:rowOff>
    </xdr:from>
    <xdr:to>
      <xdr:col>24</xdr:col>
      <xdr:colOff>114300</xdr:colOff>
      <xdr:row>83</xdr:row>
      <xdr:rowOff>121285</xdr:rowOff>
    </xdr:to>
    <xdr:sp macro="" textlink="">
      <xdr:nvSpPr>
        <xdr:cNvPr id="292" name="フローチャート: 判断 291">
          <a:extLst>
            <a:ext uri="{FF2B5EF4-FFF2-40B4-BE49-F238E27FC236}">
              <a16:creationId xmlns:a16="http://schemas.microsoft.com/office/drawing/2014/main" id="{6EAE1612-2ADC-46A8-981E-30AA6B30F87E}"/>
            </a:ext>
          </a:extLst>
        </xdr:cNvPr>
        <xdr:cNvSpPr/>
      </xdr:nvSpPr>
      <xdr:spPr>
        <a:xfrm>
          <a:off x="4127500" y="137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F1A1DCC1-4455-491B-B02A-35F898523978}"/>
            </a:ext>
          </a:extLst>
        </xdr:cNvPr>
        <xdr:cNvSpPr/>
      </xdr:nvSpPr>
      <xdr:spPr>
        <a:xfrm>
          <a:off x="3384550" y="13707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143510</xdr:rowOff>
    </xdr:from>
    <xdr:to>
      <xdr:col>15</xdr:col>
      <xdr:colOff>101600</xdr:colOff>
      <xdr:row>83</xdr:row>
      <xdr:rowOff>73660</xdr:rowOff>
    </xdr:to>
    <xdr:sp macro="" textlink="">
      <xdr:nvSpPr>
        <xdr:cNvPr id="294" name="フローチャート: 判断 293">
          <a:extLst>
            <a:ext uri="{FF2B5EF4-FFF2-40B4-BE49-F238E27FC236}">
              <a16:creationId xmlns:a16="http://schemas.microsoft.com/office/drawing/2014/main" id="{B94D36CF-083C-41F6-A976-11006A5F9AAD}"/>
            </a:ext>
          </a:extLst>
        </xdr:cNvPr>
        <xdr:cNvSpPr/>
      </xdr:nvSpPr>
      <xdr:spPr>
        <a:xfrm>
          <a:off x="2571750" y="13681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0FB89D60-95C9-4A57-879B-231C76FE9608}"/>
            </a:ext>
          </a:extLst>
        </xdr:cNvPr>
        <xdr:cNvSpPr/>
      </xdr:nvSpPr>
      <xdr:spPr>
        <a:xfrm>
          <a:off x="1778000" y="13649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124460</xdr:rowOff>
    </xdr:from>
    <xdr:to>
      <xdr:col>6</xdr:col>
      <xdr:colOff>38100</xdr:colOff>
      <xdr:row>83</xdr:row>
      <xdr:rowOff>54610</xdr:rowOff>
    </xdr:to>
    <xdr:sp macro="" textlink="">
      <xdr:nvSpPr>
        <xdr:cNvPr id="296" name="フローチャート: 判断 295">
          <a:extLst>
            <a:ext uri="{FF2B5EF4-FFF2-40B4-BE49-F238E27FC236}">
              <a16:creationId xmlns:a16="http://schemas.microsoft.com/office/drawing/2014/main" id="{C859B709-FEF1-4B68-BCB0-DBB762680C0A}"/>
            </a:ext>
          </a:extLst>
        </xdr:cNvPr>
        <xdr:cNvSpPr/>
      </xdr:nvSpPr>
      <xdr:spPr>
        <a:xfrm>
          <a:off x="984250" y="1366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8F3B31EC-8C21-4FD0-B6F2-7C1FF30892C3}"/>
            </a:ext>
          </a:extLst>
        </xdr:cNvPr>
        <xdr:cNvSpPr txBox="1"/>
      </xdr:nvSpPr>
      <xdr:spPr>
        <a:xfrm>
          <a:off x="40068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C07D988C-1703-42AF-B37B-FBAE9C4296DC}"/>
            </a:ext>
          </a:extLst>
        </xdr:cNvPr>
        <xdr:cNvSpPr txBox="1"/>
      </xdr:nvSpPr>
      <xdr:spPr>
        <a:xfrm>
          <a:off x="32575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BD5FF7AF-C0EF-4E21-9E21-1320E2A8721E}"/>
            </a:ext>
          </a:extLst>
        </xdr:cNvPr>
        <xdr:cNvSpPr txBox="1"/>
      </xdr:nvSpPr>
      <xdr:spPr>
        <a:xfrm>
          <a:off x="24511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1043393D-F2E0-46AC-9E9A-CE5103358B3C}"/>
            </a:ext>
          </a:extLst>
        </xdr:cNvPr>
        <xdr:cNvSpPr txBox="1"/>
      </xdr:nvSpPr>
      <xdr:spPr>
        <a:xfrm>
          <a:off x="1657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D8715A67-441E-4486-837D-D983317A0846}"/>
            </a:ext>
          </a:extLst>
        </xdr:cNvPr>
        <xdr:cNvSpPr txBox="1"/>
      </xdr:nvSpPr>
      <xdr:spPr>
        <a:xfrm>
          <a:off x="857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124460</xdr:rowOff>
    </xdr:from>
    <xdr:to>
      <xdr:col>24</xdr:col>
      <xdr:colOff>114300</xdr:colOff>
      <xdr:row>84</xdr:row>
      <xdr:rowOff>54610</xdr:rowOff>
    </xdr:to>
    <xdr:sp macro="" textlink="">
      <xdr:nvSpPr>
        <xdr:cNvPr id="302" name="楕円 301">
          <a:extLst>
            <a:ext uri="{FF2B5EF4-FFF2-40B4-BE49-F238E27FC236}">
              <a16:creationId xmlns:a16="http://schemas.microsoft.com/office/drawing/2014/main" id="{28D237D0-CD45-4EEC-9FA7-166B2803E280}"/>
            </a:ext>
          </a:extLst>
        </xdr:cNvPr>
        <xdr:cNvSpPr/>
      </xdr:nvSpPr>
      <xdr:spPr>
        <a:xfrm>
          <a:off x="4127500" y="13827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102870</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F6A55490-454F-471C-805A-2C2A2F9D7950}"/>
            </a:ext>
          </a:extLst>
        </xdr:cNvPr>
        <xdr:cNvSpPr txBox="1"/>
      </xdr:nvSpPr>
      <xdr:spPr>
        <a:xfrm>
          <a:off x="4216400" y="1380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97790</xdr:rowOff>
    </xdr:from>
    <xdr:to>
      <xdr:col>20</xdr:col>
      <xdr:colOff>38100</xdr:colOff>
      <xdr:row>84</xdr:row>
      <xdr:rowOff>27940</xdr:rowOff>
    </xdr:to>
    <xdr:sp macro="" textlink="">
      <xdr:nvSpPr>
        <xdr:cNvPr id="304" name="楕円 303">
          <a:extLst>
            <a:ext uri="{FF2B5EF4-FFF2-40B4-BE49-F238E27FC236}">
              <a16:creationId xmlns:a16="http://schemas.microsoft.com/office/drawing/2014/main" id="{6FB7BD17-5BBE-4EDF-978E-37D0FBFCB39D}"/>
            </a:ext>
          </a:extLst>
        </xdr:cNvPr>
        <xdr:cNvSpPr/>
      </xdr:nvSpPr>
      <xdr:spPr>
        <a:xfrm>
          <a:off x="3384550" y="13801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148590</xdr:rowOff>
    </xdr:from>
    <xdr:to>
      <xdr:col>24</xdr:col>
      <xdr:colOff>63500</xdr:colOff>
      <xdr:row>84</xdr:row>
      <xdr:rowOff>3810</xdr:rowOff>
    </xdr:to>
    <xdr:cxnSp macro="">
      <xdr:nvCxnSpPr>
        <xdr:cNvPr id="305" name="直線コネクタ 304">
          <a:extLst>
            <a:ext uri="{FF2B5EF4-FFF2-40B4-BE49-F238E27FC236}">
              <a16:creationId xmlns:a16="http://schemas.microsoft.com/office/drawing/2014/main" id="{4123FB08-D369-4743-B972-0C4FB01240CD}"/>
            </a:ext>
          </a:extLst>
        </xdr:cNvPr>
        <xdr:cNvCxnSpPr/>
      </xdr:nvCxnSpPr>
      <xdr:spPr>
        <a:xfrm>
          <a:off x="3429000" y="13851890"/>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306" name="楕円 305">
          <a:extLst>
            <a:ext uri="{FF2B5EF4-FFF2-40B4-BE49-F238E27FC236}">
              <a16:creationId xmlns:a16="http://schemas.microsoft.com/office/drawing/2014/main" id="{DB1A28D1-428A-4B04-A89D-7A39A4E61FA5}"/>
            </a:ext>
          </a:extLst>
        </xdr:cNvPr>
        <xdr:cNvSpPr/>
      </xdr:nvSpPr>
      <xdr:spPr>
        <a:xfrm>
          <a:off x="2571750" y="13787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83</xdr:row>
      <xdr:rowOff>148590</xdr:rowOff>
    </xdr:to>
    <xdr:cxnSp macro="">
      <xdr:nvCxnSpPr>
        <xdr:cNvPr id="307" name="直線コネクタ 306">
          <a:extLst>
            <a:ext uri="{FF2B5EF4-FFF2-40B4-BE49-F238E27FC236}">
              <a16:creationId xmlns:a16="http://schemas.microsoft.com/office/drawing/2014/main" id="{3D5536E4-26FE-4EA5-A17B-5C1831DC6D95}"/>
            </a:ext>
          </a:extLst>
        </xdr:cNvPr>
        <xdr:cNvCxnSpPr/>
      </xdr:nvCxnSpPr>
      <xdr:spPr>
        <a:xfrm>
          <a:off x="2622550" y="1383855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38735</xdr:rowOff>
    </xdr:from>
    <xdr:to>
      <xdr:col>10</xdr:col>
      <xdr:colOff>165100</xdr:colOff>
      <xdr:row>83</xdr:row>
      <xdr:rowOff>140335</xdr:rowOff>
    </xdr:to>
    <xdr:sp macro="" textlink="">
      <xdr:nvSpPr>
        <xdr:cNvPr id="308" name="楕円 307">
          <a:extLst>
            <a:ext uri="{FF2B5EF4-FFF2-40B4-BE49-F238E27FC236}">
              <a16:creationId xmlns:a16="http://schemas.microsoft.com/office/drawing/2014/main" id="{70375105-7B26-4713-A3A3-61D6F8C40E48}"/>
            </a:ext>
          </a:extLst>
        </xdr:cNvPr>
        <xdr:cNvSpPr/>
      </xdr:nvSpPr>
      <xdr:spPr>
        <a:xfrm>
          <a:off x="1778000" y="137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89535</xdr:rowOff>
    </xdr:from>
    <xdr:to>
      <xdr:col>15</xdr:col>
      <xdr:colOff>50800</xdr:colOff>
      <xdr:row>83</xdr:row>
      <xdr:rowOff>135255</xdr:rowOff>
    </xdr:to>
    <xdr:cxnSp macro="">
      <xdr:nvCxnSpPr>
        <xdr:cNvPr id="309" name="直線コネクタ 308">
          <a:extLst>
            <a:ext uri="{FF2B5EF4-FFF2-40B4-BE49-F238E27FC236}">
              <a16:creationId xmlns:a16="http://schemas.microsoft.com/office/drawing/2014/main" id="{4AAE92DB-1CEE-42C6-A39B-04F7BCE65BB1}"/>
            </a:ext>
          </a:extLst>
        </xdr:cNvPr>
        <xdr:cNvCxnSpPr/>
      </xdr:nvCxnSpPr>
      <xdr:spPr>
        <a:xfrm>
          <a:off x="1828800" y="13792835"/>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xdr:rowOff>
    </xdr:from>
    <xdr:to>
      <xdr:col>6</xdr:col>
      <xdr:colOff>38100</xdr:colOff>
      <xdr:row>83</xdr:row>
      <xdr:rowOff>111760</xdr:rowOff>
    </xdr:to>
    <xdr:sp macro="" textlink="">
      <xdr:nvSpPr>
        <xdr:cNvPr id="310" name="楕円 309">
          <a:extLst>
            <a:ext uri="{FF2B5EF4-FFF2-40B4-BE49-F238E27FC236}">
              <a16:creationId xmlns:a16="http://schemas.microsoft.com/office/drawing/2014/main" id="{AD516919-0718-4B4D-9721-FDB0546E183E}"/>
            </a:ext>
          </a:extLst>
        </xdr:cNvPr>
        <xdr:cNvSpPr/>
      </xdr:nvSpPr>
      <xdr:spPr>
        <a:xfrm>
          <a:off x="984250" y="13713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60960</xdr:rowOff>
    </xdr:from>
    <xdr:to>
      <xdr:col>10</xdr:col>
      <xdr:colOff>114300</xdr:colOff>
      <xdr:row>83</xdr:row>
      <xdr:rowOff>89535</xdr:rowOff>
    </xdr:to>
    <xdr:cxnSp macro="">
      <xdr:nvCxnSpPr>
        <xdr:cNvPr id="311" name="直線コネクタ 310">
          <a:extLst>
            <a:ext uri="{FF2B5EF4-FFF2-40B4-BE49-F238E27FC236}">
              <a16:creationId xmlns:a16="http://schemas.microsoft.com/office/drawing/2014/main" id="{98648E08-83B8-459A-962E-819225CD382C}"/>
            </a:ext>
          </a:extLst>
        </xdr:cNvPr>
        <xdr:cNvCxnSpPr/>
      </xdr:nvCxnSpPr>
      <xdr:spPr>
        <a:xfrm>
          <a:off x="1028700" y="1376426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122555</xdr:rowOff>
    </xdr:from>
    <xdr:ext cx="405130" cy="258445"/>
    <xdr:sp macro="" textlink="">
      <xdr:nvSpPr>
        <xdr:cNvPr id="312" name="n_1aveValue【公営住宅】&#10;有形固定資産減価償却率">
          <a:extLst>
            <a:ext uri="{FF2B5EF4-FFF2-40B4-BE49-F238E27FC236}">
              <a16:creationId xmlns:a16="http://schemas.microsoft.com/office/drawing/2014/main" id="{D3101AC6-4E2C-4905-86BA-76B57FEE1E7C}"/>
            </a:ext>
          </a:extLst>
        </xdr:cNvPr>
        <xdr:cNvSpPr txBox="1"/>
      </xdr:nvSpPr>
      <xdr:spPr>
        <a:xfrm>
          <a:off x="3239135" y="13495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90170</xdr:rowOff>
    </xdr:from>
    <xdr:ext cx="404495" cy="259080"/>
    <xdr:sp macro="" textlink="">
      <xdr:nvSpPr>
        <xdr:cNvPr id="313" name="n_2aveValue【公営住宅】&#10;有形固定資産減価償却率">
          <a:extLst>
            <a:ext uri="{FF2B5EF4-FFF2-40B4-BE49-F238E27FC236}">
              <a16:creationId xmlns:a16="http://schemas.microsoft.com/office/drawing/2014/main" id="{1628B584-6DF9-46CE-81F5-28F757B82DF2}"/>
            </a:ext>
          </a:extLst>
        </xdr:cNvPr>
        <xdr:cNvSpPr txBox="1"/>
      </xdr:nvSpPr>
      <xdr:spPr>
        <a:xfrm>
          <a:off x="2439035" y="13463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57785</xdr:rowOff>
    </xdr:from>
    <xdr:ext cx="404495" cy="259080"/>
    <xdr:sp macro="" textlink="">
      <xdr:nvSpPr>
        <xdr:cNvPr id="314" name="n_3aveValue【公営住宅】&#10;有形固定資産減価償却率">
          <a:extLst>
            <a:ext uri="{FF2B5EF4-FFF2-40B4-BE49-F238E27FC236}">
              <a16:creationId xmlns:a16="http://schemas.microsoft.com/office/drawing/2014/main" id="{B125CFDD-63BD-41F8-BF3B-9D964C21A3B6}"/>
            </a:ext>
          </a:extLst>
        </xdr:cNvPr>
        <xdr:cNvSpPr txBox="1"/>
      </xdr:nvSpPr>
      <xdr:spPr>
        <a:xfrm>
          <a:off x="1645285" y="13430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71120</xdr:rowOff>
    </xdr:from>
    <xdr:ext cx="404495" cy="259080"/>
    <xdr:sp macro="" textlink="">
      <xdr:nvSpPr>
        <xdr:cNvPr id="315" name="n_4aveValue【公営住宅】&#10;有形固定資産減価償却率">
          <a:extLst>
            <a:ext uri="{FF2B5EF4-FFF2-40B4-BE49-F238E27FC236}">
              <a16:creationId xmlns:a16="http://schemas.microsoft.com/office/drawing/2014/main" id="{E7E985E2-DCEC-40C6-8057-01E0CCB5129A}"/>
            </a:ext>
          </a:extLst>
        </xdr:cNvPr>
        <xdr:cNvSpPr txBox="1"/>
      </xdr:nvSpPr>
      <xdr:spPr>
        <a:xfrm>
          <a:off x="851535" y="13444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19050</xdr:rowOff>
    </xdr:from>
    <xdr:ext cx="405130" cy="258445"/>
    <xdr:sp macro="" textlink="">
      <xdr:nvSpPr>
        <xdr:cNvPr id="316" name="n_1mainValue【公営住宅】&#10;有形固定資産減価償却率">
          <a:extLst>
            <a:ext uri="{FF2B5EF4-FFF2-40B4-BE49-F238E27FC236}">
              <a16:creationId xmlns:a16="http://schemas.microsoft.com/office/drawing/2014/main" id="{2A63C6BE-D15D-459D-8A9C-94901F259ED9}"/>
            </a:ext>
          </a:extLst>
        </xdr:cNvPr>
        <xdr:cNvSpPr txBox="1"/>
      </xdr:nvSpPr>
      <xdr:spPr>
        <a:xfrm>
          <a:off x="3239135" y="13887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6350</xdr:rowOff>
    </xdr:from>
    <xdr:ext cx="404495" cy="258445"/>
    <xdr:sp macro="" textlink="">
      <xdr:nvSpPr>
        <xdr:cNvPr id="317" name="n_2mainValue【公営住宅】&#10;有形固定資産減価償却率">
          <a:extLst>
            <a:ext uri="{FF2B5EF4-FFF2-40B4-BE49-F238E27FC236}">
              <a16:creationId xmlns:a16="http://schemas.microsoft.com/office/drawing/2014/main" id="{64A0AEDF-6C24-486A-8399-BB9FD1FA6765}"/>
            </a:ext>
          </a:extLst>
        </xdr:cNvPr>
        <xdr:cNvSpPr txBox="1"/>
      </xdr:nvSpPr>
      <xdr:spPr>
        <a:xfrm>
          <a:off x="2439035" y="13874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132080</xdr:rowOff>
    </xdr:from>
    <xdr:ext cx="404495" cy="258445"/>
    <xdr:sp macro="" textlink="">
      <xdr:nvSpPr>
        <xdr:cNvPr id="318" name="n_3mainValue【公営住宅】&#10;有形固定資産減価償却率">
          <a:extLst>
            <a:ext uri="{FF2B5EF4-FFF2-40B4-BE49-F238E27FC236}">
              <a16:creationId xmlns:a16="http://schemas.microsoft.com/office/drawing/2014/main" id="{FB4E9992-B78D-4951-9387-12DAF9440592}"/>
            </a:ext>
          </a:extLst>
        </xdr:cNvPr>
        <xdr:cNvSpPr txBox="1"/>
      </xdr:nvSpPr>
      <xdr:spPr>
        <a:xfrm>
          <a:off x="1645285" y="13835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102870</xdr:rowOff>
    </xdr:from>
    <xdr:ext cx="404495" cy="259080"/>
    <xdr:sp macro="" textlink="">
      <xdr:nvSpPr>
        <xdr:cNvPr id="319" name="n_4mainValue【公営住宅】&#10;有形固定資産減価償却率">
          <a:extLst>
            <a:ext uri="{FF2B5EF4-FFF2-40B4-BE49-F238E27FC236}">
              <a16:creationId xmlns:a16="http://schemas.microsoft.com/office/drawing/2014/main" id="{EB97D25B-3AB9-4236-BFE7-07CBF6979214}"/>
            </a:ext>
          </a:extLst>
        </xdr:cNvPr>
        <xdr:cNvSpPr txBox="1"/>
      </xdr:nvSpPr>
      <xdr:spPr>
        <a:xfrm>
          <a:off x="851535" y="13806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BC956CA-1D69-4177-926C-604EA04F7B4F}"/>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CE4697A-F15F-417C-A74E-ED19A3400A99}"/>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EE16DD8-ED4B-48D3-A004-090484D9AF7B}"/>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D930C8C-88A6-4023-9B76-4669269E3107}"/>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1AD8F24-E646-4D7C-B3BC-26FD803AE2E6}"/>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F83BD60-CBDA-4C7A-93A3-4CF432E8B3B5}"/>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93C7D29-CE14-41A1-BF65-311D40D2583C}"/>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3C790D6-2F59-46EC-B539-CC0934C160DC}"/>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a:extLst>
            <a:ext uri="{FF2B5EF4-FFF2-40B4-BE49-F238E27FC236}">
              <a16:creationId xmlns:a16="http://schemas.microsoft.com/office/drawing/2014/main" id="{53D49EC9-227B-41B6-B44F-576126AAE022}"/>
            </a:ext>
          </a:extLst>
        </xdr:cNvPr>
        <xdr:cNvSpPr txBox="1"/>
      </xdr:nvSpPr>
      <xdr:spPr>
        <a:xfrm>
          <a:off x="5918200" y="122936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F60A04F-2ADB-44C9-BD4D-21EC6E88130D}"/>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138ECB84-68BC-422D-9896-29966609A4E4}"/>
            </a:ext>
          </a:extLst>
        </xdr:cNvPr>
        <xdr:cNvCxnSpPr/>
      </xdr:nvCxnSpPr>
      <xdr:spPr>
        <a:xfrm>
          <a:off x="5956300" y="1412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725" cy="259080"/>
    <xdr:sp macro="" textlink="">
      <xdr:nvSpPr>
        <xdr:cNvPr id="331" name="テキスト ボックス 330">
          <a:extLst>
            <a:ext uri="{FF2B5EF4-FFF2-40B4-BE49-F238E27FC236}">
              <a16:creationId xmlns:a16="http://schemas.microsoft.com/office/drawing/2014/main" id="{56E24B28-B343-4444-B941-2991963BDF2B}"/>
            </a:ext>
          </a:extLst>
        </xdr:cNvPr>
        <xdr:cNvSpPr txBox="1"/>
      </xdr:nvSpPr>
      <xdr:spPr>
        <a:xfrm>
          <a:off x="5527040" y="13992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719EDBD1-4FAE-40F3-836D-36906A8882F5}"/>
            </a:ext>
          </a:extLst>
        </xdr:cNvPr>
        <xdr:cNvCxnSpPr/>
      </xdr:nvCxnSpPr>
      <xdr:spPr>
        <a:xfrm>
          <a:off x="5956300" y="13576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3" name="テキスト ボックス 332">
          <a:extLst>
            <a:ext uri="{FF2B5EF4-FFF2-40B4-BE49-F238E27FC236}">
              <a16:creationId xmlns:a16="http://schemas.microsoft.com/office/drawing/2014/main" id="{0730FF38-9299-4879-BF68-6D7BAD880B70}"/>
            </a:ext>
          </a:extLst>
        </xdr:cNvPr>
        <xdr:cNvSpPr txBox="1"/>
      </xdr:nvSpPr>
      <xdr:spPr>
        <a:xfrm>
          <a:off x="5527040" y="1344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1448D767-F519-4F83-B2AE-01D2BFC8F766}"/>
            </a:ext>
          </a:extLst>
        </xdr:cNvPr>
        <xdr:cNvCxnSpPr/>
      </xdr:nvCxnSpPr>
      <xdr:spPr>
        <a:xfrm>
          <a:off x="5956300" y="1303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725" cy="259080"/>
    <xdr:sp macro="" textlink="">
      <xdr:nvSpPr>
        <xdr:cNvPr id="335" name="テキスト ボックス 334">
          <a:extLst>
            <a:ext uri="{FF2B5EF4-FFF2-40B4-BE49-F238E27FC236}">
              <a16:creationId xmlns:a16="http://schemas.microsoft.com/office/drawing/2014/main" id="{E6EA8814-0AA9-48D5-B0DA-B848EE39974D}"/>
            </a:ext>
          </a:extLst>
        </xdr:cNvPr>
        <xdr:cNvSpPr txBox="1"/>
      </xdr:nvSpPr>
      <xdr:spPr>
        <a:xfrm>
          <a:off x="5527040" y="12887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C44EB8E6-F4E0-4438-B585-935B55AEE1E0}"/>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37" name="テキスト ボックス 336">
          <a:extLst>
            <a:ext uri="{FF2B5EF4-FFF2-40B4-BE49-F238E27FC236}">
              <a16:creationId xmlns:a16="http://schemas.microsoft.com/office/drawing/2014/main" id="{EE977BD8-F34D-4DE4-AD75-DFEA8229B52F}"/>
            </a:ext>
          </a:extLst>
        </xdr:cNvPr>
        <xdr:cNvSpPr txBox="1"/>
      </xdr:nvSpPr>
      <xdr:spPr>
        <a:xfrm>
          <a:off x="5527040" y="1234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A5FF70AD-5A98-47B0-B9E4-EBB3E49AD95A}"/>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120650</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1BD1B516-5D87-44B5-A402-9F7CAA76C1D3}"/>
            </a:ext>
          </a:extLst>
        </xdr:cNvPr>
        <xdr:cNvCxnSpPr/>
      </xdr:nvCxnSpPr>
      <xdr:spPr>
        <a:xfrm flipV="1">
          <a:off x="9429115" y="12998450"/>
          <a:ext cx="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87630</xdr:rowOff>
    </xdr:from>
    <xdr:ext cx="469900" cy="258445"/>
    <xdr:sp macro="" textlink="">
      <xdr:nvSpPr>
        <xdr:cNvPr id="340" name="【公営住宅】&#10;一人当たり面積最小値テキスト">
          <a:extLst>
            <a:ext uri="{FF2B5EF4-FFF2-40B4-BE49-F238E27FC236}">
              <a16:creationId xmlns:a16="http://schemas.microsoft.com/office/drawing/2014/main" id="{E89CC667-2EA1-4E2A-B3D9-E047A1B68A0A}"/>
            </a:ext>
          </a:extLst>
        </xdr:cNvPr>
        <xdr:cNvSpPr txBox="1"/>
      </xdr:nvSpPr>
      <xdr:spPr>
        <a:xfrm>
          <a:off x="9467850" y="14121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B4C92060-0663-4109-8682-015D2341C237}"/>
            </a:ext>
          </a:extLst>
        </xdr:cNvPr>
        <xdr:cNvCxnSpPr/>
      </xdr:nvCxnSpPr>
      <xdr:spPr>
        <a:xfrm>
          <a:off x="9359900" y="14117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67310</xdr:rowOff>
    </xdr:from>
    <xdr:ext cx="469900" cy="259080"/>
    <xdr:sp macro="" textlink="">
      <xdr:nvSpPr>
        <xdr:cNvPr id="342" name="【公営住宅】&#10;一人当たり面積最大値テキスト">
          <a:extLst>
            <a:ext uri="{FF2B5EF4-FFF2-40B4-BE49-F238E27FC236}">
              <a16:creationId xmlns:a16="http://schemas.microsoft.com/office/drawing/2014/main" id="{3E2CA42F-5274-46FB-8426-6B79FC4656F0}"/>
            </a:ext>
          </a:extLst>
        </xdr:cNvPr>
        <xdr:cNvSpPr txBox="1"/>
      </xdr:nvSpPr>
      <xdr:spPr>
        <a:xfrm>
          <a:off x="9467850" y="1278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43" name="直線コネクタ 342">
          <a:extLst>
            <a:ext uri="{FF2B5EF4-FFF2-40B4-BE49-F238E27FC236}">
              <a16:creationId xmlns:a16="http://schemas.microsoft.com/office/drawing/2014/main" id="{DAD042D9-F96B-44B7-98F8-EEC98B97FB8F}"/>
            </a:ext>
          </a:extLst>
        </xdr:cNvPr>
        <xdr:cNvCxnSpPr/>
      </xdr:nvCxnSpPr>
      <xdr:spPr>
        <a:xfrm>
          <a:off x="9359900" y="12998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73025</xdr:rowOff>
    </xdr:from>
    <xdr:ext cx="469900" cy="259080"/>
    <xdr:sp macro="" textlink="">
      <xdr:nvSpPr>
        <xdr:cNvPr id="344" name="【公営住宅】&#10;一人当たり面積平均値テキスト">
          <a:extLst>
            <a:ext uri="{FF2B5EF4-FFF2-40B4-BE49-F238E27FC236}">
              <a16:creationId xmlns:a16="http://schemas.microsoft.com/office/drawing/2014/main" id="{1442A169-51E5-49DA-B8FA-24A23BA9DBC2}"/>
            </a:ext>
          </a:extLst>
        </xdr:cNvPr>
        <xdr:cNvSpPr txBox="1"/>
      </xdr:nvSpPr>
      <xdr:spPr>
        <a:xfrm>
          <a:off x="9467850" y="13776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94615</xdr:rowOff>
    </xdr:from>
    <xdr:to>
      <xdr:col>55</xdr:col>
      <xdr:colOff>50800</xdr:colOff>
      <xdr:row>84</xdr:row>
      <xdr:rowOff>24765</xdr:rowOff>
    </xdr:to>
    <xdr:sp macro="" textlink="">
      <xdr:nvSpPr>
        <xdr:cNvPr id="345" name="フローチャート: 判断 344">
          <a:extLst>
            <a:ext uri="{FF2B5EF4-FFF2-40B4-BE49-F238E27FC236}">
              <a16:creationId xmlns:a16="http://schemas.microsoft.com/office/drawing/2014/main" id="{8BAA074C-B7FC-4802-A471-28FEB8809FF9}"/>
            </a:ext>
          </a:extLst>
        </xdr:cNvPr>
        <xdr:cNvSpPr/>
      </xdr:nvSpPr>
      <xdr:spPr>
        <a:xfrm>
          <a:off x="9398000" y="137979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99695</xdr:rowOff>
    </xdr:from>
    <xdr:to>
      <xdr:col>50</xdr:col>
      <xdr:colOff>165100</xdr:colOff>
      <xdr:row>84</xdr:row>
      <xdr:rowOff>29845</xdr:rowOff>
    </xdr:to>
    <xdr:sp macro="" textlink="">
      <xdr:nvSpPr>
        <xdr:cNvPr id="346" name="フローチャート: 判断 345">
          <a:extLst>
            <a:ext uri="{FF2B5EF4-FFF2-40B4-BE49-F238E27FC236}">
              <a16:creationId xmlns:a16="http://schemas.microsoft.com/office/drawing/2014/main" id="{9945521A-170C-4DF9-815A-D25F32C20348}"/>
            </a:ext>
          </a:extLst>
        </xdr:cNvPr>
        <xdr:cNvSpPr/>
      </xdr:nvSpPr>
      <xdr:spPr>
        <a:xfrm>
          <a:off x="8636000" y="13802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115570</xdr:rowOff>
    </xdr:from>
    <xdr:to>
      <xdr:col>46</xdr:col>
      <xdr:colOff>38100</xdr:colOff>
      <xdr:row>84</xdr:row>
      <xdr:rowOff>45720</xdr:rowOff>
    </xdr:to>
    <xdr:sp macro="" textlink="">
      <xdr:nvSpPr>
        <xdr:cNvPr id="347" name="フローチャート: 判断 346">
          <a:extLst>
            <a:ext uri="{FF2B5EF4-FFF2-40B4-BE49-F238E27FC236}">
              <a16:creationId xmlns:a16="http://schemas.microsoft.com/office/drawing/2014/main" id="{2D972165-9749-44BA-B489-E310415621D1}"/>
            </a:ext>
          </a:extLst>
        </xdr:cNvPr>
        <xdr:cNvSpPr/>
      </xdr:nvSpPr>
      <xdr:spPr>
        <a:xfrm>
          <a:off x="7842250" y="13818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87630</xdr:rowOff>
    </xdr:from>
    <xdr:to>
      <xdr:col>41</xdr:col>
      <xdr:colOff>101600</xdr:colOff>
      <xdr:row>84</xdr:row>
      <xdr:rowOff>17780</xdr:rowOff>
    </xdr:to>
    <xdr:sp macro="" textlink="">
      <xdr:nvSpPr>
        <xdr:cNvPr id="348" name="フローチャート: 判断 347">
          <a:extLst>
            <a:ext uri="{FF2B5EF4-FFF2-40B4-BE49-F238E27FC236}">
              <a16:creationId xmlns:a16="http://schemas.microsoft.com/office/drawing/2014/main" id="{27254010-AE05-4044-8070-661B0FAF7881}"/>
            </a:ext>
          </a:extLst>
        </xdr:cNvPr>
        <xdr:cNvSpPr/>
      </xdr:nvSpPr>
      <xdr:spPr>
        <a:xfrm>
          <a:off x="7029450" y="13790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83185</xdr:rowOff>
    </xdr:from>
    <xdr:to>
      <xdr:col>36</xdr:col>
      <xdr:colOff>165100</xdr:colOff>
      <xdr:row>84</xdr:row>
      <xdr:rowOff>13335</xdr:rowOff>
    </xdr:to>
    <xdr:sp macro="" textlink="">
      <xdr:nvSpPr>
        <xdr:cNvPr id="349" name="フローチャート: 判断 348">
          <a:extLst>
            <a:ext uri="{FF2B5EF4-FFF2-40B4-BE49-F238E27FC236}">
              <a16:creationId xmlns:a16="http://schemas.microsoft.com/office/drawing/2014/main" id="{AFE91F6C-46FA-40E8-9C99-D6E15EE37036}"/>
            </a:ext>
          </a:extLst>
        </xdr:cNvPr>
        <xdr:cNvSpPr/>
      </xdr:nvSpPr>
      <xdr:spPr>
        <a:xfrm>
          <a:off x="6235700" y="13786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CEC8FDC1-D94C-4D1F-870B-5E28CDB563E2}"/>
            </a:ext>
          </a:extLst>
        </xdr:cNvPr>
        <xdr:cNvSpPr txBox="1"/>
      </xdr:nvSpPr>
      <xdr:spPr>
        <a:xfrm>
          <a:off x="92583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FB9138C6-75CE-4134-A7BC-1647C46DF3A5}"/>
            </a:ext>
          </a:extLst>
        </xdr:cNvPr>
        <xdr:cNvSpPr txBox="1"/>
      </xdr:nvSpPr>
      <xdr:spPr>
        <a:xfrm>
          <a:off x="8515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DC29071B-596B-4B5E-AE73-4E9C4833E617}"/>
            </a:ext>
          </a:extLst>
        </xdr:cNvPr>
        <xdr:cNvSpPr txBox="1"/>
      </xdr:nvSpPr>
      <xdr:spPr>
        <a:xfrm>
          <a:off x="7715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A01731BE-174C-4F20-A1A0-54FF4EAB3E5C}"/>
            </a:ext>
          </a:extLst>
        </xdr:cNvPr>
        <xdr:cNvSpPr txBox="1"/>
      </xdr:nvSpPr>
      <xdr:spPr>
        <a:xfrm>
          <a:off x="690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242A911F-0A30-4D4D-93F8-6A083C19B741}"/>
            </a:ext>
          </a:extLst>
        </xdr:cNvPr>
        <xdr:cNvSpPr txBox="1"/>
      </xdr:nvSpPr>
      <xdr:spPr>
        <a:xfrm>
          <a:off x="6115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127000</xdr:rowOff>
    </xdr:from>
    <xdr:to>
      <xdr:col>55</xdr:col>
      <xdr:colOff>50800</xdr:colOff>
      <xdr:row>83</xdr:row>
      <xdr:rowOff>57150</xdr:rowOff>
    </xdr:to>
    <xdr:sp macro="" textlink="">
      <xdr:nvSpPr>
        <xdr:cNvPr id="355" name="楕円 354">
          <a:extLst>
            <a:ext uri="{FF2B5EF4-FFF2-40B4-BE49-F238E27FC236}">
              <a16:creationId xmlns:a16="http://schemas.microsoft.com/office/drawing/2014/main" id="{92FBC0D2-814A-442A-8EDB-4B87F276802E}"/>
            </a:ext>
          </a:extLst>
        </xdr:cNvPr>
        <xdr:cNvSpPr/>
      </xdr:nvSpPr>
      <xdr:spPr>
        <a:xfrm>
          <a:off x="9398000" y="136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149860</xdr:rowOff>
    </xdr:from>
    <xdr:ext cx="469900" cy="259080"/>
    <xdr:sp macro="" textlink="">
      <xdr:nvSpPr>
        <xdr:cNvPr id="356" name="【公営住宅】&#10;一人当たり面積該当値テキスト">
          <a:extLst>
            <a:ext uri="{FF2B5EF4-FFF2-40B4-BE49-F238E27FC236}">
              <a16:creationId xmlns:a16="http://schemas.microsoft.com/office/drawing/2014/main" id="{02CF04F3-3328-4780-A118-2A19BF55349B}"/>
            </a:ext>
          </a:extLst>
        </xdr:cNvPr>
        <xdr:cNvSpPr txBox="1"/>
      </xdr:nvSpPr>
      <xdr:spPr>
        <a:xfrm>
          <a:off x="9467850" y="1352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120650</xdr:rowOff>
    </xdr:from>
    <xdr:to>
      <xdr:col>50</xdr:col>
      <xdr:colOff>165100</xdr:colOff>
      <xdr:row>83</xdr:row>
      <xdr:rowOff>50165</xdr:rowOff>
    </xdr:to>
    <xdr:sp macro="" textlink="">
      <xdr:nvSpPr>
        <xdr:cNvPr id="357" name="楕円 356">
          <a:extLst>
            <a:ext uri="{FF2B5EF4-FFF2-40B4-BE49-F238E27FC236}">
              <a16:creationId xmlns:a16="http://schemas.microsoft.com/office/drawing/2014/main" id="{AC33AFBD-CAD6-4C2C-94CF-D7D709CC0F8A}"/>
            </a:ext>
          </a:extLst>
        </xdr:cNvPr>
        <xdr:cNvSpPr/>
      </xdr:nvSpPr>
      <xdr:spPr>
        <a:xfrm>
          <a:off x="8636000" y="1365885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170815</xdr:rowOff>
    </xdr:from>
    <xdr:to>
      <xdr:col>55</xdr:col>
      <xdr:colOff>0</xdr:colOff>
      <xdr:row>83</xdr:row>
      <xdr:rowOff>6350</xdr:rowOff>
    </xdr:to>
    <xdr:cxnSp macro="">
      <xdr:nvCxnSpPr>
        <xdr:cNvPr id="358" name="直線コネクタ 357">
          <a:extLst>
            <a:ext uri="{FF2B5EF4-FFF2-40B4-BE49-F238E27FC236}">
              <a16:creationId xmlns:a16="http://schemas.microsoft.com/office/drawing/2014/main" id="{AC635B69-AA64-410F-B769-37BC22CC04E4}"/>
            </a:ext>
          </a:extLst>
        </xdr:cNvPr>
        <xdr:cNvCxnSpPr/>
      </xdr:nvCxnSpPr>
      <xdr:spPr>
        <a:xfrm>
          <a:off x="8686800" y="13702665"/>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119380</xdr:rowOff>
    </xdr:from>
    <xdr:to>
      <xdr:col>46</xdr:col>
      <xdr:colOff>38100</xdr:colOff>
      <xdr:row>83</xdr:row>
      <xdr:rowOff>49530</xdr:rowOff>
    </xdr:to>
    <xdr:sp macro="" textlink="">
      <xdr:nvSpPr>
        <xdr:cNvPr id="359" name="楕円 358">
          <a:extLst>
            <a:ext uri="{FF2B5EF4-FFF2-40B4-BE49-F238E27FC236}">
              <a16:creationId xmlns:a16="http://schemas.microsoft.com/office/drawing/2014/main" id="{6D209D94-0C79-486D-8EB1-19DC004EDC40}"/>
            </a:ext>
          </a:extLst>
        </xdr:cNvPr>
        <xdr:cNvSpPr/>
      </xdr:nvSpPr>
      <xdr:spPr>
        <a:xfrm>
          <a:off x="7842250" y="13657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170180</xdr:rowOff>
    </xdr:from>
    <xdr:to>
      <xdr:col>50</xdr:col>
      <xdr:colOff>114300</xdr:colOff>
      <xdr:row>82</xdr:row>
      <xdr:rowOff>170815</xdr:rowOff>
    </xdr:to>
    <xdr:cxnSp macro="">
      <xdr:nvCxnSpPr>
        <xdr:cNvPr id="360" name="直線コネクタ 359">
          <a:extLst>
            <a:ext uri="{FF2B5EF4-FFF2-40B4-BE49-F238E27FC236}">
              <a16:creationId xmlns:a16="http://schemas.microsoft.com/office/drawing/2014/main" id="{28A6F82E-2810-419E-835B-5DAC529786E6}"/>
            </a:ext>
          </a:extLst>
        </xdr:cNvPr>
        <xdr:cNvCxnSpPr/>
      </xdr:nvCxnSpPr>
      <xdr:spPr>
        <a:xfrm>
          <a:off x="7886700" y="1370203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121920</xdr:rowOff>
    </xdr:from>
    <xdr:to>
      <xdr:col>41</xdr:col>
      <xdr:colOff>101600</xdr:colOff>
      <xdr:row>83</xdr:row>
      <xdr:rowOff>52070</xdr:rowOff>
    </xdr:to>
    <xdr:sp macro="" textlink="">
      <xdr:nvSpPr>
        <xdr:cNvPr id="361" name="楕円 360">
          <a:extLst>
            <a:ext uri="{FF2B5EF4-FFF2-40B4-BE49-F238E27FC236}">
              <a16:creationId xmlns:a16="http://schemas.microsoft.com/office/drawing/2014/main" id="{A08748AF-139D-4F5C-8BD2-7501F3C146E0}"/>
            </a:ext>
          </a:extLst>
        </xdr:cNvPr>
        <xdr:cNvSpPr/>
      </xdr:nvSpPr>
      <xdr:spPr>
        <a:xfrm>
          <a:off x="7029450" y="13660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170180</xdr:rowOff>
    </xdr:from>
    <xdr:to>
      <xdr:col>45</xdr:col>
      <xdr:colOff>177800</xdr:colOff>
      <xdr:row>83</xdr:row>
      <xdr:rowOff>1270</xdr:rowOff>
    </xdr:to>
    <xdr:cxnSp macro="">
      <xdr:nvCxnSpPr>
        <xdr:cNvPr id="362" name="直線コネクタ 361">
          <a:extLst>
            <a:ext uri="{FF2B5EF4-FFF2-40B4-BE49-F238E27FC236}">
              <a16:creationId xmlns:a16="http://schemas.microsoft.com/office/drawing/2014/main" id="{4B03FCE8-ECD1-4E6D-A843-AB2351A95FF6}"/>
            </a:ext>
          </a:extLst>
        </xdr:cNvPr>
        <xdr:cNvCxnSpPr/>
      </xdr:nvCxnSpPr>
      <xdr:spPr>
        <a:xfrm flipV="1">
          <a:off x="7080250" y="1370203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118110</xdr:rowOff>
    </xdr:from>
    <xdr:to>
      <xdr:col>36</xdr:col>
      <xdr:colOff>165100</xdr:colOff>
      <xdr:row>83</xdr:row>
      <xdr:rowOff>48260</xdr:rowOff>
    </xdr:to>
    <xdr:sp macro="" textlink="">
      <xdr:nvSpPr>
        <xdr:cNvPr id="363" name="楕円 362">
          <a:extLst>
            <a:ext uri="{FF2B5EF4-FFF2-40B4-BE49-F238E27FC236}">
              <a16:creationId xmlns:a16="http://schemas.microsoft.com/office/drawing/2014/main" id="{F4764C4F-D20F-42D3-BC67-13852B4E9295}"/>
            </a:ext>
          </a:extLst>
        </xdr:cNvPr>
        <xdr:cNvSpPr/>
      </xdr:nvSpPr>
      <xdr:spPr>
        <a:xfrm>
          <a:off x="6235700" y="13656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168910</xdr:rowOff>
    </xdr:from>
    <xdr:to>
      <xdr:col>41</xdr:col>
      <xdr:colOff>50800</xdr:colOff>
      <xdr:row>83</xdr:row>
      <xdr:rowOff>1270</xdr:rowOff>
    </xdr:to>
    <xdr:cxnSp macro="">
      <xdr:nvCxnSpPr>
        <xdr:cNvPr id="364" name="直線コネクタ 363">
          <a:extLst>
            <a:ext uri="{FF2B5EF4-FFF2-40B4-BE49-F238E27FC236}">
              <a16:creationId xmlns:a16="http://schemas.microsoft.com/office/drawing/2014/main" id="{6FFBB5C1-9372-42C6-82B3-C43B07C8837E}"/>
            </a:ext>
          </a:extLst>
        </xdr:cNvPr>
        <xdr:cNvCxnSpPr/>
      </xdr:nvCxnSpPr>
      <xdr:spPr>
        <a:xfrm>
          <a:off x="6286500" y="1370076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20955</xdr:rowOff>
    </xdr:from>
    <xdr:ext cx="469900" cy="258445"/>
    <xdr:sp macro="" textlink="">
      <xdr:nvSpPr>
        <xdr:cNvPr id="365" name="n_1aveValue【公営住宅】&#10;一人当たり面積">
          <a:extLst>
            <a:ext uri="{FF2B5EF4-FFF2-40B4-BE49-F238E27FC236}">
              <a16:creationId xmlns:a16="http://schemas.microsoft.com/office/drawing/2014/main" id="{CE3F2BB1-7208-4071-A943-D5EA4E1015EE}"/>
            </a:ext>
          </a:extLst>
        </xdr:cNvPr>
        <xdr:cNvSpPr txBox="1"/>
      </xdr:nvSpPr>
      <xdr:spPr>
        <a:xfrm>
          <a:off x="8458200" y="13889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36830</xdr:rowOff>
    </xdr:from>
    <xdr:ext cx="469265" cy="259080"/>
    <xdr:sp macro="" textlink="">
      <xdr:nvSpPr>
        <xdr:cNvPr id="366" name="n_2aveValue【公営住宅】&#10;一人当たり面積">
          <a:extLst>
            <a:ext uri="{FF2B5EF4-FFF2-40B4-BE49-F238E27FC236}">
              <a16:creationId xmlns:a16="http://schemas.microsoft.com/office/drawing/2014/main" id="{CBFE2280-2228-49BB-B3FD-B61599AD672B}"/>
            </a:ext>
          </a:extLst>
        </xdr:cNvPr>
        <xdr:cNvSpPr txBox="1"/>
      </xdr:nvSpPr>
      <xdr:spPr>
        <a:xfrm>
          <a:off x="7677150" y="1390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8890</xdr:rowOff>
    </xdr:from>
    <xdr:ext cx="469265" cy="258445"/>
    <xdr:sp macro="" textlink="">
      <xdr:nvSpPr>
        <xdr:cNvPr id="367" name="n_3aveValue【公営住宅】&#10;一人当たり面積">
          <a:extLst>
            <a:ext uri="{FF2B5EF4-FFF2-40B4-BE49-F238E27FC236}">
              <a16:creationId xmlns:a16="http://schemas.microsoft.com/office/drawing/2014/main" id="{F4AC4D7D-8E25-427B-B49A-2068BD6BBA23}"/>
            </a:ext>
          </a:extLst>
        </xdr:cNvPr>
        <xdr:cNvSpPr txBox="1"/>
      </xdr:nvSpPr>
      <xdr:spPr>
        <a:xfrm>
          <a:off x="6864350" y="13877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4445</xdr:rowOff>
    </xdr:from>
    <xdr:ext cx="469265" cy="259080"/>
    <xdr:sp macro="" textlink="">
      <xdr:nvSpPr>
        <xdr:cNvPr id="368" name="n_4aveValue【公営住宅】&#10;一人当たり面積">
          <a:extLst>
            <a:ext uri="{FF2B5EF4-FFF2-40B4-BE49-F238E27FC236}">
              <a16:creationId xmlns:a16="http://schemas.microsoft.com/office/drawing/2014/main" id="{3450DC51-13CD-465A-AC96-5DCBB60A8A84}"/>
            </a:ext>
          </a:extLst>
        </xdr:cNvPr>
        <xdr:cNvSpPr txBox="1"/>
      </xdr:nvSpPr>
      <xdr:spPr>
        <a:xfrm>
          <a:off x="6070600" y="13872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66675</xdr:rowOff>
    </xdr:from>
    <xdr:ext cx="469900" cy="258445"/>
    <xdr:sp macro="" textlink="">
      <xdr:nvSpPr>
        <xdr:cNvPr id="369" name="n_1mainValue【公営住宅】&#10;一人当たり面積">
          <a:extLst>
            <a:ext uri="{FF2B5EF4-FFF2-40B4-BE49-F238E27FC236}">
              <a16:creationId xmlns:a16="http://schemas.microsoft.com/office/drawing/2014/main" id="{3F7DB7DD-C988-46AA-B07C-D6838A828F46}"/>
            </a:ext>
          </a:extLst>
        </xdr:cNvPr>
        <xdr:cNvSpPr txBox="1"/>
      </xdr:nvSpPr>
      <xdr:spPr>
        <a:xfrm>
          <a:off x="8458200" y="13439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66040</xdr:rowOff>
    </xdr:from>
    <xdr:ext cx="469265" cy="258445"/>
    <xdr:sp macro="" textlink="">
      <xdr:nvSpPr>
        <xdr:cNvPr id="370" name="n_2mainValue【公営住宅】&#10;一人当たり面積">
          <a:extLst>
            <a:ext uri="{FF2B5EF4-FFF2-40B4-BE49-F238E27FC236}">
              <a16:creationId xmlns:a16="http://schemas.microsoft.com/office/drawing/2014/main" id="{85E0F3D7-CBF9-4E22-9A75-75FD6F422764}"/>
            </a:ext>
          </a:extLst>
        </xdr:cNvPr>
        <xdr:cNvSpPr txBox="1"/>
      </xdr:nvSpPr>
      <xdr:spPr>
        <a:xfrm>
          <a:off x="7677150" y="13439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68580</xdr:rowOff>
    </xdr:from>
    <xdr:ext cx="469265" cy="259080"/>
    <xdr:sp macro="" textlink="">
      <xdr:nvSpPr>
        <xdr:cNvPr id="371" name="n_3mainValue【公営住宅】&#10;一人当たり面積">
          <a:extLst>
            <a:ext uri="{FF2B5EF4-FFF2-40B4-BE49-F238E27FC236}">
              <a16:creationId xmlns:a16="http://schemas.microsoft.com/office/drawing/2014/main" id="{A7B9102A-630F-4769-9369-96365DF47F9A}"/>
            </a:ext>
          </a:extLst>
        </xdr:cNvPr>
        <xdr:cNvSpPr txBox="1"/>
      </xdr:nvSpPr>
      <xdr:spPr>
        <a:xfrm>
          <a:off x="6864350" y="13441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64770</xdr:rowOff>
    </xdr:from>
    <xdr:ext cx="469265" cy="258445"/>
    <xdr:sp macro="" textlink="">
      <xdr:nvSpPr>
        <xdr:cNvPr id="372" name="n_4mainValue【公営住宅】&#10;一人当たり面積">
          <a:extLst>
            <a:ext uri="{FF2B5EF4-FFF2-40B4-BE49-F238E27FC236}">
              <a16:creationId xmlns:a16="http://schemas.microsoft.com/office/drawing/2014/main" id="{84A5A3F4-0FFE-4522-BA64-E10F3EFBC224}"/>
            </a:ext>
          </a:extLst>
        </xdr:cNvPr>
        <xdr:cNvSpPr txBox="1"/>
      </xdr:nvSpPr>
      <xdr:spPr>
        <a:xfrm>
          <a:off x="6070600" y="13437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FD855DF2-1D96-4401-85E2-8118EF62B9A2}"/>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25EC864D-0D56-4C7A-9658-2C1D333F6C06}"/>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49AD3563-B9FC-4C22-AED2-D76E5400C11B}"/>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53F34D40-AE38-4A7D-A991-CED433924E68}"/>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B79EA29B-AEE5-483D-B605-B56CA28CA539}"/>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8ECCD903-0BD8-4EAF-ADE7-5A8EFFCBC216}"/>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95F392B7-F462-41F2-AFA9-8F7CDEDCCC24}"/>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E0A55307-FE6E-4135-9D46-D737A702FD3C}"/>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A2D14D17-7000-4496-A7F4-1B21D078F1D6}"/>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AD122754-1BFF-4DBD-9B97-EB34DF9A10F2}"/>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7A58E2FE-2800-44F1-B106-5323958EE607}"/>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D4863492-2068-4C32-8F39-8BE868141302}"/>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1B009149-C352-477E-ABD2-DE3AA1586B72}"/>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A954E2A-54B9-4264-A363-FDE0AB115BA2}"/>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D0287FB0-7A69-44E9-BFEB-1428A183AF81}"/>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5F850FEA-F153-45AE-9EB8-51F962A1C4D7}"/>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C594407-CF8A-4D7F-8524-A2CA6BF22F56}"/>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5F8564E1-25B1-49FD-AC68-F9D98BE3F540}"/>
            </a:ext>
          </a:extLst>
        </xdr:cNvPr>
        <xdr:cNvSpPr/>
      </xdr:nvSpPr>
      <xdr:spPr>
        <a:xfrm>
          <a:off x="11315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6137C64-C848-4EA0-8EE8-A2886F6DFE93}"/>
            </a:ext>
          </a:extLst>
        </xdr:cNvPr>
        <xdr:cNvSpPr/>
      </xdr:nvSpPr>
      <xdr:spPr>
        <a:xfrm>
          <a:off x="11315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35095DCE-2251-4C7D-AFF3-67F878D9C7AE}"/>
            </a:ext>
          </a:extLst>
        </xdr:cNvPr>
        <xdr:cNvSpPr/>
      </xdr:nvSpPr>
      <xdr:spPr>
        <a:xfrm>
          <a:off x="122364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41A9B970-3517-4F9D-9DB0-EFE5803BE816}"/>
            </a:ext>
          </a:extLst>
        </xdr:cNvPr>
        <xdr:cNvSpPr/>
      </xdr:nvSpPr>
      <xdr:spPr>
        <a:xfrm>
          <a:off x="122364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24466828-38D3-419D-8EF6-5D469457026B}"/>
            </a:ext>
          </a:extLst>
        </xdr:cNvPr>
        <xdr:cNvSpPr/>
      </xdr:nvSpPr>
      <xdr:spPr>
        <a:xfrm>
          <a:off x="132651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40C7368F-E59B-4591-B02F-D915CF0D765A}"/>
            </a:ext>
          </a:extLst>
        </xdr:cNvPr>
        <xdr:cNvSpPr/>
      </xdr:nvSpPr>
      <xdr:spPr>
        <a:xfrm>
          <a:off x="132651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529F06B2-346B-4DFC-80FC-BEAB4CC40A91}"/>
            </a:ext>
          </a:extLst>
        </xdr:cNvPr>
        <xdr:cNvSpPr/>
      </xdr:nvSpPr>
      <xdr:spPr>
        <a:xfrm>
          <a:off x="11207750" y="51371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97" name="テキスト ボックス 396">
          <a:extLst>
            <a:ext uri="{FF2B5EF4-FFF2-40B4-BE49-F238E27FC236}">
              <a16:creationId xmlns:a16="http://schemas.microsoft.com/office/drawing/2014/main" id="{FADDBFC9-A31B-46D2-844E-45EDA727E4FA}"/>
            </a:ext>
          </a:extLst>
        </xdr:cNvPr>
        <xdr:cNvSpPr txBox="1"/>
      </xdr:nvSpPr>
      <xdr:spPr>
        <a:xfrm>
          <a:off x="11169650" y="4953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AA5DBA8F-DD00-4713-B83F-96489B43D89B}"/>
            </a:ext>
          </a:extLst>
        </xdr:cNvPr>
        <xdr:cNvCxnSpPr/>
      </xdr:nvCxnSpPr>
      <xdr:spPr>
        <a:xfrm>
          <a:off x="11207750" y="7340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399" name="テキスト ボックス 398">
          <a:extLst>
            <a:ext uri="{FF2B5EF4-FFF2-40B4-BE49-F238E27FC236}">
              <a16:creationId xmlns:a16="http://schemas.microsoft.com/office/drawing/2014/main" id="{DA7B9665-15D5-4FE4-A59B-1BDE27E739DD}"/>
            </a:ext>
          </a:extLst>
        </xdr:cNvPr>
        <xdr:cNvSpPr txBox="1"/>
      </xdr:nvSpPr>
      <xdr:spPr>
        <a:xfrm>
          <a:off x="10797540" y="7204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0" name="直線コネクタ 399">
          <a:extLst>
            <a:ext uri="{FF2B5EF4-FFF2-40B4-BE49-F238E27FC236}">
              <a16:creationId xmlns:a16="http://schemas.microsoft.com/office/drawing/2014/main" id="{C3CD4E5A-E02A-4615-9A10-C0DBF8C9D945}"/>
            </a:ext>
          </a:extLst>
        </xdr:cNvPr>
        <xdr:cNvCxnSpPr/>
      </xdr:nvCxnSpPr>
      <xdr:spPr>
        <a:xfrm>
          <a:off x="11207750" y="70269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1" name="テキスト ボックス 400">
          <a:extLst>
            <a:ext uri="{FF2B5EF4-FFF2-40B4-BE49-F238E27FC236}">
              <a16:creationId xmlns:a16="http://schemas.microsoft.com/office/drawing/2014/main" id="{075E8D86-C679-4A09-A63C-E1D4F2FC10FC}"/>
            </a:ext>
          </a:extLst>
        </xdr:cNvPr>
        <xdr:cNvSpPr txBox="1"/>
      </xdr:nvSpPr>
      <xdr:spPr>
        <a:xfrm>
          <a:off x="10797540" y="6891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2" name="直線コネクタ 401">
          <a:extLst>
            <a:ext uri="{FF2B5EF4-FFF2-40B4-BE49-F238E27FC236}">
              <a16:creationId xmlns:a16="http://schemas.microsoft.com/office/drawing/2014/main" id="{1D3C1421-A752-492A-ADD1-E7CA80FC6E47}"/>
            </a:ext>
          </a:extLst>
        </xdr:cNvPr>
        <xdr:cNvCxnSpPr/>
      </xdr:nvCxnSpPr>
      <xdr:spPr>
        <a:xfrm>
          <a:off x="11207750" y="67132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3" name="テキスト ボックス 402">
          <a:extLst>
            <a:ext uri="{FF2B5EF4-FFF2-40B4-BE49-F238E27FC236}">
              <a16:creationId xmlns:a16="http://schemas.microsoft.com/office/drawing/2014/main" id="{F23069DE-9C42-47A5-BF42-65C3016A1598}"/>
            </a:ext>
          </a:extLst>
        </xdr:cNvPr>
        <xdr:cNvSpPr txBox="1"/>
      </xdr:nvSpPr>
      <xdr:spPr>
        <a:xfrm>
          <a:off x="10842625" y="6576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4" name="直線コネクタ 403">
          <a:extLst>
            <a:ext uri="{FF2B5EF4-FFF2-40B4-BE49-F238E27FC236}">
              <a16:creationId xmlns:a16="http://schemas.microsoft.com/office/drawing/2014/main" id="{F3E63F74-7422-43B8-89B3-0ECFB61E0A85}"/>
            </a:ext>
          </a:extLst>
        </xdr:cNvPr>
        <xdr:cNvCxnSpPr/>
      </xdr:nvCxnSpPr>
      <xdr:spPr>
        <a:xfrm>
          <a:off x="11207750" y="6398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05" name="テキスト ボックス 404">
          <a:extLst>
            <a:ext uri="{FF2B5EF4-FFF2-40B4-BE49-F238E27FC236}">
              <a16:creationId xmlns:a16="http://schemas.microsoft.com/office/drawing/2014/main" id="{E58C64EB-18E0-451F-9E3F-6606B66864AC}"/>
            </a:ext>
          </a:extLst>
        </xdr:cNvPr>
        <xdr:cNvSpPr txBox="1"/>
      </xdr:nvSpPr>
      <xdr:spPr>
        <a:xfrm>
          <a:off x="10842625" y="62636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6" name="直線コネクタ 405">
          <a:extLst>
            <a:ext uri="{FF2B5EF4-FFF2-40B4-BE49-F238E27FC236}">
              <a16:creationId xmlns:a16="http://schemas.microsoft.com/office/drawing/2014/main" id="{CF9319C6-96F9-4928-AAC1-1FD68D66459E}"/>
            </a:ext>
          </a:extLst>
        </xdr:cNvPr>
        <xdr:cNvCxnSpPr/>
      </xdr:nvCxnSpPr>
      <xdr:spPr>
        <a:xfrm>
          <a:off x="11207750" y="6085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7" name="テキスト ボックス 406">
          <a:extLst>
            <a:ext uri="{FF2B5EF4-FFF2-40B4-BE49-F238E27FC236}">
              <a16:creationId xmlns:a16="http://schemas.microsoft.com/office/drawing/2014/main" id="{1DFCC44C-D1F1-4FAC-AE62-C2533205D530}"/>
            </a:ext>
          </a:extLst>
        </xdr:cNvPr>
        <xdr:cNvSpPr txBox="1"/>
      </xdr:nvSpPr>
      <xdr:spPr>
        <a:xfrm>
          <a:off x="10842625" y="59429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08" name="直線コネクタ 407">
          <a:extLst>
            <a:ext uri="{FF2B5EF4-FFF2-40B4-BE49-F238E27FC236}">
              <a16:creationId xmlns:a16="http://schemas.microsoft.com/office/drawing/2014/main" id="{8BC69D89-3C81-41A7-ABAF-1A00DB250743}"/>
            </a:ext>
          </a:extLst>
        </xdr:cNvPr>
        <xdr:cNvCxnSpPr/>
      </xdr:nvCxnSpPr>
      <xdr:spPr>
        <a:xfrm>
          <a:off x="11207750" y="5771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09" name="テキスト ボックス 408">
          <a:extLst>
            <a:ext uri="{FF2B5EF4-FFF2-40B4-BE49-F238E27FC236}">
              <a16:creationId xmlns:a16="http://schemas.microsoft.com/office/drawing/2014/main" id="{D503F6EB-5D88-4BF6-A6E4-BEC26F9656D7}"/>
            </a:ext>
          </a:extLst>
        </xdr:cNvPr>
        <xdr:cNvSpPr txBox="1"/>
      </xdr:nvSpPr>
      <xdr:spPr>
        <a:xfrm>
          <a:off x="10842625" y="5629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0" name="直線コネクタ 409">
          <a:extLst>
            <a:ext uri="{FF2B5EF4-FFF2-40B4-BE49-F238E27FC236}">
              <a16:creationId xmlns:a16="http://schemas.microsoft.com/office/drawing/2014/main" id="{A66D4122-EC7C-4282-ADD9-69DD4DB12F11}"/>
            </a:ext>
          </a:extLst>
        </xdr:cNvPr>
        <xdr:cNvCxnSpPr/>
      </xdr:nvCxnSpPr>
      <xdr:spPr>
        <a:xfrm>
          <a:off x="11207750" y="54508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1" name="テキスト ボックス 410">
          <a:extLst>
            <a:ext uri="{FF2B5EF4-FFF2-40B4-BE49-F238E27FC236}">
              <a16:creationId xmlns:a16="http://schemas.microsoft.com/office/drawing/2014/main" id="{EC4FD475-3BEE-476C-AAB2-932465CC1F91}"/>
            </a:ext>
          </a:extLst>
        </xdr:cNvPr>
        <xdr:cNvSpPr txBox="1"/>
      </xdr:nvSpPr>
      <xdr:spPr>
        <a:xfrm>
          <a:off x="10906760" y="53149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610C0906-0F85-402C-A4F1-C97D8DB1B2C9}"/>
            </a:ext>
          </a:extLst>
        </xdr:cNvPr>
        <xdr:cNvCxnSpPr/>
      </xdr:nvCxnSpPr>
      <xdr:spPr>
        <a:xfrm>
          <a:off x="11207750" y="5137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672FC37B-9BC9-4C32-954E-E0C9A647B56A}"/>
            </a:ext>
          </a:extLst>
        </xdr:cNvPr>
        <xdr:cNvSpPr/>
      </xdr:nvSpPr>
      <xdr:spPr>
        <a:xfrm>
          <a:off x="11207750" y="51371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56515</xdr:rowOff>
    </xdr:from>
    <xdr:to>
      <xdr:col>85</xdr:col>
      <xdr:colOff>126365</xdr:colOff>
      <xdr:row>42</xdr:row>
      <xdr:rowOff>76200</xdr:rowOff>
    </xdr:to>
    <xdr:cxnSp macro="">
      <xdr:nvCxnSpPr>
        <xdr:cNvPr id="414" name="直線コネクタ 413">
          <a:extLst>
            <a:ext uri="{FF2B5EF4-FFF2-40B4-BE49-F238E27FC236}">
              <a16:creationId xmlns:a16="http://schemas.microsoft.com/office/drawing/2014/main" id="{EDF715A8-AC0D-449B-AEB4-B6916EF8EFD6}"/>
            </a:ext>
          </a:extLst>
        </xdr:cNvPr>
        <xdr:cNvCxnSpPr/>
      </xdr:nvCxnSpPr>
      <xdr:spPr>
        <a:xfrm flipV="1">
          <a:off x="14699615" y="56699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80010</xdr:rowOff>
    </xdr:from>
    <xdr:ext cx="405130" cy="259080"/>
    <xdr:sp macro="" textlink="">
      <xdr:nvSpPr>
        <xdr:cNvPr id="415" name="【認定こども園・幼稚園・保育所】&#10;有形固定資産減価償却率最小値テキスト">
          <a:extLst>
            <a:ext uri="{FF2B5EF4-FFF2-40B4-BE49-F238E27FC236}">
              <a16:creationId xmlns:a16="http://schemas.microsoft.com/office/drawing/2014/main" id="{93EC9A5E-258D-4496-AF76-3FF2F4155A57}"/>
            </a:ext>
          </a:extLst>
        </xdr:cNvPr>
        <xdr:cNvSpPr txBox="1"/>
      </xdr:nvSpPr>
      <xdr:spPr>
        <a:xfrm>
          <a:off x="14738350" y="7014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1487F34D-8200-4E48-9F38-57ADEEEAF30E}"/>
            </a:ext>
          </a:extLst>
        </xdr:cNvPr>
        <xdr:cNvCxnSpPr/>
      </xdr:nvCxnSpPr>
      <xdr:spPr>
        <a:xfrm>
          <a:off x="14611350" y="7010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3175</xdr:rowOff>
    </xdr:from>
    <xdr:ext cx="405130" cy="259080"/>
    <xdr:sp macro="" textlink="">
      <xdr:nvSpPr>
        <xdr:cNvPr id="417" name="【認定こども園・幼稚園・保育所】&#10;有形固定資産減価償却率最大値テキスト">
          <a:extLst>
            <a:ext uri="{FF2B5EF4-FFF2-40B4-BE49-F238E27FC236}">
              <a16:creationId xmlns:a16="http://schemas.microsoft.com/office/drawing/2014/main" id="{7887B630-5AB1-4143-9D93-E7C80A5E1A4F}"/>
            </a:ext>
          </a:extLst>
        </xdr:cNvPr>
        <xdr:cNvSpPr txBox="1"/>
      </xdr:nvSpPr>
      <xdr:spPr>
        <a:xfrm>
          <a:off x="14738350" y="545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56515</xdr:rowOff>
    </xdr:from>
    <xdr:to>
      <xdr:col>86</xdr:col>
      <xdr:colOff>25400</xdr:colOff>
      <xdr:row>34</xdr:row>
      <xdr:rowOff>56515</xdr:rowOff>
    </xdr:to>
    <xdr:cxnSp macro="">
      <xdr:nvCxnSpPr>
        <xdr:cNvPr id="418" name="直線コネクタ 417">
          <a:extLst>
            <a:ext uri="{FF2B5EF4-FFF2-40B4-BE49-F238E27FC236}">
              <a16:creationId xmlns:a16="http://schemas.microsoft.com/office/drawing/2014/main" id="{B9BF7598-A422-438F-94EB-DC849510C1DE}"/>
            </a:ext>
          </a:extLst>
        </xdr:cNvPr>
        <xdr:cNvCxnSpPr/>
      </xdr:nvCxnSpPr>
      <xdr:spPr>
        <a:xfrm>
          <a:off x="14611350" y="5669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84455</xdr:rowOff>
    </xdr:from>
    <xdr:ext cx="405130" cy="259080"/>
    <xdr:sp macro="" textlink="">
      <xdr:nvSpPr>
        <xdr:cNvPr id="419" name="【認定こども園・幼稚園・保育所】&#10;有形固定資産減価償却率平均値テキスト">
          <a:extLst>
            <a:ext uri="{FF2B5EF4-FFF2-40B4-BE49-F238E27FC236}">
              <a16:creationId xmlns:a16="http://schemas.microsoft.com/office/drawing/2014/main" id="{3B3D1D75-CBB9-4CB6-9F8C-97E4401760BC}"/>
            </a:ext>
          </a:extLst>
        </xdr:cNvPr>
        <xdr:cNvSpPr txBox="1"/>
      </xdr:nvSpPr>
      <xdr:spPr>
        <a:xfrm>
          <a:off x="14738350" y="6193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420" name="フローチャート: 判断 419">
          <a:extLst>
            <a:ext uri="{FF2B5EF4-FFF2-40B4-BE49-F238E27FC236}">
              <a16:creationId xmlns:a16="http://schemas.microsoft.com/office/drawing/2014/main" id="{72AF3881-FAEB-4CE3-AAD6-47455AF52AC9}"/>
            </a:ext>
          </a:extLst>
        </xdr:cNvPr>
        <xdr:cNvSpPr/>
      </xdr:nvSpPr>
      <xdr:spPr>
        <a:xfrm>
          <a:off x="14649450" y="63353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421" name="フローチャート: 判断 420">
          <a:extLst>
            <a:ext uri="{FF2B5EF4-FFF2-40B4-BE49-F238E27FC236}">
              <a16:creationId xmlns:a16="http://schemas.microsoft.com/office/drawing/2014/main" id="{40853C12-1EBF-450F-B402-E6ED3BD3FDEC}"/>
            </a:ext>
          </a:extLst>
        </xdr:cNvPr>
        <xdr:cNvSpPr/>
      </xdr:nvSpPr>
      <xdr:spPr>
        <a:xfrm>
          <a:off x="1388745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118745</xdr:rowOff>
    </xdr:to>
    <xdr:sp macro="" textlink="">
      <xdr:nvSpPr>
        <xdr:cNvPr id="422" name="フローチャート: 判断 421">
          <a:extLst>
            <a:ext uri="{FF2B5EF4-FFF2-40B4-BE49-F238E27FC236}">
              <a16:creationId xmlns:a16="http://schemas.microsoft.com/office/drawing/2014/main" id="{0C48DF82-F0F3-4F52-9B99-6B4B4B599D8B}"/>
            </a:ext>
          </a:extLst>
        </xdr:cNvPr>
        <xdr:cNvSpPr/>
      </xdr:nvSpPr>
      <xdr:spPr>
        <a:xfrm>
          <a:off x="13093700" y="6291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170815</xdr:rowOff>
    </xdr:from>
    <xdr:to>
      <xdr:col>72</xdr:col>
      <xdr:colOff>38100</xdr:colOff>
      <xdr:row>38</xdr:row>
      <xdr:rowOff>100965</xdr:rowOff>
    </xdr:to>
    <xdr:sp macro="" textlink="">
      <xdr:nvSpPr>
        <xdr:cNvPr id="423" name="フローチャート: 判断 422">
          <a:extLst>
            <a:ext uri="{FF2B5EF4-FFF2-40B4-BE49-F238E27FC236}">
              <a16:creationId xmlns:a16="http://schemas.microsoft.com/office/drawing/2014/main" id="{24DFE111-2A79-40BF-8504-8ADAA61C7192}"/>
            </a:ext>
          </a:extLst>
        </xdr:cNvPr>
        <xdr:cNvSpPr/>
      </xdr:nvSpPr>
      <xdr:spPr>
        <a:xfrm>
          <a:off x="12299950" y="6273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FEB54388-05C8-4FAE-B2F9-44735570BA05}"/>
            </a:ext>
          </a:extLst>
        </xdr:cNvPr>
        <xdr:cNvSpPr/>
      </xdr:nvSpPr>
      <xdr:spPr>
        <a:xfrm>
          <a:off x="1148715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46983B82-9B46-4ED2-87A1-448FF7F965DA}"/>
            </a:ext>
          </a:extLst>
        </xdr:cNvPr>
        <xdr:cNvSpPr txBox="1"/>
      </xdr:nvSpPr>
      <xdr:spPr>
        <a:xfrm>
          <a:off x="14528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4CCEAF6C-445C-4D2C-8C19-C2FD814E426C}"/>
            </a:ext>
          </a:extLst>
        </xdr:cNvPr>
        <xdr:cNvSpPr txBox="1"/>
      </xdr:nvSpPr>
      <xdr:spPr>
        <a:xfrm>
          <a:off x="13766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6575C86B-1C4C-459E-BDFA-E8F30FE9E592}"/>
            </a:ext>
          </a:extLst>
        </xdr:cNvPr>
        <xdr:cNvSpPr txBox="1"/>
      </xdr:nvSpPr>
      <xdr:spPr>
        <a:xfrm>
          <a:off x="129730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DA0B0AF0-E5B4-4A57-89F5-13D7E4881DCB}"/>
            </a:ext>
          </a:extLst>
        </xdr:cNvPr>
        <xdr:cNvSpPr txBox="1"/>
      </xdr:nvSpPr>
      <xdr:spPr>
        <a:xfrm>
          <a:off x="121729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4FB6074B-F8C2-4FF5-8805-E3F61E31BC17}"/>
            </a:ext>
          </a:extLst>
        </xdr:cNvPr>
        <xdr:cNvSpPr txBox="1"/>
      </xdr:nvSpPr>
      <xdr:spPr>
        <a:xfrm>
          <a:off x="113665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80645</xdr:rowOff>
    </xdr:from>
    <xdr:to>
      <xdr:col>85</xdr:col>
      <xdr:colOff>177800</xdr:colOff>
      <xdr:row>42</xdr:row>
      <xdr:rowOff>10795</xdr:rowOff>
    </xdr:to>
    <xdr:sp macro="" textlink="">
      <xdr:nvSpPr>
        <xdr:cNvPr id="430" name="楕円 429">
          <a:extLst>
            <a:ext uri="{FF2B5EF4-FFF2-40B4-BE49-F238E27FC236}">
              <a16:creationId xmlns:a16="http://schemas.microsoft.com/office/drawing/2014/main" id="{4F2A7785-754C-40D7-B5B1-B2FA9E955764}"/>
            </a:ext>
          </a:extLst>
        </xdr:cNvPr>
        <xdr:cNvSpPr/>
      </xdr:nvSpPr>
      <xdr:spPr>
        <a:xfrm>
          <a:off x="14649450" y="68497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167005</xdr:rowOff>
    </xdr:from>
    <xdr:ext cx="405130" cy="258445"/>
    <xdr:sp macro="" textlink="">
      <xdr:nvSpPr>
        <xdr:cNvPr id="431" name="【認定こども園・幼稚園・保育所】&#10;有形固定資産減価償却率該当値テキスト">
          <a:extLst>
            <a:ext uri="{FF2B5EF4-FFF2-40B4-BE49-F238E27FC236}">
              <a16:creationId xmlns:a16="http://schemas.microsoft.com/office/drawing/2014/main" id="{3E3E781F-99A5-4DB0-9645-C06AE300B45A}"/>
            </a:ext>
          </a:extLst>
        </xdr:cNvPr>
        <xdr:cNvSpPr txBox="1"/>
      </xdr:nvSpPr>
      <xdr:spPr>
        <a:xfrm>
          <a:off x="14738350" y="6771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66040</xdr:rowOff>
    </xdr:from>
    <xdr:to>
      <xdr:col>81</xdr:col>
      <xdr:colOff>101600</xdr:colOff>
      <xdr:row>41</xdr:row>
      <xdr:rowOff>167640</xdr:rowOff>
    </xdr:to>
    <xdr:sp macro="" textlink="">
      <xdr:nvSpPr>
        <xdr:cNvPr id="432" name="楕円 431">
          <a:extLst>
            <a:ext uri="{FF2B5EF4-FFF2-40B4-BE49-F238E27FC236}">
              <a16:creationId xmlns:a16="http://schemas.microsoft.com/office/drawing/2014/main" id="{CB76AB7A-D2B9-4010-9299-C16EA1D4A32A}"/>
            </a:ext>
          </a:extLst>
        </xdr:cNvPr>
        <xdr:cNvSpPr/>
      </xdr:nvSpPr>
      <xdr:spPr>
        <a:xfrm>
          <a:off x="1388745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116840</xdr:rowOff>
    </xdr:from>
    <xdr:to>
      <xdr:col>85</xdr:col>
      <xdr:colOff>127000</xdr:colOff>
      <xdr:row>41</xdr:row>
      <xdr:rowOff>132080</xdr:rowOff>
    </xdr:to>
    <xdr:cxnSp macro="">
      <xdr:nvCxnSpPr>
        <xdr:cNvPr id="433" name="直線コネクタ 432">
          <a:extLst>
            <a:ext uri="{FF2B5EF4-FFF2-40B4-BE49-F238E27FC236}">
              <a16:creationId xmlns:a16="http://schemas.microsoft.com/office/drawing/2014/main" id="{7391EB63-7D57-4E59-B7AB-0A9344FD352E}"/>
            </a:ext>
          </a:extLst>
        </xdr:cNvPr>
        <xdr:cNvCxnSpPr/>
      </xdr:nvCxnSpPr>
      <xdr:spPr>
        <a:xfrm>
          <a:off x="13938250" y="688594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52070</xdr:rowOff>
    </xdr:from>
    <xdr:to>
      <xdr:col>76</xdr:col>
      <xdr:colOff>165100</xdr:colOff>
      <xdr:row>41</xdr:row>
      <xdr:rowOff>153035</xdr:rowOff>
    </xdr:to>
    <xdr:sp macro="" textlink="">
      <xdr:nvSpPr>
        <xdr:cNvPr id="434" name="楕円 433">
          <a:extLst>
            <a:ext uri="{FF2B5EF4-FFF2-40B4-BE49-F238E27FC236}">
              <a16:creationId xmlns:a16="http://schemas.microsoft.com/office/drawing/2014/main" id="{A2F200D1-FD4C-46DE-96A3-809143D443C1}"/>
            </a:ext>
          </a:extLst>
        </xdr:cNvPr>
        <xdr:cNvSpPr/>
      </xdr:nvSpPr>
      <xdr:spPr>
        <a:xfrm>
          <a:off x="13093700" y="6821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102235</xdr:rowOff>
    </xdr:from>
    <xdr:to>
      <xdr:col>81</xdr:col>
      <xdr:colOff>50800</xdr:colOff>
      <xdr:row>41</xdr:row>
      <xdr:rowOff>116840</xdr:rowOff>
    </xdr:to>
    <xdr:cxnSp macro="">
      <xdr:nvCxnSpPr>
        <xdr:cNvPr id="435" name="直線コネクタ 434">
          <a:extLst>
            <a:ext uri="{FF2B5EF4-FFF2-40B4-BE49-F238E27FC236}">
              <a16:creationId xmlns:a16="http://schemas.microsoft.com/office/drawing/2014/main" id="{80E17C93-134A-410F-BAD1-9D57C7B897EB}"/>
            </a:ext>
          </a:extLst>
        </xdr:cNvPr>
        <xdr:cNvCxnSpPr/>
      </xdr:nvCxnSpPr>
      <xdr:spPr>
        <a:xfrm>
          <a:off x="13144500" y="6871335"/>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34925</xdr:rowOff>
    </xdr:from>
    <xdr:to>
      <xdr:col>72</xdr:col>
      <xdr:colOff>38100</xdr:colOff>
      <xdr:row>41</xdr:row>
      <xdr:rowOff>136525</xdr:rowOff>
    </xdr:to>
    <xdr:sp macro="" textlink="">
      <xdr:nvSpPr>
        <xdr:cNvPr id="436" name="楕円 435">
          <a:extLst>
            <a:ext uri="{FF2B5EF4-FFF2-40B4-BE49-F238E27FC236}">
              <a16:creationId xmlns:a16="http://schemas.microsoft.com/office/drawing/2014/main" id="{A8E78DF8-5048-454F-90DD-4CE4B80404E4}"/>
            </a:ext>
          </a:extLst>
        </xdr:cNvPr>
        <xdr:cNvSpPr/>
      </xdr:nvSpPr>
      <xdr:spPr>
        <a:xfrm>
          <a:off x="12299950" y="6804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86360</xdr:rowOff>
    </xdr:from>
    <xdr:to>
      <xdr:col>76</xdr:col>
      <xdr:colOff>114300</xdr:colOff>
      <xdr:row>41</xdr:row>
      <xdr:rowOff>102235</xdr:rowOff>
    </xdr:to>
    <xdr:cxnSp macro="">
      <xdr:nvCxnSpPr>
        <xdr:cNvPr id="437" name="直線コネクタ 436">
          <a:extLst>
            <a:ext uri="{FF2B5EF4-FFF2-40B4-BE49-F238E27FC236}">
              <a16:creationId xmlns:a16="http://schemas.microsoft.com/office/drawing/2014/main" id="{944EC2FF-61E0-4B3D-9E74-519EDFBC1BC0}"/>
            </a:ext>
          </a:extLst>
        </xdr:cNvPr>
        <xdr:cNvCxnSpPr/>
      </xdr:nvCxnSpPr>
      <xdr:spPr>
        <a:xfrm>
          <a:off x="12344400" y="6855460"/>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22225</xdr:rowOff>
    </xdr:from>
    <xdr:to>
      <xdr:col>67</xdr:col>
      <xdr:colOff>101600</xdr:colOff>
      <xdr:row>41</xdr:row>
      <xdr:rowOff>123825</xdr:rowOff>
    </xdr:to>
    <xdr:sp macro="" textlink="">
      <xdr:nvSpPr>
        <xdr:cNvPr id="438" name="楕円 437">
          <a:extLst>
            <a:ext uri="{FF2B5EF4-FFF2-40B4-BE49-F238E27FC236}">
              <a16:creationId xmlns:a16="http://schemas.microsoft.com/office/drawing/2014/main" id="{434175E1-1A47-49B6-BDFE-772F88F19468}"/>
            </a:ext>
          </a:extLst>
        </xdr:cNvPr>
        <xdr:cNvSpPr/>
      </xdr:nvSpPr>
      <xdr:spPr>
        <a:xfrm>
          <a:off x="1148715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73025</xdr:rowOff>
    </xdr:from>
    <xdr:to>
      <xdr:col>71</xdr:col>
      <xdr:colOff>177800</xdr:colOff>
      <xdr:row>41</xdr:row>
      <xdr:rowOff>86360</xdr:rowOff>
    </xdr:to>
    <xdr:cxnSp macro="">
      <xdr:nvCxnSpPr>
        <xdr:cNvPr id="439" name="直線コネクタ 438">
          <a:extLst>
            <a:ext uri="{FF2B5EF4-FFF2-40B4-BE49-F238E27FC236}">
              <a16:creationId xmlns:a16="http://schemas.microsoft.com/office/drawing/2014/main" id="{F86D6CE3-CC08-4936-BF76-8BD86754BEDD}"/>
            </a:ext>
          </a:extLst>
        </xdr:cNvPr>
        <xdr:cNvCxnSpPr/>
      </xdr:nvCxnSpPr>
      <xdr:spPr>
        <a:xfrm>
          <a:off x="11537950" y="684212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156845</xdr:rowOff>
    </xdr:from>
    <xdr:ext cx="405130" cy="258445"/>
    <xdr:sp macro="" textlink="">
      <xdr:nvSpPr>
        <xdr:cNvPr id="440" name="n_1aveValue【認定こども園・幼稚園・保育所】&#10;有形固定資産減価償却率">
          <a:extLst>
            <a:ext uri="{FF2B5EF4-FFF2-40B4-BE49-F238E27FC236}">
              <a16:creationId xmlns:a16="http://schemas.microsoft.com/office/drawing/2014/main" id="{7835F987-64ED-4486-9D45-14429D59ED35}"/>
            </a:ext>
          </a:extLst>
        </xdr:cNvPr>
        <xdr:cNvSpPr txBox="1"/>
      </xdr:nvSpPr>
      <xdr:spPr>
        <a:xfrm>
          <a:off x="13742035" y="6100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135255</xdr:rowOff>
    </xdr:from>
    <xdr:ext cx="404495" cy="258445"/>
    <xdr:sp macro="" textlink="">
      <xdr:nvSpPr>
        <xdr:cNvPr id="441" name="n_2aveValue【認定こども園・幼稚園・保育所】&#10;有形固定資産減価償却率">
          <a:extLst>
            <a:ext uri="{FF2B5EF4-FFF2-40B4-BE49-F238E27FC236}">
              <a16:creationId xmlns:a16="http://schemas.microsoft.com/office/drawing/2014/main" id="{7C654890-A011-48B5-A79F-26A8802A05B7}"/>
            </a:ext>
          </a:extLst>
        </xdr:cNvPr>
        <xdr:cNvSpPr txBox="1"/>
      </xdr:nvSpPr>
      <xdr:spPr>
        <a:xfrm>
          <a:off x="12960985" y="6078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117475</xdr:rowOff>
    </xdr:from>
    <xdr:ext cx="404495" cy="259080"/>
    <xdr:sp macro="" textlink="">
      <xdr:nvSpPr>
        <xdr:cNvPr id="442" name="n_3aveValue【認定こども園・幼稚園・保育所】&#10;有形固定資産減価償却率">
          <a:extLst>
            <a:ext uri="{FF2B5EF4-FFF2-40B4-BE49-F238E27FC236}">
              <a16:creationId xmlns:a16="http://schemas.microsoft.com/office/drawing/2014/main" id="{E8EDCEA7-C28D-4D9B-8E37-C838F1FCD892}"/>
            </a:ext>
          </a:extLst>
        </xdr:cNvPr>
        <xdr:cNvSpPr txBox="1"/>
      </xdr:nvSpPr>
      <xdr:spPr>
        <a:xfrm>
          <a:off x="12167235" y="6061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120650</xdr:rowOff>
    </xdr:from>
    <xdr:ext cx="404495" cy="258445"/>
    <xdr:sp macro="" textlink="">
      <xdr:nvSpPr>
        <xdr:cNvPr id="443" name="n_4aveValue【認定こども園・幼稚園・保育所】&#10;有形固定資産減価償却率">
          <a:extLst>
            <a:ext uri="{FF2B5EF4-FFF2-40B4-BE49-F238E27FC236}">
              <a16:creationId xmlns:a16="http://schemas.microsoft.com/office/drawing/2014/main" id="{A2AE1A92-4B11-4582-A2B0-2895D3A0D126}"/>
            </a:ext>
          </a:extLst>
        </xdr:cNvPr>
        <xdr:cNvSpPr txBox="1"/>
      </xdr:nvSpPr>
      <xdr:spPr>
        <a:xfrm>
          <a:off x="11354435" y="6064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158750</xdr:rowOff>
    </xdr:from>
    <xdr:ext cx="405130" cy="259080"/>
    <xdr:sp macro="" textlink="">
      <xdr:nvSpPr>
        <xdr:cNvPr id="444" name="n_1mainValue【認定こども園・幼稚園・保育所】&#10;有形固定資産減価償却率">
          <a:extLst>
            <a:ext uri="{FF2B5EF4-FFF2-40B4-BE49-F238E27FC236}">
              <a16:creationId xmlns:a16="http://schemas.microsoft.com/office/drawing/2014/main" id="{04769A30-B0A0-400D-ACCF-13808F22BEE2}"/>
            </a:ext>
          </a:extLst>
        </xdr:cNvPr>
        <xdr:cNvSpPr txBox="1"/>
      </xdr:nvSpPr>
      <xdr:spPr>
        <a:xfrm>
          <a:off x="13742035" y="692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144145</xdr:rowOff>
    </xdr:from>
    <xdr:ext cx="404495" cy="258445"/>
    <xdr:sp macro="" textlink="">
      <xdr:nvSpPr>
        <xdr:cNvPr id="445" name="n_2mainValue【認定こども園・幼稚園・保育所】&#10;有形固定資産減価償却率">
          <a:extLst>
            <a:ext uri="{FF2B5EF4-FFF2-40B4-BE49-F238E27FC236}">
              <a16:creationId xmlns:a16="http://schemas.microsoft.com/office/drawing/2014/main" id="{DC64BF69-396F-471D-BDE3-907E327EE665}"/>
            </a:ext>
          </a:extLst>
        </xdr:cNvPr>
        <xdr:cNvSpPr txBox="1"/>
      </xdr:nvSpPr>
      <xdr:spPr>
        <a:xfrm>
          <a:off x="12960985" y="6913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127635</xdr:rowOff>
    </xdr:from>
    <xdr:ext cx="404495" cy="259080"/>
    <xdr:sp macro="" textlink="">
      <xdr:nvSpPr>
        <xdr:cNvPr id="446" name="n_3mainValue【認定こども園・幼稚園・保育所】&#10;有形固定資産減価償却率">
          <a:extLst>
            <a:ext uri="{FF2B5EF4-FFF2-40B4-BE49-F238E27FC236}">
              <a16:creationId xmlns:a16="http://schemas.microsoft.com/office/drawing/2014/main" id="{C51EF72F-CE2A-481A-A363-70D6D3925857}"/>
            </a:ext>
          </a:extLst>
        </xdr:cNvPr>
        <xdr:cNvSpPr txBox="1"/>
      </xdr:nvSpPr>
      <xdr:spPr>
        <a:xfrm>
          <a:off x="12167235" y="6896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114935</xdr:rowOff>
    </xdr:from>
    <xdr:ext cx="404495" cy="259080"/>
    <xdr:sp macro="" textlink="">
      <xdr:nvSpPr>
        <xdr:cNvPr id="447" name="n_4mainValue【認定こども園・幼稚園・保育所】&#10;有形固定資産減価償却率">
          <a:extLst>
            <a:ext uri="{FF2B5EF4-FFF2-40B4-BE49-F238E27FC236}">
              <a16:creationId xmlns:a16="http://schemas.microsoft.com/office/drawing/2014/main" id="{3FF52742-68F2-4AFE-8887-6600C637EEED}"/>
            </a:ext>
          </a:extLst>
        </xdr:cNvPr>
        <xdr:cNvSpPr txBox="1"/>
      </xdr:nvSpPr>
      <xdr:spPr>
        <a:xfrm>
          <a:off x="11354435" y="6884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A519FE3F-8F7A-4D4A-B303-03AF17EA2FF5}"/>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FC7E0E71-4D75-44BC-B196-FD389732702D}"/>
            </a:ext>
          </a:extLst>
        </xdr:cNvPr>
        <xdr:cNvSpPr/>
      </xdr:nvSpPr>
      <xdr:spPr>
        <a:xfrm>
          <a:off x="16586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8A23709C-D4A0-4020-A5F8-8DCAE6A33638}"/>
            </a:ext>
          </a:extLst>
        </xdr:cNvPr>
        <xdr:cNvSpPr/>
      </xdr:nvSpPr>
      <xdr:spPr>
        <a:xfrm>
          <a:off x="16586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E754EC63-6C5A-4CB3-99E3-548136C64ABE}"/>
            </a:ext>
          </a:extLst>
        </xdr:cNvPr>
        <xdr:cNvSpPr/>
      </xdr:nvSpPr>
      <xdr:spPr>
        <a:xfrm>
          <a:off x="174879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DBF36C06-E7A6-44E0-B200-2BC20B7A58F9}"/>
            </a:ext>
          </a:extLst>
        </xdr:cNvPr>
        <xdr:cNvSpPr/>
      </xdr:nvSpPr>
      <xdr:spPr>
        <a:xfrm>
          <a:off x="174879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8C6F9991-5EA7-428A-86DC-C72CEB7562F2}"/>
            </a:ext>
          </a:extLst>
        </xdr:cNvPr>
        <xdr:cNvSpPr/>
      </xdr:nvSpPr>
      <xdr:spPr>
        <a:xfrm>
          <a:off x="185166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6158332D-C63E-456A-8E43-0BA20CE3E2F4}"/>
            </a:ext>
          </a:extLst>
        </xdr:cNvPr>
        <xdr:cNvSpPr/>
      </xdr:nvSpPr>
      <xdr:spPr>
        <a:xfrm>
          <a:off x="185166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DECD0D82-8DAE-4299-AD0C-486E9EE6CD82}"/>
            </a:ext>
          </a:extLst>
        </xdr:cNvPr>
        <xdr:cNvSpPr/>
      </xdr:nvSpPr>
      <xdr:spPr>
        <a:xfrm>
          <a:off x="16459200" y="51371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6" name="テキスト ボックス 455">
          <a:extLst>
            <a:ext uri="{FF2B5EF4-FFF2-40B4-BE49-F238E27FC236}">
              <a16:creationId xmlns:a16="http://schemas.microsoft.com/office/drawing/2014/main" id="{E03E0B55-6AB5-433A-9BA7-971DF8BAB101}"/>
            </a:ext>
          </a:extLst>
        </xdr:cNvPr>
        <xdr:cNvSpPr txBox="1"/>
      </xdr:nvSpPr>
      <xdr:spPr>
        <a:xfrm>
          <a:off x="16440150" y="4953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C3E2E41B-FDED-49F1-9786-6FA271E2ADFF}"/>
            </a:ext>
          </a:extLst>
        </xdr:cNvPr>
        <xdr:cNvCxnSpPr/>
      </xdr:nvCxnSpPr>
      <xdr:spPr>
        <a:xfrm>
          <a:off x="16459200" y="7340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968A1361-78BF-4F58-A46C-79F6A3BFF75A}"/>
            </a:ext>
          </a:extLst>
        </xdr:cNvPr>
        <xdr:cNvCxnSpPr/>
      </xdr:nvCxnSpPr>
      <xdr:spPr>
        <a:xfrm>
          <a:off x="16459200" y="6902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59" name="テキスト ボックス 458">
          <a:extLst>
            <a:ext uri="{FF2B5EF4-FFF2-40B4-BE49-F238E27FC236}">
              <a16:creationId xmlns:a16="http://schemas.microsoft.com/office/drawing/2014/main" id="{C46CFFCD-48E2-43AB-8783-997E58D05C25}"/>
            </a:ext>
          </a:extLst>
        </xdr:cNvPr>
        <xdr:cNvSpPr txBox="1"/>
      </xdr:nvSpPr>
      <xdr:spPr>
        <a:xfrm>
          <a:off x="16048990" y="6766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9B7F9ED7-7A7B-4B4E-9C5E-635465CF641F}"/>
            </a:ext>
          </a:extLst>
        </xdr:cNvPr>
        <xdr:cNvCxnSpPr/>
      </xdr:nvCxnSpPr>
      <xdr:spPr>
        <a:xfrm>
          <a:off x="16459200" y="6457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1" name="テキスト ボックス 460">
          <a:extLst>
            <a:ext uri="{FF2B5EF4-FFF2-40B4-BE49-F238E27FC236}">
              <a16:creationId xmlns:a16="http://schemas.microsoft.com/office/drawing/2014/main" id="{A386F53A-F023-4CC3-B30A-BC5CA9031C66}"/>
            </a:ext>
          </a:extLst>
        </xdr:cNvPr>
        <xdr:cNvSpPr txBox="1"/>
      </xdr:nvSpPr>
      <xdr:spPr>
        <a:xfrm>
          <a:off x="16048990" y="6322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54AA9EC2-D451-4B2D-9D8F-5926B5539828}"/>
            </a:ext>
          </a:extLst>
        </xdr:cNvPr>
        <xdr:cNvCxnSpPr/>
      </xdr:nvCxnSpPr>
      <xdr:spPr>
        <a:xfrm>
          <a:off x="16459200" y="6019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63" name="テキスト ボックス 462">
          <a:extLst>
            <a:ext uri="{FF2B5EF4-FFF2-40B4-BE49-F238E27FC236}">
              <a16:creationId xmlns:a16="http://schemas.microsoft.com/office/drawing/2014/main" id="{773973EE-CFCC-48BC-A77B-13DEA8BADFFE}"/>
            </a:ext>
          </a:extLst>
        </xdr:cNvPr>
        <xdr:cNvSpPr txBox="1"/>
      </xdr:nvSpPr>
      <xdr:spPr>
        <a:xfrm>
          <a:off x="16048990" y="5883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7B109EF2-FEB9-4D8E-9D2F-0A278989D18E}"/>
            </a:ext>
          </a:extLst>
        </xdr:cNvPr>
        <xdr:cNvCxnSpPr/>
      </xdr:nvCxnSpPr>
      <xdr:spPr>
        <a:xfrm>
          <a:off x="16459200" y="558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65" name="テキスト ボックス 464">
          <a:extLst>
            <a:ext uri="{FF2B5EF4-FFF2-40B4-BE49-F238E27FC236}">
              <a16:creationId xmlns:a16="http://schemas.microsoft.com/office/drawing/2014/main" id="{030FC424-7841-468A-8F78-42774298B81F}"/>
            </a:ext>
          </a:extLst>
        </xdr:cNvPr>
        <xdr:cNvSpPr txBox="1"/>
      </xdr:nvSpPr>
      <xdr:spPr>
        <a:xfrm>
          <a:off x="1604899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638EAC8-5551-4819-B42E-27069BF4E63D}"/>
            </a:ext>
          </a:extLst>
        </xdr:cNvPr>
        <xdr:cNvCxnSpPr/>
      </xdr:nvCxnSpPr>
      <xdr:spPr>
        <a:xfrm>
          <a:off x="164592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67" name="テキスト ボックス 466">
          <a:extLst>
            <a:ext uri="{FF2B5EF4-FFF2-40B4-BE49-F238E27FC236}">
              <a16:creationId xmlns:a16="http://schemas.microsoft.com/office/drawing/2014/main" id="{875A01BA-B795-43A6-B039-6B2896F05ACB}"/>
            </a:ext>
          </a:extLst>
        </xdr:cNvPr>
        <xdr:cNvSpPr txBox="1"/>
      </xdr:nvSpPr>
      <xdr:spPr>
        <a:xfrm>
          <a:off x="16048990" y="5001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C1F0ACD-38EA-45E3-BB3D-D88458285AAD}"/>
            </a:ext>
          </a:extLst>
        </xdr:cNvPr>
        <xdr:cNvSpPr/>
      </xdr:nvSpPr>
      <xdr:spPr>
        <a:xfrm>
          <a:off x="16459200" y="51371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73660</xdr:rowOff>
    </xdr:from>
    <xdr:to>
      <xdr:col>116</xdr:col>
      <xdr:colOff>62865</xdr:colOff>
      <xdr:row>41</xdr:row>
      <xdr:rowOff>90170</xdr:rowOff>
    </xdr:to>
    <xdr:cxnSp macro="">
      <xdr:nvCxnSpPr>
        <xdr:cNvPr id="469" name="直線コネクタ 468">
          <a:extLst>
            <a:ext uri="{FF2B5EF4-FFF2-40B4-BE49-F238E27FC236}">
              <a16:creationId xmlns:a16="http://schemas.microsoft.com/office/drawing/2014/main" id="{ED2136A9-B248-4020-A48F-E5430B7C9F85}"/>
            </a:ext>
          </a:extLst>
        </xdr:cNvPr>
        <xdr:cNvCxnSpPr/>
      </xdr:nvCxnSpPr>
      <xdr:spPr>
        <a:xfrm flipV="1">
          <a:off x="19951065" y="552196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93980</xdr:rowOff>
    </xdr:from>
    <xdr:ext cx="469900" cy="259080"/>
    <xdr:sp macro="" textlink="">
      <xdr:nvSpPr>
        <xdr:cNvPr id="470" name="【認定こども園・幼稚園・保育所】&#10;一人当たり面積最小値テキスト">
          <a:extLst>
            <a:ext uri="{FF2B5EF4-FFF2-40B4-BE49-F238E27FC236}">
              <a16:creationId xmlns:a16="http://schemas.microsoft.com/office/drawing/2014/main" id="{CBC008F0-0482-404F-9F6A-27493C2B698A}"/>
            </a:ext>
          </a:extLst>
        </xdr:cNvPr>
        <xdr:cNvSpPr txBox="1"/>
      </xdr:nvSpPr>
      <xdr:spPr>
        <a:xfrm>
          <a:off x="19989800" y="6863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90170</xdr:rowOff>
    </xdr:from>
    <xdr:to>
      <xdr:col>116</xdr:col>
      <xdr:colOff>152400</xdr:colOff>
      <xdr:row>41</xdr:row>
      <xdr:rowOff>90170</xdr:rowOff>
    </xdr:to>
    <xdr:cxnSp macro="">
      <xdr:nvCxnSpPr>
        <xdr:cNvPr id="471" name="直線コネクタ 470">
          <a:extLst>
            <a:ext uri="{FF2B5EF4-FFF2-40B4-BE49-F238E27FC236}">
              <a16:creationId xmlns:a16="http://schemas.microsoft.com/office/drawing/2014/main" id="{886FE453-E95C-47C5-8906-E23BECD46419}"/>
            </a:ext>
          </a:extLst>
        </xdr:cNvPr>
        <xdr:cNvCxnSpPr/>
      </xdr:nvCxnSpPr>
      <xdr:spPr>
        <a:xfrm>
          <a:off x="19881850" y="6859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20320</xdr:rowOff>
    </xdr:from>
    <xdr:ext cx="469900" cy="258445"/>
    <xdr:sp macro="" textlink="">
      <xdr:nvSpPr>
        <xdr:cNvPr id="472" name="【認定こども園・幼稚園・保育所】&#10;一人当たり面積最大値テキスト">
          <a:extLst>
            <a:ext uri="{FF2B5EF4-FFF2-40B4-BE49-F238E27FC236}">
              <a16:creationId xmlns:a16="http://schemas.microsoft.com/office/drawing/2014/main" id="{A23B7789-BFD0-4FB2-8E52-7745A96A17FF}"/>
            </a:ext>
          </a:extLst>
        </xdr:cNvPr>
        <xdr:cNvSpPr txBox="1"/>
      </xdr:nvSpPr>
      <xdr:spPr>
        <a:xfrm>
          <a:off x="19989800" y="5303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73660</xdr:rowOff>
    </xdr:from>
    <xdr:to>
      <xdr:col>116</xdr:col>
      <xdr:colOff>152400</xdr:colOff>
      <xdr:row>33</xdr:row>
      <xdr:rowOff>73660</xdr:rowOff>
    </xdr:to>
    <xdr:cxnSp macro="">
      <xdr:nvCxnSpPr>
        <xdr:cNvPr id="473" name="直線コネクタ 472">
          <a:extLst>
            <a:ext uri="{FF2B5EF4-FFF2-40B4-BE49-F238E27FC236}">
              <a16:creationId xmlns:a16="http://schemas.microsoft.com/office/drawing/2014/main" id="{E6B3922E-155D-48D9-B981-75113F79F3C4}"/>
            </a:ext>
          </a:extLst>
        </xdr:cNvPr>
        <xdr:cNvCxnSpPr/>
      </xdr:nvCxnSpPr>
      <xdr:spPr>
        <a:xfrm>
          <a:off x="19881850" y="552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123825</xdr:rowOff>
    </xdr:from>
    <xdr:ext cx="469900" cy="258445"/>
    <xdr:sp macro="" textlink="">
      <xdr:nvSpPr>
        <xdr:cNvPr id="474" name="【認定こども園・幼稚園・保育所】&#10;一人当たり面積平均値テキスト">
          <a:extLst>
            <a:ext uri="{FF2B5EF4-FFF2-40B4-BE49-F238E27FC236}">
              <a16:creationId xmlns:a16="http://schemas.microsoft.com/office/drawing/2014/main" id="{A4945E6F-AB97-4C09-AC97-6DBF32957D02}"/>
            </a:ext>
          </a:extLst>
        </xdr:cNvPr>
        <xdr:cNvSpPr txBox="1"/>
      </xdr:nvSpPr>
      <xdr:spPr>
        <a:xfrm>
          <a:off x="19989800" y="62325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100965</xdr:rowOff>
    </xdr:from>
    <xdr:to>
      <xdr:col>116</xdr:col>
      <xdr:colOff>114300</xdr:colOff>
      <xdr:row>39</xdr:row>
      <xdr:rowOff>31115</xdr:rowOff>
    </xdr:to>
    <xdr:sp macro="" textlink="">
      <xdr:nvSpPr>
        <xdr:cNvPr id="475" name="フローチャート: 判断 474">
          <a:extLst>
            <a:ext uri="{FF2B5EF4-FFF2-40B4-BE49-F238E27FC236}">
              <a16:creationId xmlns:a16="http://schemas.microsoft.com/office/drawing/2014/main" id="{63521136-9AE9-451B-AC65-FA7C1612012A}"/>
            </a:ext>
          </a:extLst>
        </xdr:cNvPr>
        <xdr:cNvSpPr/>
      </xdr:nvSpPr>
      <xdr:spPr>
        <a:xfrm>
          <a:off x="19900900" y="637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7AFB8ABB-0824-4EFE-A043-8F2F45BDE1C8}"/>
            </a:ext>
          </a:extLst>
        </xdr:cNvPr>
        <xdr:cNvSpPr/>
      </xdr:nvSpPr>
      <xdr:spPr>
        <a:xfrm>
          <a:off x="19157950" y="6379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109855</xdr:rowOff>
    </xdr:from>
    <xdr:to>
      <xdr:col>107</xdr:col>
      <xdr:colOff>101600</xdr:colOff>
      <xdr:row>39</xdr:row>
      <xdr:rowOff>40640</xdr:rowOff>
    </xdr:to>
    <xdr:sp macro="" textlink="">
      <xdr:nvSpPr>
        <xdr:cNvPr id="477" name="フローチャート: 判断 476">
          <a:extLst>
            <a:ext uri="{FF2B5EF4-FFF2-40B4-BE49-F238E27FC236}">
              <a16:creationId xmlns:a16="http://schemas.microsoft.com/office/drawing/2014/main" id="{1F053AE5-7696-47D9-AD34-9BD072F43358}"/>
            </a:ext>
          </a:extLst>
        </xdr:cNvPr>
        <xdr:cNvSpPr/>
      </xdr:nvSpPr>
      <xdr:spPr>
        <a:xfrm>
          <a:off x="18345150" y="63836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109855</xdr:rowOff>
    </xdr:from>
    <xdr:to>
      <xdr:col>102</xdr:col>
      <xdr:colOff>165100</xdr:colOff>
      <xdr:row>39</xdr:row>
      <xdr:rowOff>40640</xdr:rowOff>
    </xdr:to>
    <xdr:sp macro="" textlink="">
      <xdr:nvSpPr>
        <xdr:cNvPr id="478" name="フローチャート: 判断 477">
          <a:extLst>
            <a:ext uri="{FF2B5EF4-FFF2-40B4-BE49-F238E27FC236}">
              <a16:creationId xmlns:a16="http://schemas.microsoft.com/office/drawing/2014/main" id="{5CD1B6F3-41E4-4434-8DAF-F6207381E394}"/>
            </a:ext>
          </a:extLst>
        </xdr:cNvPr>
        <xdr:cNvSpPr/>
      </xdr:nvSpPr>
      <xdr:spPr>
        <a:xfrm>
          <a:off x="17551400" y="63836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102870</xdr:rowOff>
    </xdr:from>
    <xdr:to>
      <xdr:col>98</xdr:col>
      <xdr:colOff>38100</xdr:colOff>
      <xdr:row>39</xdr:row>
      <xdr:rowOff>33020</xdr:rowOff>
    </xdr:to>
    <xdr:sp macro="" textlink="">
      <xdr:nvSpPr>
        <xdr:cNvPr id="479" name="フローチャート: 判断 478">
          <a:extLst>
            <a:ext uri="{FF2B5EF4-FFF2-40B4-BE49-F238E27FC236}">
              <a16:creationId xmlns:a16="http://schemas.microsoft.com/office/drawing/2014/main" id="{6F10280D-D5B6-4A10-9508-8BDA4FEBCC0D}"/>
            </a:ext>
          </a:extLst>
        </xdr:cNvPr>
        <xdr:cNvSpPr/>
      </xdr:nvSpPr>
      <xdr:spPr>
        <a:xfrm>
          <a:off x="16757650" y="6376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7ADD66B5-38C5-4680-96B6-F52654461388}"/>
            </a:ext>
          </a:extLst>
        </xdr:cNvPr>
        <xdr:cNvSpPr txBox="1"/>
      </xdr:nvSpPr>
      <xdr:spPr>
        <a:xfrm>
          <a:off x="19780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D0C99873-E9F4-4B2A-AF31-43EA53BE1FA7}"/>
            </a:ext>
          </a:extLst>
        </xdr:cNvPr>
        <xdr:cNvSpPr txBox="1"/>
      </xdr:nvSpPr>
      <xdr:spPr>
        <a:xfrm>
          <a:off x="190309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2930FB8C-B71C-476D-AD4C-F12F90859C86}"/>
            </a:ext>
          </a:extLst>
        </xdr:cNvPr>
        <xdr:cNvSpPr txBox="1"/>
      </xdr:nvSpPr>
      <xdr:spPr>
        <a:xfrm>
          <a:off x="182245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9FE0705E-7397-4DB0-A022-98B8DE4B3156}"/>
            </a:ext>
          </a:extLst>
        </xdr:cNvPr>
        <xdr:cNvSpPr txBox="1"/>
      </xdr:nvSpPr>
      <xdr:spPr>
        <a:xfrm>
          <a:off x="174307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115BFB06-AE73-4D1C-BAFA-7D01122A9A57}"/>
            </a:ext>
          </a:extLst>
        </xdr:cNvPr>
        <xdr:cNvSpPr txBox="1"/>
      </xdr:nvSpPr>
      <xdr:spPr>
        <a:xfrm>
          <a:off x="166306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109855</xdr:rowOff>
    </xdr:from>
    <xdr:to>
      <xdr:col>116</xdr:col>
      <xdr:colOff>114300</xdr:colOff>
      <xdr:row>41</xdr:row>
      <xdr:rowOff>40640</xdr:rowOff>
    </xdr:to>
    <xdr:sp macro="" textlink="">
      <xdr:nvSpPr>
        <xdr:cNvPr id="485" name="楕円 484">
          <a:extLst>
            <a:ext uri="{FF2B5EF4-FFF2-40B4-BE49-F238E27FC236}">
              <a16:creationId xmlns:a16="http://schemas.microsoft.com/office/drawing/2014/main" id="{AC6248CD-5654-4796-907D-BFDB72330B45}"/>
            </a:ext>
          </a:extLst>
        </xdr:cNvPr>
        <xdr:cNvSpPr/>
      </xdr:nvSpPr>
      <xdr:spPr>
        <a:xfrm>
          <a:off x="19900900" y="67138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24765</xdr:rowOff>
    </xdr:from>
    <xdr:ext cx="469900" cy="259080"/>
    <xdr:sp macro="" textlink="">
      <xdr:nvSpPr>
        <xdr:cNvPr id="486" name="【認定こども園・幼稚園・保育所】&#10;一人当たり面積該当値テキスト">
          <a:extLst>
            <a:ext uri="{FF2B5EF4-FFF2-40B4-BE49-F238E27FC236}">
              <a16:creationId xmlns:a16="http://schemas.microsoft.com/office/drawing/2014/main" id="{035B2205-A1D4-4867-890C-E80B98256D35}"/>
            </a:ext>
          </a:extLst>
        </xdr:cNvPr>
        <xdr:cNvSpPr txBox="1"/>
      </xdr:nvSpPr>
      <xdr:spPr>
        <a:xfrm>
          <a:off x="19989800" y="6628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107950</xdr:rowOff>
    </xdr:from>
    <xdr:to>
      <xdr:col>112</xdr:col>
      <xdr:colOff>38100</xdr:colOff>
      <xdr:row>41</xdr:row>
      <xdr:rowOff>38100</xdr:rowOff>
    </xdr:to>
    <xdr:sp macro="" textlink="">
      <xdr:nvSpPr>
        <xdr:cNvPr id="487" name="楕円 486">
          <a:extLst>
            <a:ext uri="{FF2B5EF4-FFF2-40B4-BE49-F238E27FC236}">
              <a16:creationId xmlns:a16="http://schemas.microsoft.com/office/drawing/2014/main" id="{648964B8-C2AC-4B36-BE80-FBD74101103B}"/>
            </a:ext>
          </a:extLst>
        </xdr:cNvPr>
        <xdr:cNvSpPr/>
      </xdr:nvSpPr>
      <xdr:spPr>
        <a:xfrm>
          <a:off x="19157950" y="6711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158750</xdr:rowOff>
    </xdr:from>
    <xdr:to>
      <xdr:col>116</xdr:col>
      <xdr:colOff>63500</xdr:colOff>
      <xdr:row>40</xdr:row>
      <xdr:rowOff>160655</xdr:rowOff>
    </xdr:to>
    <xdr:cxnSp macro="">
      <xdr:nvCxnSpPr>
        <xdr:cNvPr id="488" name="直線コネクタ 487">
          <a:extLst>
            <a:ext uri="{FF2B5EF4-FFF2-40B4-BE49-F238E27FC236}">
              <a16:creationId xmlns:a16="http://schemas.microsoft.com/office/drawing/2014/main" id="{3D5C610E-D62A-4248-8CAA-4C080D9260E8}"/>
            </a:ext>
          </a:extLst>
        </xdr:cNvPr>
        <xdr:cNvCxnSpPr/>
      </xdr:nvCxnSpPr>
      <xdr:spPr>
        <a:xfrm>
          <a:off x="19202400" y="676275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109855</xdr:rowOff>
    </xdr:from>
    <xdr:to>
      <xdr:col>107</xdr:col>
      <xdr:colOff>101600</xdr:colOff>
      <xdr:row>41</xdr:row>
      <xdr:rowOff>40640</xdr:rowOff>
    </xdr:to>
    <xdr:sp macro="" textlink="">
      <xdr:nvSpPr>
        <xdr:cNvPr id="489" name="楕円 488">
          <a:extLst>
            <a:ext uri="{FF2B5EF4-FFF2-40B4-BE49-F238E27FC236}">
              <a16:creationId xmlns:a16="http://schemas.microsoft.com/office/drawing/2014/main" id="{D84E1477-80DE-4EFC-B904-413617E51941}"/>
            </a:ext>
          </a:extLst>
        </xdr:cNvPr>
        <xdr:cNvSpPr/>
      </xdr:nvSpPr>
      <xdr:spPr>
        <a:xfrm>
          <a:off x="18345150" y="67138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158750</xdr:rowOff>
    </xdr:from>
    <xdr:to>
      <xdr:col>111</xdr:col>
      <xdr:colOff>177800</xdr:colOff>
      <xdr:row>40</xdr:row>
      <xdr:rowOff>160655</xdr:rowOff>
    </xdr:to>
    <xdr:cxnSp macro="">
      <xdr:nvCxnSpPr>
        <xdr:cNvPr id="490" name="直線コネクタ 489">
          <a:extLst>
            <a:ext uri="{FF2B5EF4-FFF2-40B4-BE49-F238E27FC236}">
              <a16:creationId xmlns:a16="http://schemas.microsoft.com/office/drawing/2014/main" id="{9CB3D9B8-8C93-4412-A406-FAC5C5C23029}"/>
            </a:ext>
          </a:extLst>
        </xdr:cNvPr>
        <xdr:cNvCxnSpPr/>
      </xdr:nvCxnSpPr>
      <xdr:spPr>
        <a:xfrm flipV="1">
          <a:off x="18395950" y="676275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109855</xdr:rowOff>
    </xdr:from>
    <xdr:to>
      <xdr:col>102</xdr:col>
      <xdr:colOff>165100</xdr:colOff>
      <xdr:row>41</xdr:row>
      <xdr:rowOff>40640</xdr:rowOff>
    </xdr:to>
    <xdr:sp macro="" textlink="">
      <xdr:nvSpPr>
        <xdr:cNvPr id="491" name="楕円 490">
          <a:extLst>
            <a:ext uri="{FF2B5EF4-FFF2-40B4-BE49-F238E27FC236}">
              <a16:creationId xmlns:a16="http://schemas.microsoft.com/office/drawing/2014/main" id="{0CED9771-EF40-4296-A67D-86F65327963C}"/>
            </a:ext>
          </a:extLst>
        </xdr:cNvPr>
        <xdr:cNvSpPr/>
      </xdr:nvSpPr>
      <xdr:spPr>
        <a:xfrm>
          <a:off x="17551400" y="67138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160655</xdr:rowOff>
    </xdr:from>
    <xdr:to>
      <xdr:col>107</xdr:col>
      <xdr:colOff>50800</xdr:colOff>
      <xdr:row>40</xdr:row>
      <xdr:rowOff>160655</xdr:rowOff>
    </xdr:to>
    <xdr:cxnSp macro="">
      <xdr:nvCxnSpPr>
        <xdr:cNvPr id="492" name="直線コネクタ 491">
          <a:extLst>
            <a:ext uri="{FF2B5EF4-FFF2-40B4-BE49-F238E27FC236}">
              <a16:creationId xmlns:a16="http://schemas.microsoft.com/office/drawing/2014/main" id="{0EE21FEA-9CAB-45F2-9A0E-815F2442672E}"/>
            </a:ext>
          </a:extLst>
        </xdr:cNvPr>
        <xdr:cNvCxnSpPr/>
      </xdr:nvCxnSpPr>
      <xdr:spPr>
        <a:xfrm>
          <a:off x="17602200" y="6764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109855</xdr:rowOff>
    </xdr:from>
    <xdr:to>
      <xdr:col>98</xdr:col>
      <xdr:colOff>38100</xdr:colOff>
      <xdr:row>41</xdr:row>
      <xdr:rowOff>40640</xdr:rowOff>
    </xdr:to>
    <xdr:sp macro="" textlink="">
      <xdr:nvSpPr>
        <xdr:cNvPr id="493" name="楕円 492">
          <a:extLst>
            <a:ext uri="{FF2B5EF4-FFF2-40B4-BE49-F238E27FC236}">
              <a16:creationId xmlns:a16="http://schemas.microsoft.com/office/drawing/2014/main" id="{87DF8A56-6507-4813-B9CB-9F774D8BA440}"/>
            </a:ext>
          </a:extLst>
        </xdr:cNvPr>
        <xdr:cNvSpPr/>
      </xdr:nvSpPr>
      <xdr:spPr>
        <a:xfrm>
          <a:off x="16757650" y="671385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160655</xdr:rowOff>
    </xdr:from>
    <xdr:to>
      <xdr:col>102</xdr:col>
      <xdr:colOff>114300</xdr:colOff>
      <xdr:row>40</xdr:row>
      <xdr:rowOff>160655</xdr:rowOff>
    </xdr:to>
    <xdr:cxnSp macro="">
      <xdr:nvCxnSpPr>
        <xdr:cNvPr id="494" name="直線コネクタ 493">
          <a:extLst>
            <a:ext uri="{FF2B5EF4-FFF2-40B4-BE49-F238E27FC236}">
              <a16:creationId xmlns:a16="http://schemas.microsoft.com/office/drawing/2014/main" id="{1254CEB6-1CCF-4590-8DAC-4A4CE2379E89}"/>
            </a:ext>
          </a:extLst>
        </xdr:cNvPr>
        <xdr:cNvCxnSpPr/>
      </xdr:nvCxnSpPr>
      <xdr:spPr>
        <a:xfrm>
          <a:off x="16802100" y="6764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52070</xdr:rowOff>
    </xdr:from>
    <xdr:ext cx="469900" cy="258445"/>
    <xdr:sp macro="" textlink="">
      <xdr:nvSpPr>
        <xdr:cNvPr id="495" name="n_1aveValue【認定こども園・幼稚園・保育所】&#10;一人当たり面積">
          <a:extLst>
            <a:ext uri="{FF2B5EF4-FFF2-40B4-BE49-F238E27FC236}">
              <a16:creationId xmlns:a16="http://schemas.microsoft.com/office/drawing/2014/main" id="{1CC98111-363D-4473-BF38-EEB4FE5D3584}"/>
            </a:ext>
          </a:extLst>
        </xdr:cNvPr>
        <xdr:cNvSpPr txBox="1"/>
      </xdr:nvSpPr>
      <xdr:spPr>
        <a:xfrm>
          <a:off x="18980150" y="6160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56515</xdr:rowOff>
    </xdr:from>
    <xdr:ext cx="469265" cy="258445"/>
    <xdr:sp macro="" textlink="">
      <xdr:nvSpPr>
        <xdr:cNvPr id="496" name="n_2aveValue【認定こども園・幼稚園・保育所】&#10;一人当たり面積">
          <a:extLst>
            <a:ext uri="{FF2B5EF4-FFF2-40B4-BE49-F238E27FC236}">
              <a16:creationId xmlns:a16="http://schemas.microsoft.com/office/drawing/2014/main" id="{6D399B3C-3356-4B2F-8E15-05D82F3797FA}"/>
            </a:ext>
          </a:extLst>
        </xdr:cNvPr>
        <xdr:cNvSpPr txBox="1"/>
      </xdr:nvSpPr>
      <xdr:spPr>
        <a:xfrm>
          <a:off x="18180050" y="6165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56515</xdr:rowOff>
    </xdr:from>
    <xdr:ext cx="469265" cy="258445"/>
    <xdr:sp macro="" textlink="">
      <xdr:nvSpPr>
        <xdr:cNvPr id="497" name="n_3aveValue【認定こども園・幼稚園・保育所】&#10;一人当たり面積">
          <a:extLst>
            <a:ext uri="{FF2B5EF4-FFF2-40B4-BE49-F238E27FC236}">
              <a16:creationId xmlns:a16="http://schemas.microsoft.com/office/drawing/2014/main" id="{6A936331-93FC-4C17-BBB3-786CCEB60928}"/>
            </a:ext>
          </a:extLst>
        </xdr:cNvPr>
        <xdr:cNvSpPr txBox="1"/>
      </xdr:nvSpPr>
      <xdr:spPr>
        <a:xfrm>
          <a:off x="17386300" y="6165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49530</xdr:rowOff>
    </xdr:from>
    <xdr:ext cx="469265" cy="259080"/>
    <xdr:sp macro="" textlink="">
      <xdr:nvSpPr>
        <xdr:cNvPr id="498" name="n_4aveValue【認定こども園・幼稚園・保育所】&#10;一人当たり面積">
          <a:extLst>
            <a:ext uri="{FF2B5EF4-FFF2-40B4-BE49-F238E27FC236}">
              <a16:creationId xmlns:a16="http://schemas.microsoft.com/office/drawing/2014/main" id="{397272BF-22A2-48B5-9955-8868D553BF56}"/>
            </a:ext>
          </a:extLst>
        </xdr:cNvPr>
        <xdr:cNvSpPr txBox="1"/>
      </xdr:nvSpPr>
      <xdr:spPr>
        <a:xfrm>
          <a:off x="16592550" y="6158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29210</xdr:rowOff>
    </xdr:from>
    <xdr:ext cx="469900" cy="258445"/>
    <xdr:sp macro="" textlink="">
      <xdr:nvSpPr>
        <xdr:cNvPr id="499" name="n_1mainValue【認定こども園・幼稚園・保育所】&#10;一人当たり面積">
          <a:extLst>
            <a:ext uri="{FF2B5EF4-FFF2-40B4-BE49-F238E27FC236}">
              <a16:creationId xmlns:a16="http://schemas.microsoft.com/office/drawing/2014/main" id="{1F10B435-CB8F-4CD6-A629-727541197D4F}"/>
            </a:ext>
          </a:extLst>
        </xdr:cNvPr>
        <xdr:cNvSpPr txBox="1"/>
      </xdr:nvSpPr>
      <xdr:spPr>
        <a:xfrm>
          <a:off x="18980150" y="6798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31115</xdr:rowOff>
    </xdr:from>
    <xdr:ext cx="469265" cy="258445"/>
    <xdr:sp macro="" textlink="">
      <xdr:nvSpPr>
        <xdr:cNvPr id="500" name="n_2mainValue【認定こども園・幼稚園・保育所】&#10;一人当たり面積">
          <a:extLst>
            <a:ext uri="{FF2B5EF4-FFF2-40B4-BE49-F238E27FC236}">
              <a16:creationId xmlns:a16="http://schemas.microsoft.com/office/drawing/2014/main" id="{55C3010C-83B0-4946-AE3F-C7D268CC282E}"/>
            </a:ext>
          </a:extLst>
        </xdr:cNvPr>
        <xdr:cNvSpPr txBox="1"/>
      </xdr:nvSpPr>
      <xdr:spPr>
        <a:xfrm>
          <a:off x="18180050" y="6800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31115</xdr:rowOff>
    </xdr:from>
    <xdr:ext cx="469265" cy="258445"/>
    <xdr:sp macro="" textlink="">
      <xdr:nvSpPr>
        <xdr:cNvPr id="501" name="n_3mainValue【認定こども園・幼稚園・保育所】&#10;一人当たり面積">
          <a:extLst>
            <a:ext uri="{FF2B5EF4-FFF2-40B4-BE49-F238E27FC236}">
              <a16:creationId xmlns:a16="http://schemas.microsoft.com/office/drawing/2014/main" id="{FC9C1235-F3D8-4ACC-9C5A-40A44C2C58E2}"/>
            </a:ext>
          </a:extLst>
        </xdr:cNvPr>
        <xdr:cNvSpPr txBox="1"/>
      </xdr:nvSpPr>
      <xdr:spPr>
        <a:xfrm>
          <a:off x="17386300" y="6800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31115</xdr:rowOff>
    </xdr:from>
    <xdr:ext cx="469265" cy="258445"/>
    <xdr:sp macro="" textlink="">
      <xdr:nvSpPr>
        <xdr:cNvPr id="502" name="n_4mainValue【認定こども園・幼稚園・保育所】&#10;一人当たり面積">
          <a:extLst>
            <a:ext uri="{FF2B5EF4-FFF2-40B4-BE49-F238E27FC236}">
              <a16:creationId xmlns:a16="http://schemas.microsoft.com/office/drawing/2014/main" id="{9A357021-0265-4C96-A47F-67ECF6031B07}"/>
            </a:ext>
          </a:extLst>
        </xdr:cNvPr>
        <xdr:cNvSpPr txBox="1"/>
      </xdr:nvSpPr>
      <xdr:spPr>
        <a:xfrm>
          <a:off x="16592550" y="6800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5ACFFFAA-68DB-4115-9104-4D42EA7E04A4}"/>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A71BE1BA-F132-4ACF-9544-09B090C8C90F}"/>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634374B1-69F0-4792-84E2-5F6373846CAB}"/>
            </a:ext>
          </a:extLst>
        </xdr:cNvPr>
        <xdr:cNvSpPr/>
      </xdr:nvSpPr>
      <xdr:spPr>
        <a:xfrm>
          <a:off x="11315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D4BE849A-2315-4F4E-86CA-661AB86FF651}"/>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FAA6CA16-DEAF-4FE6-B60F-A70CEDF2DA80}"/>
            </a:ext>
          </a:extLst>
        </xdr:cNvPr>
        <xdr:cNvSpPr/>
      </xdr:nvSpPr>
      <xdr:spPr>
        <a:xfrm>
          <a:off x="122364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AE1EC4D1-EB2E-4EC4-AE1A-2E2FEF0E79E1}"/>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C80A68A5-2D72-466A-A0C7-3333B0B5E378}"/>
            </a:ext>
          </a:extLst>
        </xdr:cNvPr>
        <xdr:cNvSpPr/>
      </xdr:nvSpPr>
      <xdr:spPr>
        <a:xfrm>
          <a:off x="132651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174831A9-A7A2-41ED-BFE4-6548073AFD48}"/>
            </a:ext>
          </a:extLst>
        </xdr:cNvPr>
        <xdr:cNvSpPr/>
      </xdr:nvSpPr>
      <xdr:spPr>
        <a:xfrm>
          <a:off x="1120775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1" name="テキスト ボックス 510">
          <a:extLst>
            <a:ext uri="{FF2B5EF4-FFF2-40B4-BE49-F238E27FC236}">
              <a16:creationId xmlns:a16="http://schemas.microsoft.com/office/drawing/2014/main" id="{A97949C1-0F80-4C5D-A226-A8598C5C7725}"/>
            </a:ext>
          </a:extLst>
        </xdr:cNvPr>
        <xdr:cNvSpPr txBox="1"/>
      </xdr:nvSpPr>
      <xdr:spPr>
        <a:xfrm>
          <a:off x="11169650" y="86233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4F942D0F-2093-4D2E-BF94-3C740255BC9C}"/>
            </a:ext>
          </a:extLst>
        </xdr:cNvPr>
        <xdr:cNvCxnSpPr/>
      </xdr:nvCxnSpPr>
      <xdr:spPr>
        <a:xfrm>
          <a:off x="11207750" y="11010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3" name="テキスト ボックス 512">
          <a:extLst>
            <a:ext uri="{FF2B5EF4-FFF2-40B4-BE49-F238E27FC236}">
              <a16:creationId xmlns:a16="http://schemas.microsoft.com/office/drawing/2014/main" id="{31F11AC2-494E-43C2-A4D0-3D4B76EFF777}"/>
            </a:ext>
          </a:extLst>
        </xdr:cNvPr>
        <xdr:cNvSpPr txBox="1"/>
      </xdr:nvSpPr>
      <xdr:spPr>
        <a:xfrm>
          <a:off x="10797540" y="10875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4" name="直線コネクタ 513">
          <a:extLst>
            <a:ext uri="{FF2B5EF4-FFF2-40B4-BE49-F238E27FC236}">
              <a16:creationId xmlns:a16="http://schemas.microsoft.com/office/drawing/2014/main" id="{606F7D7B-BB1D-4E49-9A65-3ABFF8046776}"/>
            </a:ext>
          </a:extLst>
        </xdr:cNvPr>
        <xdr:cNvCxnSpPr/>
      </xdr:nvCxnSpPr>
      <xdr:spPr>
        <a:xfrm>
          <a:off x="11207750" y="10697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5" name="テキスト ボックス 514">
          <a:extLst>
            <a:ext uri="{FF2B5EF4-FFF2-40B4-BE49-F238E27FC236}">
              <a16:creationId xmlns:a16="http://schemas.microsoft.com/office/drawing/2014/main" id="{11946E8E-EAC9-44D9-BE97-5FB2ABACE7D8}"/>
            </a:ext>
          </a:extLst>
        </xdr:cNvPr>
        <xdr:cNvSpPr txBox="1"/>
      </xdr:nvSpPr>
      <xdr:spPr>
        <a:xfrm>
          <a:off x="10842625" y="10561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6" name="直線コネクタ 515">
          <a:extLst>
            <a:ext uri="{FF2B5EF4-FFF2-40B4-BE49-F238E27FC236}">
              <a16:creationId xmlns:a16="http://schemas.microsoft.com/office/drawing/2014/main" id="{2BFFA9C3-7E6B-45CA-B575-ADD2DF73B46B}"/>
            </a:ext>
          </a:extLst>
        </xdr:cNvPr>
        <xdr:cNvCxnSpPr/>
      </xdr:nvCxnSpPr>
      <xdr:spPr>
        <a:xfrm>
          <a:off x="11207750" y="10382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17" name="テキスト ボックス 516">
          <a:extLst>
            <a:ext uri="{FF2B5EF4-FFF2-40B4-BE49-F238E27FC236}">
              <a16:creationId xmlns:a16="http://schemas.microsoft.com/office/drawing/2014/main" id="{E245F4C6-E503-4D4C-BADC-EDCAD1A04315}"/>
            </a:ext>
          </a:extLst>
        </xdr:cNvPr>
        <xdr:cNvSpPr txBox="1"/>
      </xdr:nvSpPr>
      <xdr:spPr>
        <a:xfrm>
          <a:off x="10842625" y="10240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18" name="直線コネクタ 517">
          <a:extLst>
            <a:ext uri="{FF2B5EF4-FFF2-40B4-BE49-F238E27FC236}">
              <a16:creationId xmlns:a16="http://schemas.microsoft.com/office/drawing/2014/main" id="{001BD8E6-9DEF-47AE-B535-F75ED1D7F35A}"/>
            </a:ext>
          </a:extLst>
        </xdr:cNvPr>
        <xdr:cNvCxnSpPr/>
      </xdr:nvCxnSpPr>
      <xdr:spPr>
        <a:xfrm>
          <a:off x="11207750" y="10069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19" name="テキスト ボックス 518">
          <a:extLst>
            <a:ext uri="{FF2B5EF4-FFF2-40B4-BE49-F238E27FC236}">
              <a16:creationId xmlns:a16="http://schemas.microsoft.com/office/drawing/2014/main" id="{415D9279-8B2B-42CD-AAA1-4070D4A881EB}"/>
            </a:ext>
          </a:extLst>
        </xdr:cNvPr>
        <xdr:cNvSpPr txBox="1"/>
      </xdr:nvSpPr>
      <xdr:spPr>
        <a:xfrm>
          <a:off x="10842625" y="9926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0" name="直線コネクタ 519">
          <a:extLst>
            <a:ext uri="{FF2B5EF4-FFF2-40B4-BE49-F238E27FC236}">
              <a16:creationId xmlns:a16="http://schemas.microsoft.com/office/drawing/2014/main" id="{E3F95126-1725-467E-937B-53A6C834F6DE}"/>
            </a:ext>
          </a:extLst>
        </xdr:cNvPr>
        <xdr:cNvCxnSpPr/>
      </xdr:nvCxnSpPr>
      <xdr:spPr>
        <a:xfrm>
          <a:off x="11207750" y="9749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1" name="テキスト ボックス 520">
          <a:extLst>
            <a:ext uri="{FF2B5EF4-FFF2-40B4-BE49-F238E27FC236}">
              <a16:creationId xmlns:a16="http://schemas.microsoft.com/office/drawing/2014/main" id="{AC298B74-0052-457F-ACA5-978CDCF7A4A1}"/>
            </a:ext>
          </a:extLst>
        </xdr:cNvPr>
        <xdr:cNvSpPr txBox="1"/>
      </xdr:nvSpPr>
      <xdr:spPr>
        <a:xfrm>
          <a:off x="10842625" y="9613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2" name="直線コネクタ 521">
          <a:extLst>
            <a:ext uri="{FF2B5EF4-FFF2-40B4-BE49-F238E27FC236}">
              <a16:creationId xmlns:a16="http://schemas.microsoft.com/office/drawing/2014/main" id="{5039419C-F1C3-46BB-B337-7D41D69EE746}"/>
            </a:ext>
          </a:extLst>
        </xdr:cNvPr>
        <xdr:cNvCxnSpPr/>
      </xdr:nvCxnSpPr>
      <xdr:spPr>
        <a:xfrm>
          <a:off x="11207750" y="9435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523" name="テキスト ボックス 522">
          <a:extLst>
            <a:ext uri="{FF2B5EF4-FFF2-40B4-BE49-F238E27FC236}">
              <a16:creationId xmlns:a16="http://schemas.microsoft.com/office/drawing/2014/main" id="{2881C86D-09E9-46D7-869C-773E09D95FD5}"/>
            </a:ext>
          </a:extLst>
        </xdr:cNvPr>
        <xdr:cNvSpPr txBox="1"/>
      </xdr:nvSpPr>
      <xdr:spPr>
        <a:xfrm>
          <a:off x="10842625" y="92995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4" name="直線コネクタ 523">
          <a:extLst>
            <a:ext uri="{FF2B5EF4-FFF2-40B4-BE49-F238E27FC236}">
              <a16:creationId xmlns:a16="http://schemas.microsoft.com/office/drawing/2014/main" id="{AB9C3C56-1846-4084-BE3E-1D42DE7B5A92}"/>
            </a:ext>
          </a:extLst>
        </xdr:cNvPr>
        <xdr:cNvCxnSpPr/>
      </xdr:nvCxnSpPr>
      <xdr:spPr>
        <a:xfrm>
          <a:off x="11207750" y="9121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5" name="テキスト ボックス 524">
          <a:extLst>
            <a:ext uri="{FF2B5EF4-FFF2-40B4-BE49-F238E27FC236}">
              <a16:creationId xmlns:a16="http://schemas.microsoft.com/office/drawing/2014/main" id="{12269F54-CAB3-4416-B578-EDCB3BB54765}"/>
            </a:ext>
          </a:extLst>
        </xdr:cNvPr>
        <xdr:cNvSpPr txBox="1"/>
      </xdr:nvSpPr>
      <xdr:spPr>
        <a:xfrm>
          <a:off x="10842625" y="8985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FE60972E-D795-4178-B916-F9D39AE06638}"/>
            </a:ext>
          </a:extLst>
        </xdr:cNvPr>
        <xdr:cNvCxnSpPr/>
      </xdr:nvCxnSpPr>
      <xdr:spPr>
        <a:xfrm>
          <a:off x="11207750" y="88074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27" name="テキスト ボックス 526">
          <a:extLst>
            <a:ext uri="{FF2B5EF4-FFF2-40B4-BE49-F238E27FC236}">
              <a16:creationId xmlns:a16="http://schemas.microsoft.com/office/drawing/2014/main" id="{3AAE6448-5369-40C2-872E-E6DF1FB8567B}"/>
            </a:ext>
          </a:extLst>
        </xdr:cNvPr>
        <xdr:cNvSpPr txBox="1"/>
      </xdr:nvSpPr>
      <xdr:spPr>
        <a:xfrm>
          <a:off x="10842625" y="8671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6B426C63-A71E-4415-9B6E-9CC20391192A}"/>
            </a:ext>
          </a:extLst>
        </xdr:cNvPr>
        <xdr:cNvSpPr/>
      </xdr:nvSpPr>
      <xdr:spPr>
        <a:xfrm>
          <a:off x="1120775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26035</xdr:rowOff>
    </xdr:from>
    <xdr:to>
      <xdr:col>85</xdr:col>
      <xdr:colOff>126365</xdr:colOff>
      <xdr:row>64</xdr:row>
      <xdr:rowOff>111125</xdr:rowOff>
    </xdr:to>
    <xdr:cxnSp macro="">
      <xdr:nvCxnSpPr>
        <xdr:cNvPr id="529" name="直線コネクタ 528">
          <a:extLst>
            <a:ext uri="{FF2B5EF4-FFF2-40B4-BE49-F238E27FC236}">
              <a16:creationId xmlns:a16="http://schemas.microsoft.com/office/drawing/2014/main" id="{DF174A2D-B20D-4C55-8953-BFA2BF2896C3}"/>
            </a:ext>
          </a:extLst>
        </xdr:cNvPr>
        <xdr:cNvCxnSpPr/>
      </xdr:nvCxnSpPr>
      <xdr:spPr>
        <a:xfrm flipV="1">
          <a:off x="14699615" y="92716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114935</xdr:rowOff>
    </xdr:from>
    <xdr:ext cx="405130" cy="259080"/>
    <xdr:sp macro="" textlink="">
      <xdr:nvSpPr>
        <xdr:cNvPr id="530" name="【学校施設】&#10;有形固定資産減価償却率最小値テキスト">
          <a:extLst>
            <a:ext uri="{FF2B5EF4-FFF2-40B4-BE49-F238E27FC236}">
              <a16:creationId xmlns:a16="http://schemas.microsoft.com/office/drawing/2014/main" id="{A2FB6F2B-06CB-470C-9B7C-B96479C0F198}"/>
            </a:ext>
          </a:extLst>
        </xdr:cNvPr>
        <xdr:cNvSpPr txBox="1"/>
      </xdr:nvSpPr>
      <xdr:spPr>
        <a:xfrm>
          <a:off x="14738350" y="1068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111125</xdr:rowOff>
    </xdr:from>
    <xdr:to>
      <xdr:col>86</xdr:col>
      <xdr:colOff>25400</xdr:colOff>
      <xdr:row>64</xdr:row>
      <xdr:rowOff>111125</xdr:rowOff>
    </xdr:to>
    <xdr:cxnSp macro="">
      <xdr:nvCxnSpPr>
        <xdr:cNvPr id="531" name="直線コネクタ 530">
          <a:extLst>
            <a:ext uri="{FF2B5EF4-FFF2-40B4-BE49-F238E27FC236}">
              <a16:creationId xmlns:a16="http://schemas.microsoft.com/office/drawing/2014/main" id="{C3EAD0DC-AAAD-4B41-85CC-76B533AAFCEC}"/>
            </a:ext>
          </a:extLst>
        </xdr:cNvPr>
        <xdr:cNvCxnSpPr/>
      </xdr:nvCxnSpPr>
      <xdr:spPr>
        <a:xfrm>
          <a:off x="14611350" y="10677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144145</xdr:rowOff>
    </xdr:from>
    <xdr:ext cx="405130" cy="258445"/>
    <xdr:sp macro="" textlink="">
      <xdr:nvSpPr>
        <xdr:cNvPr id="532" name="【学校施設】&#10;有形固定資産減価償却率最大値テキスト">
          <a:extLst>
            <a:ext uri="{FF2B5EF4-FFF2-40B4-BE49-F238E27FC236}">
              <a16:creationId xmlns:a16="http://schemas.microsoft.com/office/drawing/2014/main" id="{3F436D38-324F-4739-B17F-CB01C241CAD0}"/>
            </a:ext>
          </a:extLst>
        </xdr:cNvPr>
        <xdr:cNvSpPr txBox="1"/>
      </xdr:nvSpPr>
      <xdr:spPr>
        <a:xfrm>
          <a:off x="14738350" y="9059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26035</xdr:rowOff>
    </xdr:from>
    <xdr:to>
      <xdr:col>86</xdr:col>
      <xdr:colOff>25400</xdr:colOff>
      <xdr:row>56</xdr:row>
      <xdr:rowOff>26035</xdr:rowOff>
    </xdr:to>
    <xdr:cxnSp macro="">
      <xdr:nvCxnSpPr>
        <xdr:cNvPr id="533" name="直線コネクタ 532">
          <a:extLst>
            <a:ext uri="{FF2B5EF4-FFF2-40B4-BE49-F238E27FC236}">
              <a16:creationId xmlns:a16="http://schemas.microsoft.com/office/drawing/2014/main" id="{9B78723A-79C5-479B-AAE7-EFB8EFAB5361}"/>
            </a:ext>
          </a:extLst>
        </xdr:cNvPr>
        <xdr:cNvCxnSpPr/>
      </xdr:nvCxnSpPr>
      <xdr:spPr>
        <a:xfrm>
          <a:off x="14611350" y="9271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41910</xdr:rowOff>
    </xdr:from>
    <xdr:ext cx="405130" cy="258445"/>
    <xdr:sp macro="" textlink="">
      <xdr:nvSpPr>
        <xdr:cNvPr id="534" name="【学校施設】&#10;有形固定資産減価償却率平均値テキスト">
          <a:extLst>
            <a:ext uri="{FF2B5EF4-FFF2-40B4-BE49-F238E27FC236}">
              <a16:creationId xmlns:a16="http://schemas.microsoft.com/office/drawing/2014/main" id="{9A0803F2-7485-4132-BFD0-67F9F78BC071}"/>
            </a:ext>
          </a:extLst>
        </xdr:cNvPr>
        <xdr:cNvSpPr txBox="1"/>
      </xdr:nvSpPr>
      <xdr:spPr>
        <a:xfrm>
          <a:off x="14738350" y="99479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95071D05-4CBB-4D48-9ADF-11280A786621}"/>
            </a:ext>
          </a:extLst>
        </xdr:cNvPr>
        <xdr:cNvSpPr/>
      </xdr:nvSpPr>
      <xdr:spPr>
        <a:xfrm>
          <a:off x="14649450" y="9969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37465</xdr:rowOff>
    </xdr:from>
    <xdr:to>
      <xdr:col>81</xdr:col>
      <xdr:colOff>101600</xdr:colOff>
      <xdr:row>60</xdr:row>
      <xdr:rowOff>139065</xdr:rowOff>
    </xdr:to>
    <xdr:sp macro="" textlink="">
      <xdr:nvSpPr>
        <xdr:cNvPr id="536" name="フローチャート: 判断 535">
          <a:extLst>
            <a:ext uri="{FF2B5EF4-FFF2-40B4-BE49-F238E27FC236}">
              <a16:creationId xmlns:a16="http://schemas.microsoft.com/office/drawing/2014/main" id="{E802A04E-AC58-45C6-B5D5-C601048724F1}"/>
            </a:ext>
          </a:extLst>
        </xdr:cNvPr>
        <xdr:cNvSpPr/>
      </xdr:nvSpPr>
      <xdr:spPr>
        <a:xfrm>
          <a:off x="1388745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xdr:rowOff>
    </xdr:from>
    <xdr:to>
      <xdr:col>76</xdr:col>
      <xdr:colOff>165100</xdr:colOff>
      <xdr:row>60</xdr:row>
      <xdr:rowOff>109855</xdr:rowOff>
    </xdr:to>
    <xdr:sp macro="" textlink="">
      <xdr:nvSpPr>
        <xdr:cNvPr id="537" name="フローチャート: 判断 536">
          <a:extLst>
            <a:ext uri="{FF2B5EF4-FFF2-40B4-BE49-F238E27FC236}">
              <a16:creationId xmlns:a16="http://schemas.microsoft.com/office/drawing/2014/main" id="{748AEFA2-20D2-444E-910E-97907673212F}"/>
            </a:ext>
          </a:extLst>
        </xdr:cNvPr>
        <xdr:cNvSpPr/>
      </xdr:nvSpPr>
      <xdr:spPr>
        <a:xfrm>
          <a:off x="130937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8" name="フローチャート: 判断 537">
          <a:extLst>
            <a:ext uri="{FF2B5EF4-FFF2-40B4-BE49-F238E27FC236}">
              <a16:creationId xmlns:a16="http://schemas.microsoft.com/office/drawing/2014/main" id="{1992D9BD-75BF-4E67-AFC6-5A1754C5A5D1}"/>
            </a:ext>
          </a:extLst>
        </xdr:cNvPr>
        <xdr:cNvSpPr/>
      </xdr:nvSpPr>
      <xdr:spPr>
        <a:xfrm>
          <a:off x="12299950" y="98520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104140</xdr:rowOff>
    </xdr:from>
    <xdr:to>
      <xdr:col>67</xdr:col>
      <xdr:colOff>101600</xdr:colOff>
      <xdr:row>60</xdr:row>
      <xdr:rowOff>34290</xdr:rowOff>
    </xdr:to>
    <xdr:sp macro="" textlink="">
      <xdr:nvSpPr>
        <xdr:cNvPr id="539" name="フローチャート: 判断 538">
          <a:extLst>
            <a:ext uri="{FF2B5EF4-FFF2-40B4-BE49-F238E27FC236}">
              <a16:creationId xmlns:a16="http://schemas.microsoft.com/office/drawing/2014/main" id="{1C38BA42-3D9E-4C89-B45E-C108C469885D}"/>
            </a:ext>
          </a:extLst>
        </xdr:cNvPr>
        <xdr:cNvSpPr/>
      </xdr:nvSpPr>
      <xdr:spPr>
        <a:xfrm>
          <a:off x="1148715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0" name="テキスト ボックス 539">
          <a:extLst>
            <a:ext uri="{FF2B5EF4-FFF2-40B4-BE49-F238E27FC236}">
              <a16:creationId xmlns:a16="http://schemas.microsoft.com/office/drawing/2014/main" id="{A549BBB3-0A0C-41D2-BBF9-082DF16C094C}"/>
            </a:ext>
          </a:extLst>
        </xdr:cNvPr>
        <xdr:cNvSpPr txBox="1"/>
      </xdr:nvSpPr>
      <xdr:spPr>
        <a:xfrm>
          <a:off x="14528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1" name="テキスト ボックス 540">
          <a:extLst>
            <a:ext uri="{FF2B5EF4-FFF2-40B4-BE49-F238E27FC236}">
              <a16:creationId xmlns:a16="http://schemas.microsoft.com/office/drawing/2014/main" id="{45251175-FA60-42B6-B69A-D48338FAF0AD}"/>
            </a:ext>
          </a:extLst>
        </xdr:cNvPr>
        <xdr:cNvSpPr txBox="1"/>
      </xdr:nvSpPr>
      <xdr:spPr>
        <a:xfrm>
          <a:off x="13766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30906A90-2149-41FE-8D6B-B19D8BCBA796}"/>
            </a:ext>
          </a:extLst>
        </xdr:cNvPr>
        <xdr:cNvSpPr txBox="1"/>
      </xdr:nvSpPr>
      <xdr:spPr>
        <a:xfrm>
          <a:off x="129730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3" name="テキスト ボックス 542">
          <a:extLst>
            <a:ext uri="{FF2B5EF4-FFF2-40B4-BE49-F238E27FC236}">
              <a16:creationId xmlns:a16="http://schemas.microsoft.com/office/drawing/2014/main" id="{6D1775F0-6CF6-40D9-A2A2-BBEDB4F061C4}"/>
            </a:ext>
          </a:extLst>
        </xdr:cNvPr>
        <xdr:cNvSpPr txBox="1"/>
      </xdr:nvSpPr>
      <xdr:spPr>
        <a:xfrm>
          <a:off x="121729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4" name="テキスト ボックス 543">
          <a:extLst>
            <a:ext uri="{FF2B5EF4-FFF2-40B4-BE49-F238E27FC236}">
              <a16:creationId xmlns:a16="http://schemas.microsoft.com/office/drawing/2014/main" id="{26E6BC55-19FC-48C0-A6B9-80322737DB11}"/>
            </a:ext>
          </a:extLst>
        </xdr:cNvPr>
        <xdr:cNvSpPr txBox="1"/>
      </xdr:nvSpPr>
      <xdr:spPr>
        <a:xfrm>
          <a:off x="113665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130175</xdr:rowOff>
    </xdr:from>
    <xdr:to>
      <xdr:col>85</xdr:col>
      <xdr:colOff>177800</xdr:colOff>
      <xdr:row>60</xdr:row>
      <xdr:rowOff>60325</xdr:rowOff>
    </xdr:to>
    <xdr:sp macro="" textlink="">
      <xdr:nvSpPr>
        <xdr:cNvPr id="545" name="楕円 544">
          <a:extLst>
            <a:ext uri="{FF2B5EF4-FFF2-40B4-BE49-F238E27FC236}">
              <a16:creationId xmlns:a16="http://schemas.microsoft.com/office/drawing/2014/main" id="{7CB7215D-79B8-481A-AF56-C962C3076D2A}"/>
            </a:ext>
          </a:extLst>
        </xdr:cNvPr>
        <xdr:cNvSpPr/>
      </xdr:nvSpPr>
      <xdr:spPr>
        <a:xfrm>
          <a:off x="14649450" y="9871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153035</xdr:rowOff>
    </xdr:from>
    <xdr:ext cx="405130" cy="259080"/>
    <xdr:sp macro="" textlink="">
      <xdr:nvSpPr>
        <xdr:cNvPr id="546" name="【学校施設】&#10;有形固定資産減価償却率該当値テキスト">
          <a:extLst>
            <a:ext uri="{FF2B5EF4-FFF2-40B4-BE49-F238E27FC236}">
              <a16:creationId xmlns:a16="http://schemas.microsoft.com/office/drawing/2014/main" id="{F1E3AF0B-13DF-4772-9547-3637C1E27EF0}"/>
            </a:ext>
          </a:extLst>
        </xdr:cNvPr>
        <xdr:cNvSpPr txBox="1"/>
      </xdr:nvSpPr>
      <xdr:spPr>
        <a:xfrm>
          <a:off x="14738350" y="9728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547" name="楕円 546">
          <a:extLst>
            <a:ext uri="{FF2B5EF4-FFF2-40B4-BE49-F238E27FC236}">
              <a16:creationId xmlns:a16="http://schemas.microsoft.com/office/drawing/2014/main" id="{D17352D3-F15E-420E-BBA9-588D544D0858}"/>
            </a:ext>
          </a:extLst>
        </xdr:cNvPr>
        <xdr:cNvSpPr/>
      </xdr:nvSpPr>
      <xdr:spPr>
        <a:xfrm>
          <a:off x="1388745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60</xdr:row>
      <xdr:rowOff>9525</xdr:rowOff>
    </xdr:to>
    <xdr:cxnSp macro="">
      <xdr:nvCxnSpPr>
        <xdr:cNvPr id="548" name="直線コネクタ 547">
          <a:extLst>
            <a:ext uri="{FF2B5EF4-FFF2-40B4-BE49-F238E27FC236}">
              <a16:creationId xmlns:a16="http://schemas.microsoft.com/office/drawing/2014/main" id="{8E5DB79B-A592-43B9-99DE-D5CF4E7EE51B}"/>
            </a:ext>
          </a:extLst>
        </xdr:cNvPr>
        <xdr:cNvCxnSpPr/>
      </xdr:nvCxnSpPr>
      <xdr:spPr>
        <a:xfrm>
          <a:off x="13938250" y="985710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115570</xdr:rowOff>
    </xdr:from>
    <xdr:to>
      <xdr:col>76</xdr:col>
      <xdr:colOff>165100</xdr:colOff>
      <xdr:row>59</xdr:row>
      <xdr:rowOff>45720</xdr:rowOff>
    </xdr:to>
    <xdr:sp macro="" textlink="">
      <xdr:nvSpPr>
        <xdr:cNvPr id="549" name="楕円 548">
          <a:extLst>
            <a:ext uri="{FF2B5EF4-FFF2-40B4-BE49-F238E27FC236}">
              <a16:creationId xmlns:a16="http://schemas.microsoft.com/office/drawing/2014/main" id="{249DB3A9-421F-4024-AAC4-AB11A4803390}"/>
            </a:ext>
          </a:extLst>
        </xdr:cNvPr>
        <xdr:cNvSpPr/>
      </xdr:nvSpPr>
      <xdr:spPr>
        <a:xfrm>
          <a:off x="13093700" y="9691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166370</xdr:rowOff>
    </xdr:from>
    <xdr:to>
      <xdr:col>81</xdr:col>
      <xdr:colOff>50800</xdr:colOff>
      <xdr:row>59</xdr:row>
      <xdr:rowOff>116205</xdr:rowOff>
    </xdr:to>
    <xdr:cxnSp macro="">
      <xdr:nvCxnSpPr>
        <xdr:cNvPr id="550" name="直線コネクタ 549">
          <a:extLst>
            <a:ext uri="{FF2B5EF4-FFF2-40B4-BE49-F238E27FC236}">
              <a16:creationId xmlns:a16="http://schemas.microsoft.com/office/drawing/2014/main" id="{A6828247-0B1A-4FF6-B596-5FCEE3BC8E9C}"/>
            </a:ext>
          </a:extLst>
        </xdr:cNvPr>
        <xdr:cNvCxnSpPr/>
      </xdr:nvCxnSpPr>
      <xdr:spPr>
        <a:xfrm>
          <a:off x="13144500" y="9742170"/>
          <a:ext cx="79375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95885</xdr:rowOff>
    </xdr:from>
    <xdr:to>
      <xdr:col>72</xdr:col>
      <xdr:colOff>38100</xdr:colOff>
      <xdr:row>59</xdr:row>
      <xdr:rowOff>26035</xdr:rowOff>
    </xdr:to>
    <xdr:sp macro="" textlink="">
      <xdr:nvSpPr>
        <xdr:cNvPr id="551" name="楕円 550">
          <a:extLst>
            <a:ext uri="{FF2B5EF4-FFF2-40B4-BE49-F238E27FC236}">
              <a16:creationId xmlns:a16="http://schemas.microsoft.com/office/drawing/2014/main" id="{A058D73A-6D65-4570-AA0B-7CA0BD67F093}"/>
            </a:ext>
          </a:extLst>
        </xdr:cNvPr>
        <xdr:cNvSpPr/>
      </xdr:nvSpPr>
      <xdr:spPr>
        <a:xfrm>
          <a:off x="12299950" y="9671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146685</xdr:rowOff>
    </xdr:from>
    <xdr:to>
      <xdr:col>76</xdr:col>
      <xdr:colOff>114300</xdr:colOff>
      <xdr:row>58</xdr:row>
      <xdr:rowOff>166370</xdr:rowOff>
    </xdr:to>
    <xdr:cxnSp macro="">
      <xdr:nvCxnSpPr>
        <xdr:cNvPr id="552" name="直線コネクタ 551">
          <a:extLst>
            <a:ext uri="{FF2B5EF4-FFF2-40B4-BE49-F238E27FC236}">
              <a16:creationId xmlns:a16="http://schemas.microsoft.com/office/drawing/2014/main" id="{4D3BA9CF-071C-493B-AC89-C0971B3C74C4}"/>
            </a:ext>
          </a:extLst>
        </xdr:cNvPr>
        <xdr:cNvCxnSpPr/>
      </xdr:nvCxnSpPr>
      <xdr:spPr>
        <a:xfrm>
          <a:off x="12344400" y="972248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37465</xdr:rowOff>
    </xdr:from>
    <xdr:to>
      <xdr:col>67</xdr:col>
      <xdr:colOff>101600</xdr:colOff>
      <xdr:row>58</xdr:row>
      <xdr:rowOff>139065</xdr:rowOff>
    </xdr:to>
    <xdr:sp macro="" textlink="">
      <xdr:nvSpPr>
        <xdr:cNvPr id="553" name="楕円 552">
          <a:extLst>
            <a:ext uri="{FF2B5EF4-FFF2-40B4-BE49-F238E27FC236}">
              <a16:creationId xmlns:a16="http://schemas.microsoft.com/office/drawing/2014/main" id="{78304EC1-9AD9-429E-B93D-EC0F7A5EAFC7}"/>
            </a:ext>
          </a:extLst>
        </xdr:cNvPr>
        <xdr:cNvSpPr/>
      </xdr:nvSpPr>
      <xdr:spPr>
        <a:xfrm>
          <a:off x="1148715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88265</xdr:rowOff>
    </xdr:from>
    <xdr:to>
      <xdr:col>71</xdr:col>
      <xdr:colOff>177800</xdr:colOff>
      <xdr:row>58</xdr:row>
      <xdr:rowOff>146685</xdr:rowOff>
    </xdr:to>
    <xdr:cxnSp macro="">
      <xdr:nvCxnSpPr>
        <xdr:cNvPr id="554" name="直線コネクタ 553">
          <a:extLst>
            <a:ext uri="{FF2B5EF4-FFF2-40B4-BE49-F238E27FC236}">
              <a16:creationId xmlns:a16="http://schemas.microsoft.com/office/drawing/2014/main" id="{B6560701-2BEF-48CF-83F5-8C2CD6EBF32F}"/>
            </a:ext>
          </a:extLst>
        </xdr:cNvPr>
        <xdr:cNvCxnSpPr/>
      </xdr:nvCxnSpPr>
      <xdr:spPr>
        <a:xfrm>
          <a:off x="11537950" y="9664065"/>
          <a:ext cx="8064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130175</xdr:rowOff>
    </xdr:from>
    <xdr:ext cx="405130" cy="259080"/>
    <xdr:sp macro="" textlink="">
      <xdr:nvSpPr>
        <xdr:cNvPr id="555" name="n_1aveValue【学校施設】&#10;有形固定資産減価償却率">
          <a:extLst>
            <a:ext uri="{FF2B5EF4-FFF2-40B4-BE49-F238E27FC236}">
              <a16:creationId xmlns:a16="http://schemas.microsoft.com/office/drawing/2014/main" id="{95E09163-1770-411D-9C72-3B796A30A883}"/>
            </a:ext>
          </a:extLst>
        </xdr:cNvPr>
        <xdr:cNvSpPr txBox="1"/>
      </xdr:nvSpPr>
      <xdr:spPr>
        <a:xfrm>
          <a:off x="13742035" y="1003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100965</xdr:rowOff>
    </xdr:from>
    <xdr:ext cx="404495" cy="258445"/>
    <xdr:sp macro="" textlink="">
      <xdr:nvSpPr>
        <xdr:cNvPr id="556" name="n_2aveValue【学校施設】&#10;有形固定資産減価償却率">
          <a:extLst>
            <a:ext uri="{FF2B5EF4-FFF2-40B4-BE49-F238E27FC236}">
              <a16:creationId xmlns:a16="http://schemas.microsoft.com/office/drawing/2014/main" id="{58D98524-17CE-4630-929F-6FD73A2FB568}"/>
            </a:ext>
          </a:extLst>
        </xdr:cNvPr>
        <xdr:cNvSpPr txBox="1"/>
      </xdr:nvSpPr>
      <xdr:spPr>
        <a:xfrm>
          <a:off x="12960985" y="10006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32385</xdr:rowOff>
    </xdr:from>
    <xdr:ext cx="404495" cy="258445"/>
    <xdr:sp macro="" textlink="">
      <xdr:nvSpPr>
        <xdr:cNvPr id="557" name="n_3aveValue【学校施設】&#10;有形固定資産減価償却率">
          <a:extLst>
            <a:ext uri="{FF2B5EF4-FFF2-40B4-BE49-F238E27FC236}">
              <a16:creationId xmlns:a16="http://schemas.microsoft.com/office/drawing/2014/main" id="{6452CA13-9D8C-42F0-91FD-52E236743596}"/>
            </a:ext>
          </a:extLst>
        </xdr:cNvPr>
        <xdr:cNvSpPr txBox="1"/>
      </xdr:nvSpPr>
      <xdr:spPr>
        <a:xfrm>
          <a:off x="12167235" y="9938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25400</xdr:rowOff>
    </xdr:from>
    <xdr:ext cx="404495" cy="259080"/>
    <xdr:sp macro="" textlink="">
      <xdr:nvSpPr>
        <xdr:cNvPr id="558" name="n_4aveValue【学校施設】&#10;有形固定資産減価償却率">
          <a:extLst>
            <a:ext uri="{FF2B5EF4-FFF2-40B4-BE49-F238E27FC236}">
              <a16:creationId xmlns:a16="http://schemas.microsoft.com/office/drawing/2014/main" id="{F126D713-7417-4021-8224-F5CDF9FA799D}"/>
            </a:ext>
          </a:extLst>
        </xdr:cNvPr>
        <xdr:cNvSpPr txBox="1"/>
      </xdr:nvSpPr>
      <xdr:spPr>
        <a:xfrm>
          <a:off x="11354435" y="9931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12065</xdr:rowOff>
    </xdr:from>
    <xdr:ext cx="405130" cy="259080"/>
    <xdr:sp macro="" textlink="">
      <xdr:nvSpPr>
        <xdr:cNvPr id="559" name="n_1mainValue【学校施設】&#10;有形固定資産減価償却率">
          <a:extLst>
            <a:ext uri="{FF2B5EF4-FFF2-40B4-BE49-F238E27FC236}">
              <a16:creationId xmlns:a16="http://schemas.microsoft.com/office/drawing/2014/main" id="{3FD2531B-BEA8-4BB9-8D0C-8D68986E4DC2}"/>
            </a:ext>
          </a:extLst>
        </xdr:cNvPr>
        <xdr:cNvSpPr txBox="1"/>
      </xdr:nvSpPr>
      <xdr:spPr>
        <a:xfrm>
          <a:off x="13742035" y="9587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62230</xdr:rowOff>
    </xdr:from>
    <xdr:ext cx="404495" cy="259080"/>
    <xdr:sp macro="" textlink="">
      <xdr:nvSpPr>
        <xdr:cNvPr id="560" name="n_2mainValue【学校施設】&#10;有形固定資産減価償却率">
          <a:extLst>
            <a:ext uri="{FF2B5EF4-FFF2-40B4-BE49-F238E27FC236}">
              <a16:creationId xmlns:a16="http://schemas.microsoft.com/office/drawing/2014/main" id="{14754787-618C-441B-8EEF-04054514899C}"/>
            </a:ext>
          </a:extLst>
        </xdr:cNvPr>
        <xdr:cNvSpPr txBox="1"/>
      </xdr:nvSpPr>
      <xdr:spPr>
        <a:xfrm>
          <a:off x="12960985" y="9472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42545</xdr:rowOff>
    </xdr:from>
    <xdr:ext cx="404495" cy="258445"/>
    <xdr:sp macro="" textlink="">
      <xdr:nvSpPr>
        <xdr:cNvPr id="561" name="n_3mainValue【学校施設】&#10;有形固定資産減価償却率">
          <a:extLst>
            <a:ext uri="{FF2B5EF4-FFF2-40B4-BE49-F238E27FC236}">
              <a16:creationId xmlns:a16="http://schemas.microsoft.com/office/drawing/2014/main" id="{F2F413AC-9C64-40D8-992D-3898D63EFCEF}"/>
            </a:ext>
          </a:extLst>
        </xdr:cNvPr>
        <xdr:cNvSpPr txBox="1"/>
      </xdr:nvSpPr>
      <xdr:spPr>
        <a:xfrm>
          <a:off x="12167235" y="9453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155575</xdr:rowOff>
    </xdr:from>
    <xdr:ext cx="404495" cy="258445"/>
    <xdr:sp macro="" textlink="">
      <xdr:nvSpPr>
        <xdr:cNvPr id="562" name="n_4mainValue【学校施設】&#10;有形固定資産減価償却率">
          <a:extLst>
            <a:ext uri="{FF2B5EF4-FFF2-40B4-BE49-F238E27FC236}">
              <a16:creationId xmlns:a16="http://schemas.microsoft.com/office/drawing/2014/main" id="{E316709F-CFC6-4492-8ED4-B8FEA57A5559}"/>
            </a:ext>
          </a:extLst>
        </xdr:cNvPr>
        <xdr:cNvSpPr txBox="1"/>
      </xdr:nvSpPr>
      <xdr:spPr>
        <a:xfrm>
          <a:off x="11354435" y="9401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A9249662-82E7-4BF4-86CE-25AF4FB8F061}"/>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EF0CFA75-607D-4B62-82EA-3B384F189523}"/>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99FE4A9B-FC59-4C37-BEE0-BA82FDA98AB4}"/>
            </a:ext>
          </a:extLst>
        </xdr:cNvPr>
        <xdr:cNvSpPr/>
      </xdr:nvSpPr>
      <xdr:spPr>
        <a:xfrm>
          <a:off x="16586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31B57AC1-B00F-4D10-9420-918580B7DD83}"/>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799315D1-B4CB-4215-BAAD-34EC3BE8363A}"/>
            </a:ext>
          </a:extLst>
        </xdr:cNvPr>
        <xdr:cNvSpPr/>
      </xdr:nvSpPr>
      <xdr:spPr>
        <a:xfrm>
          <a:off x="174879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81885198-678C-4334-9D9D-BE4636AD6F34}"/>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27BD5E25-321C-4704-9E3A-8B5752ABF93A}"/>
            </a:ext>
          </a:extLst>
        </xdr:cNvPr>
        <xdr:cNvSpPr/>
      </xdr:nvSpPr>
      <xdr:spPr>
        <a:xfrm>
          <a:off x="185166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EC9CE4EE-074B-4C2F-92A4-BFF55CBBD828}"/>
            </a:ext>
          </a:extLst>
        </xdr:cNvPr>
        <xdr:cNvSpPr/>
      </xdr:nvSpPr>
      <xdr:spPr>
        <a:xfrm>
          <a:off x="164592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1" name="テキスト ボックス 570">
          <a:extLst>
            <a:ext uri="{FF2B5EF4-FFF2-40B4-BE49-F238E27FC236}">
              <a16:creationId xmlns:a16="http://schemas.microsoft.com/office/drawing/2014/main" id="{FB4C92D5-754B-4423-AC74-E6219B1ED1AA}"/>
            </a:ext>
          </a:extLst>
        </xdr:cNvPr>
        <xdr:cNvSpPr txBox="1"/>
      </xdr:nvSpPr>
      <xdr:spPr>
        <a:xfrm>
          <a:off x="16440150" y="86233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770FF856-B776-48BB-8D85-0D4D743C287A}"/>
            </a:ext>
          </a:extLst>
        </xdr:cNvPr>
        <xdr:cNvCxnSpPr/>
      </xdr:nvCxnSpPr>
      <xdr:spPr>
        <a:xfrm>
          <a:off x="164592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73" name="テキスト ボックス 572">
          <a:extLst>
            <a:ext uri="{FF2B5EF4-FFF2-40B4-BE49-F238E27FC236}">
              <a16:creationId xmlns:a16="http://schemas.microsoft.com/office/drawing/2014/main" id="{F548A2EF-040B-4EA8-AE3E-BCE26ECA166A}"/>
            </a:ext>
          </a:extLst>
        </xdr:cNvPr>
        <xdr:cNvSpPr txBox="1"/>
      </xdr:nvSpPr>
      <xdr:spPr>
        <a:xfrm>
          <a:off x="16048990" y="10875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BEF22BE3-7077-48D0-AFE4-A944C78A4D3D}"/>
            </a:ext>
          </a:extLst>
        </xdr:cNvPr>
        <xdr:cNvCxnSpPr/>
      </xdr:nvCxnSpPr>
      <xdr:spPr>
        <a:xfrm>
          <a:off x="16459200" y="10458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725" cy="258445"/>
    <xdr:sp macro="" textlink="">
      <xdr:nvSpPr>
        <xdr:cNvPr id="575" name="テキスト ボックス 574">
          <a:extLst>
            <a:ext uri="{FF2B5EF4-FFF2-40B4-BE49-F238E27FC236}">
              <a16:creationId xmlns:a16="http://schemas.microsoft.com/office/drawing/2014/main" id="{6C543789-0204-4775-8C60-8336D8854C97}"/>
            </a:ext>
          </a:extLst>
        </xdr:cNvPr>
        <xdr:cNvSpPr txBox="1"/>
      </xdr:nvSpPr>
      <xdr:spPr>
        <a:xfrm>
          <a:off x="16048990" y="1032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700AE030-4D6F-416D-AF0B-C7FF173A9E43}"/>
            </a:ext>
          </a:extLst>
        </xdr:cNvPr>
        <xdr:cNvCxnSpPr/>
      </xdr:nvCxnSpPr>
      <xdr:spPr>
        <a:xfrm>
          <a:off x="164592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77" name="テキスト ボックス 576">
          <a:extLst>
            <a:ext uri="{FF2B5EF4-FFF2-40B4-BE49-F238E27FC236}">
              <a16:creationId xmlns:a16="http://schemas.microsoft.com/office/drawing/2014/main" id="{416666AA-C9E5-4059-A8E8-F928FD85706B}"/>
            </a:ext>
          </a:extLst>
        </xdr:cNvPr>
        <xdr:cNvSpPr txBox="1"/>
      </xdr:nvSpPr>
      <xdr:spPr>
        <a:xfrm>
          <a:off x="16048990" y="977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DC768232-6E30-499F-AB1C-3EDA79DD9EFC}"/>
            </a:ext>
          </a:extLst>
        </xdr:cNvPr>
        <xdr:cNvCxnSpPr/>
      </xdr:nvCxnSpPr>
      <xdr:spPr>
        <a:xfrm>
          <a:off x="16459200" y="935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725" cy="258445"/>
    <xdr:sp macro="" textlink="">
      <xdr:nvSpPr>
        <xdr:cNvPr id="579" name="テキスト ボックス 578">
          <a:extLst>
            <a:ext uri="{FF2B5EF4-FFF2-40B4-BE49-F238E27FC236}">
              <a16:creationId xmlns:a16="http://schemas.microsoft.com/office/drawing/2014/main" id="{8137D2A0-7780-4DE2-9CE7-8F25CEAD338E}"/>
            </a:ext>
          </a:extLst>
        </xdr:cNvPr>
        <xdr:cNvSpPr txBox="1"/>
      </xdr:nvSpPr>
      <xdr:spPr>
        <a:xfrm>
          <a:off x="16048990" y="9224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4479D106-F9A5-4F0A-8994-0358F0B0AC04}"/>
            </a:ext>
          </a:extLst>
        </xdr:cNvPr>
        <xdr:cNvCxnSpPr/>
      </xdr:nvCxnSpPr>
      <xdr:spPr>
        <a:xfrm>
          <a:off x="164592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1" name="テキスト ボックス 580">
          <a:extLst>
            <a:ext uri="{FF2B5EF4-FFF2-40B4-BE49-F238E27FC236}">
              <a16:creationId xmlns:a16="http://schemas.microsoft.com/office/drawing/2014/main" id="{43D923B4-AF91-4D9A-B1D8-0EE8BD7DE533}"/>
            </a:ext>
          </a:extLst>
        </xdr:cNvPr>
        <xdr:cNvSpPr txBox="1"/>
      </xdr:nvSpPr>
      <xdr:spPr>
        <a:xfrm>
          <a:off x="16048990" y="8671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7B615721-7A8C-4E32-8B90-F310B6E533CC}"/>
            </a:ext>
          </a:extLst>
        </xdr:cNvPr>
        <xdr:cNvSpPr/>
      </xdr:nvSpPr>
      <xdr:spPr>
        <a:xfrm>
          <a:off x="164592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5080</xdr:rowOff>
    </xdr:from>
    <xdr:to>
      <xdr:col>116</xdr:col>
      <xdr:colOff>62865</xdr:colOff>
      <xdr:row>63</xdr:row>
      <xdr:rowOff>36195</xdr:rowOff>
    </xdr:to>
    <xdr:cxnSp macro="">
      <xdr:nvCxnSpPr>
        <xdr:cNvPr id="583" name="直線コネクタ 582">
          <a:extLst>
            <a:ext uri="{FF2B5EF4-FFF2-40B4-BE49-F238E27FC236}">
              <a16:creationId xmlns:a16="http://schemas.microsoft.com/office/drawing/2014/main" id="{E8DE64B1-0229-412F-9DB7-0E4B97259A2C}"/>
            </a:ext>
          </a:extLst>
        </xdr:cNvPr>
        <xdr:cNvCxnSpPr/>
      </xdr:nvCxnSpPr>
      <xdr:spPr>
        <a:xfrm flipV="1">
          <a:off x="19951065" y="9250680"/>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40640</xdr:rowOff>
    </xdr:from>
    <xdr:ext cx="469900" cy="258445"/>
    <xdr:sp macro="" textlink="">
      <xdr:nvSpPr>
        <xdr:cNvPr id="584" name="【学校施設】&#10;一人当たり面積最小値テキスト">
          <a:extLst>
            <a:ext uri="{FF2B5EF4-FFF2-40B4-BE49-F238E27FC236}">
              <a16:creationId xmlns:a16="http://schemas.microsoft.com/office/drawing/2014/main" id="{23CAD511-8E4E-4ED1-9D46-1CD326A2E13F}"/>
            </a:ext>
          </a:extLst>
        </xdr:cNvPr>
        <xdr:cNvSpPr txBox="1"/>
      </xdr:nvSpPr>
      <xdr:spPr>
        <a:xfrm>
          <a:off x="19989800" y="10441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36195</xdr:rowOff>
    </xdr:from>
    <xdr:to>
      <xdr:col>116</xdr:col>
      <xdr:colOff>152400</xdr:colOff>
      <xdr:row>63</xdr:row>
      <xdr:rowOff>36195</xdr:rowOff>
    </xdr:to>
    <xdr:cxnSp macro="">
      <xdr:nvCxnSpPr>
        <xdr:cNvPr id="585" name="直線コネクタ 584">
          <a:extLst>
            <a:ext uri="{FF2B5EF4-FFF2-40B4-BE49-F238E27FC236}">
              <a16:creationId xmlns:a16="http://schemas.microsoft.com/office/drawing/2014/main" id="{5C732E5A-E7EA-44D2-A59A-9598C3F7FB07}"/>
            </a:ext>
          </a:extLst>
        </xdr:cNvPr>
        <xdr:cNvCxnSpPr/>
      </xdr:nvCxnSpPr>
      <xdr:spPr>
        <a:xfrm>
          <a:off x="19881850" y="10437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123190</xdr:rowOff>
    </xdr:from>
    <xdr:ext cx="469900" cy="258445"/>
    <xdr:sp macro="" textlink="">
      <xdr:nvSpPr>
        <xdr:cNvPr id="586" name="【学校施設】&#10;一人当たり面積最大値テキスト">
          <a:extLst>
            <a:ext uri="{FF2B5EF4-FFF2-40B4-BE49-F238E27FC236}">
              <a16:creationId xmlns:a16="http://schemas.microsoft.com/office/drawing/2014/main" id="{149A4EBA-969B-4C26-92A1-F0B69040B3A8}"/>
            </a:ext>
          </a:extLst>
        </xdr:cNvPr>
        <xdr:cNvSpPr txBox="1"/>
      </xdr:nvSpPr>
      <xdr:spPr>
        <a:xfrm>
          <a:off x="19989800" y="9038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5080</xdr:rowOff>
    </xdr:from>
    <xdr:to>
      <xdr:col>116</xdr:col>
      <xdr:colOff>152400</xdr:colOff>
      <xdr:row>56</xdr:row>
      <xdr:rowOff>5080</xdr:rowOff>
    </xdr:to>
    <xdr:cxnSp macro="">
      <xdr:nvCxnSpPr>
        <xdr:cNvPr id="587" name="直線コネクタ 586">
          <a:extLst>
            <a:ext uri="{FF2B5EF4-FFF2-40B4-BE49-F238E27FC236}">
              <a16:creationId xmlns:a16="http://schemas.microsoft.com/office/drawing/2014/main" id="{7A3B264E-9C80-4C09-967B-9A3F45C37711}"/>
            </a:ext>
          </a:extLst>
        </xdr:cNvPr>
        <xdr:cNvCxnSpPr/>
      </xdr:nvCxnSpPr>
      <xdr:spPr>
        <a:xfrm>
          <a:off x="19881850" y="9250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134620</xdr:rowOff>
    </xdr:from>
    <xdr:ext cx="469900" cy="258445"/>
    <xdr:sp macro="" textlink="">
      <xdr:nvSpPr>
        <xdr:cNvPr id="588" name="【学校施設】&#10;一人当たり面積平均値テキスト">
          <a:extLst>
            <a:ext uri="{FF2B5EF4-FFF2-40B4-BE49-F238E27FC236}">
              <a16:creationId xmlns:a16="http://schemas.microsoft.com/office/drawing/2014/main" id="{A7C16706-9F01-4F62-8A21-8E73BF71E938}"/>
            </a:ext>
          </a:extLst>
        </xdr:cNvPr>
        <xdr:cNvSpPr txBox="1"/>
      </xdr:nvSpPr>
      <xdr:spPr>
        <a:xfrm>
          <a:off x="19989800" y="987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111760</xdr:rowOff>
    </xdr:from>
    <xdr:to>
      <xdr:col>116</xdr:col>
      <xdr:colOff>114300</xdr:colOff>
      <xdr:row>61</xdr:row>
      <xdr:rowOff>41910</xdr:rowOff>
    </xdr:to>
    <xdr:sp macro="" textlink="">
      <xdr:nvSpPr>
        <xdr:cNvPr id="589" name="フローチャート: 判断 588">
          <a:extLst>
            <a:ext uri="{FF2B5EF4-FFF2-40B4-BE49-F238E27FC236}">
              <a16:creationId xmlns:a16="http://schemas.microsoft.com/office/drawing/2014/main" id="{8307B15D-0082-48C5-B623-C5B1A37C904B}"/>
            </a:ext>
          </a:extLst>
        </xdr:cNvPr>
        <xdr:cNvSpPr/>
      </xdr:nvSpPr>
      <xdr:spPr>
        <a:xfrm>
          <a:off x="19900900" y="10017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112395</xdr:rowOff>
    </xdr:from>
    <xdr:to>
      <xdr:col>112</xdr:col>
      <xdr:colOff>38100</xdr:colOff>
      <xdr:row>61</xdr:row>
      <xdr:rowOff>42545</xdr:rowOff>
    </xdr:to>
    <xdr:sp macro="" textlink="">
      <xdr:nvSpPr>
        <xdr:cNvPr id="590" name="フローチャート: 判断 589">
          <a:extLst>
            <a:ext uri="{FF2B5EF4-FFF2-40B4-BE49-F238E27FC236}">
              <a16:creationId xmlns:a16="http://schemas.microsoft.com/office/drawing/2014/main" id="{84B38CFC-D7EC-4E3B-A0AF-2427C2F3F9B1}"/>
            </a:ext>
          </a:extLst>
        </xdr:cNvPr>
        <xdr:cNvSpPr/>
      </xdr:nvSpPr>
      <xdr:spPr>
        <a:xfrm>
          <a:off x="19157950" y="100183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135255</xdr:rowOff>
    </xdr:from>
    <xdr:to>
      <xdr:col>107</xdr:col>
      <xdr:colOff>101600</xdr:colOff>
      <xdr:row>61</xdr:row>
      <xdr:rowOff>65405</xdr:rowOff>
    </xdr:to>
    <xdr:sp macro="" textlink="">
      <xdr:nvSpPr>
        <xdr:cNvPr id="591" name="フローチャート: 判断 590">
          <a:extLst>
            <a:ext uri="{FF2B5EF4-FFF2-40B4-BE49-F238E27FC236}">
              <a16:creationId xmlns:a16="http://schemas.microsoft.com/office/drawing/2014/main" id="{85040F70-CD95-4CFD-9C01-1CF623D9A4E7}"/>
            </a:ext>
          </a:extLst>
        </xdr:cNvPr>
        <xdr:cNvSpPr/>
      </xdr:nvSpPr>
      <xdr:spPr>
        <a:xfrm>
          <a:off x="18345150" y="10041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123190</xdr:rowOff>
    </xdr:from>
    <xdr:to>
      <xdr:col>102</xdr:col>
      <xdr:colOff>165100</xdr:colOff>
      <xdr:row>61</xdr:row>
      <xdr:rowOff>53340</xdr:rowOff>
    </xdr:to>
    <xdr:sp macro="" textlink="">
      <xdr:nvSpPr>
        <xdr:cNvPr id="592" name="フローチャート: 判断 591">
          <a:extLst>
            <a:ext uri="{FF2B5EF4-FFF2-40B4-BE49-F238E27FC236}">
              <a16:creationId xmlns:a16="http://schemas.microsoft.com/office/drawing/2014/main" id="{C318664B-236D-4767-82DA-CE19561BDE46}"/>
            </a:ext>
          </a:extLst>
        </xdr:cNvPr>
        <xdr:cNvSpPr/>
      </xdr:nvSpPr>
      <xdr:spPr>
        <a:xfrm>
          <a:off x="17551400" y="10029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113030</xdr:rowOff>
    </xdr:from>
    <xdr:to>
      <xdr:col>98</xdr:col>
      <xdr:colOff>38100</xdr:colOff>
      <xdr:row>61</xdr:row>
      <xdr:rowOff>43180</xdr:rowOff>
    </xdr:to>
    <xdr:sp macro="" textlink="">
      <xdr:nvSpPr>
        <xdr:cNvPr id="593" name="フローチャート: 判断 592">
          <a:extLst>
            <a:ext uri="{FF2B5EF4-FFF2-40B4-BE49-F238E27FC236}">
              <a16:creationId xmlns:a16="http://schemas.microsoft.com/office/drawing/2014/main" id="{34BCACCE-092E-452E-ABEF-945A6E601680}"/>
            </a:ext>
          </a:extLst>
        </xdr:cNvPr>
        <xdr:cNvSpPr/>
      </xdr:nvSpPr>
      <xdr:spPr>
        <a:xfrm>
          <a:off x="16757650" y="10019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4" name="テキスト ボックス 593">
          <a:extLst>
            <a:ext uri="{FF2B5EF4-FFF2-40B4-BE49-F238E27FC236}">
              <a16:creationId xmlns:a16="http://schemas.microsoft.com/office/drawing/2014/main" id="{83A281E9-3A5D-42B3-AD21-8D2847B15E14}"/>
            </a:ext>
          </a:extLst>
        </xdr:cNvPr>
        <xdr:cNvSpPr txBox="1"/>
      </xdr:nvSpPr>
      <xdr:spPr>
        <a:xfrm>
          <a:off x="19780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5" name="テキスト ボックス 594">
          <a:extLst>
            <a:ext uri="{FF2B5EF4-FFF2-40B4-BE49-F238E27FC236}">
              <a16:creationId xmlns:a16="http://schemas.microsoft.com/office/drawing/2014/main" id="{FE776D8D-C146-45B9-BAF9-1A8805D424D8}"/>
            </a:ext>
          </a:extLst>
        </xdr:cNvPr>
        <xdr:cNvSpPr txBox="1"/>
      </xdr:nvSpPr>
      <xdr:spPr>
        <a:xfrm>
          <a:off x="190309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6" name="テキスト ボックス 595">
          <a:extLst>
            <a:ext uri="{FF2B5EF4-FFF2-40B4-BE49-F238E27FC236}">
              <a16:creationId xmlns:a16="http://schemas.microsoft.com/office/drawing/2014/main" id="{CE521F48-7FAE-4C29-A52C-64ACBF692395}"/>
            </a:ext>
          </a:extLst>
        </xdr:cNvPr>
        <xdr:cNvSpPr txBox="1"/>
      </xdr:nvSpPr>
      <xdr:spPr>
        <a:xfrm>
          <a:off x="182245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7" name="テキスト ボックス 596">
          <a:extLst>
            <a:ext uri="{FF2B5EF4-FFF2-40B4-BE49-F238E27FC236}">
              <a16:creationId xmlns:a16="http://schemas.microsoft.com/office/drawing/2014/main" id="{C15D5B23-023A-4616-9867-EED613B69C04}"/>
            </a:ext>
          </a:extLst>
        </xdr:cNvPr>
        <xdr:cNvSpPr txBox="1"/>
      </xdr:nvSpPr>
      <xdr:spPr>
        <a:xfrm>
          <a:off x="174307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8" name="テキスト ボックス 597">
          <a:extLst>
            <a:ext uri="{FF2B5EF4-FFF2-40B4-BE49-F238E27FC236}">
              <a16:creationId xmlns:a16="http://schemas.microsoft.com/office/drawing/2014/main" id="{3ECF6844-3CFF-4982-8950-63575E85C7BC}"/>
            </a:ext>
          </a:extLst>
        </xdr:cNvPr>
        <xdr:cNvSpPr txBox="1"/>
      </xdr:nvSpPr>
      <xdr:spPr>
        <a:xfrm>
          <a:off x="166306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99" name="楕円 598">
          <a:extLst>
            <a:ext uri="{FF2B5EF4-FFF2-40B4-BE49-F238E27FC236}">
              <a16:creationId xmlns:a16="http://schemas.microsoft.com/office/drawing/2014/main" id="{5BF8EE91-3B62-447E-BE20-B2B39C1AA2F3}"/>
            </a:ext>
          </a:extLst>
        </xdr:cNvPr>
        <xdr:cNvSpPr/>
      </xdr:nvSpPr>
      <xdr:spPr>
        <a:xfrm>
          <a:off x="19900900" y="10213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120650</xdr:rowOff>
    </xdr:from>
    <xdr:ext cx="469900" cy="258445"/>
    <xdr:sp macro="" textlink="">
      <xdr:nvSpPr>
        <xdr:cNvPr id="600" name="【学校施設】&#10;一人当たり面積該当値テキスト">
          <a:extLst>
            <a:ext uri="{FF2B5EF4-FFF2-40B4-BE49-F238E27FC236}">
              <a16:creationId xmlns:a16="http://schemas.microsoft.com/office/drawing/2014/main" id="{4E3D120D-E2B2-46E8-A896-BBDC5AAF46D3}"/>
            </a:ext>
          </a:extLst>
        </xdr:cNvPr>
        <xdr:cNvSpPr txBox="1"/>
      </xdr:nvSpPr>
      <xdr:spPr>
        <a:xfrm>
          <a:off x="19989800" y="10191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142240</xdr:rowOff>
    </xdr:from>
    <xdr:to>
      <xdr:col>112</xdr:col>
      <xdr:colOff>38100</xdr:colOff>
      <xdr:row>62</xdr:row>
      <xdr:rowOff>72390</xdr:rowOff>
    </xdr:to>
    <xdr:sp macro="" textlink="">
      <xdr:nvSpPr>
        <xdr:cNvPr id="601" name="楕円 600">
          <a:extLst>
            <a:ext uri="{FF2B5EF4-FFF2-40B4-BE49-F238E27FC236}">
              <a16:creationId xmlns:a16="http://schemas.microsoft.com/office/drawing/2014/main" id="{80A83116-E0EE-4E64-90F5-13CA5B0D70FE}"/>
            </a:ext>
          </a:extLst>
        </xdr:cNvPr>
        <xdr:cNvSpPr/>
      </xdr:nvSpPr>
      <xdr:spPr>
        <a:xfrm>
          <a:off x="19157950" y="10213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21590</xdr:rowOff>
    </xdr:from>
    <xdr:to>
      <xdr:col>116</xdr:col>
      <xdr:colOff>63500</xdr:colOff>
      <xdr:row>62</xdr:row>
      <xdr:rowOff>21590</xdr:rowOff>
    </xdr:to>
    <xdr:cxnSp macro="">
      <xdr:nvCxnSpPr>
        <xdr:cNvPr id="602" name="直線コネクタ 601">
          <a:extLst>
            <a:ext uri="{FF2B5EF4-FFF2-40B4-BE49-F238E27FC236}">
              <a16:creationId xmlns:a16="http://schemas.microsoft.com/office/drawing/2014/main" id="{659C784C-BACF-4ACC-B18D-6C882D59F683}"/>
            </a:ext>
          </a:extLst>
        </xdr:cNvPr>
        <xdr:cNvCxnSpPr/>
      </xdr:nvCxnSpPr>
      <xdr:spPr>
        <a:xfrm>
          <a:off x="19202400" y="102577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73025</xdr:rowOff>
    </xdr:to>
    <xdr:sp macro="" textlink="">
      <xdr:nvSpPr>
        <xdr:cNvPr id="603" name="楕円 602">
          <a:extLst>
            <a:ext uri="{FF2B5EF4-FFF2-40B4-BE49-F238E27FC236}">
              <a16:creationId xmlns:a16="http://schemas.microsoft.com/office/drawing/2014/main" id="{333FAA4F-D64C-45A1-B922-584335907217}"/>
            </a:ext>
          </a:extLst>
        </xdr:cNvPr>
        <xdr:cNvSpPr/>
      </xdr:nvSpPr>
      <xdr:spPr>
        <a:xfrm>
          <a:off x="18345150" y="102146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21590</xdr:rowOff>
    </xdr:from>
    <xdr:to>
      <xdr:col>111</xdr:col>
      <xdr:colOff>177800</xdr:colOff>
      <xdr:row>62</xdr:row>
      <xdr:rowOff>22225</xdr:rowOff>
    </xdr:to>
    <xdr:cxnSp macro="">
      <xdr:nvCxnSpPr>
        <xdr:cNvPr id="604" name="直線コネクタ 603">
          <a:extLst>
            <a:ext uri="{FF2B5EF4-FFF2-40B4-BE49-F238E27FC236}">
              <a16:creationId xmlns:a16="http://schemas.microsoft.com/office/drawing/2014/main" id="{54806461-4763-4B79-888F-50E0B88B77AB}"/>
            </a:ext>
          </a:extLst>
        </xdr:cNvPr>
        <xdr:cNvCxnSpPr/>
      </xdr:nvCxnSpPr>
      <xdr:spPr>
        <a:xfrm flipV="1">
          <a:off x="18395950" y="1025779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147955</xdr:rowOff>
    </xdr:from>
    <xdr:to>
      <xdr:col>102</xdr:col>
      <xdr:colOff>165100</xdr:colOff>
      <xdr:row>62</xdr:row>
      <xdr:rowOff>78105</xdr:rowOff>
    </xdr:to>
    <xdr:sp macro="" textlink="">
      <xdr:nvSpPr>
        <xdr:cNvPr id="605" name="楕円 604">
          <a:extLst>
            <a:ext uri="{FF2B5EF4-FFF2-40B4-BE49-F238E27FC236}">
              <a16:creationId xmlns:a16="http://schemas.microsoft.com/office/drawing/2014/main" id="{E4BCCE2D-416B-4748-94DD-505D5771C0C8}"/>
            </a:ext>
          </a:extLst>
        </xdr:cNvPr>
        <xdr:cNvSpPr/>
      </xdr:nvSpPr>
      <xdr:spPr>
        <a:xfrm>
          <a:off x="17551400" y="10219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22225</xdr:rowOff>
    </xdr:from>
    <xdr:to>
      <xdr:col>107</xdr:col>
      <xdr:colOff>50800</xdr:colOff>
      <xdr:row>62</xdr:row>
      <xdr:rowOff>27305</xdr:rowOff>
    </xdr:to>
    <xdr:cxnSp macro="">
      <xdr:nvCxnSpPr>
        <xdr:cNvPr id="606" name="直線コネクタ 605">
          <a:extLst>
            <a:ext uri="{FF2B5EF4-FFF2-40B4-BE49-F238E27FC236}">
              <a16:creationId xmlns:a16="http://schemas.microsoft.com/office/drawing/2014/main" id="{9286785D-EE9D-4736-9FD3-000D0E34841F}"/>
            </a:ext>
          </a:extLst>
        </xdr:cNvPr>
        <xdr:cNvCxnSpPr/>
      </xdr:nvCxnSpPr>
      <xdr:spPr>
        <a:xfrm flipV="1">
          <a:off x="17602200" y="1025842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144780</xdr:rowOff>
    </xdr:from>
    <xdr:to>
      <xdr:col>98</xdr:col>
      <xdr:colOff>38100</xdr:colOff>
      <xdr:row>62</xdr:row>
      <xdr:rowOff>74930</xdr:rowOff>
    </xdr:to>
    <xdr:sp macro="" textlink="">
      <xdr:nvSpPr>
        <xdr:cNvPr id="607" name="楕円 606">
          <a:extLst>
            <a:ext uri="{FF2B5EF4-FFF2-40B4-BE49-F238E27FC236}">
              <a16:creationId xmlns:a16="http://schemas.microsoft.com/office/drawing/2014/main" id="{5D0F6248-26D9-4C5D-B641-EAE3B3EDFB98}"/>
            </a:ext>
          </a:extLst>
        </xdr:cNvPr>
        <xdr:cNvSpPr/>
      </xdr:nvSpPr>
      <xdr:spPr>
        <a:xfrm>
          <a:off x="16757650" y="10215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24130</xdr:rowOff>
    </xdr:from>
    <xdr:to>
      <xdr:col>102</xdr:col>
      <xdr:colOff>114300</xdr:colOff>
      <xdr:row>62</xdr:row>
      <xdr:rowOff>27305</xdr:rowOff>
    </xdr:to>
    <xdr:cxnSp macro="">
      <xdr:nvCxnSpPr>
        <xdr:cNvPr id="608" name="直線コネクタ 607">
          <a:extLst>
            <a:ext uri="{FF2B5EF4-FFF2-40B4-BE49-F238E27FC236}">
              <a16:creationId xmlns:a16="http://schemas.microsoft.com/office/drawing/2014/main" id="{927B7450-7791-431B-8125-24474346C2B3}"/>
            </a:ext>
          </a:extLst>
        </xdr:cNvPr>
        <xdr:cNvCxnSpPr/>
      </xdr:nvCxnSpPr>
      <xdr:spPr>
        <a:xfrm>
          <a:off x="16802100" y="1026033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59055</xdr:rowOff>
    </xdr:from>
    <xdr:ext cx="469900" cy="259080"/>
    <xdr:sp macro="" textlink="">
      <xdr:nvSpPr>
        <xdr:cNvPr id="609" name="n_1aveValue【学校施設】&#10;一人当たり面積">
          <a:extLst>
            <a:ext uri="{FF2B5EF4-FFF2-40B4-BE49-F238E27FC236}">
              <a16:creationId xmlns:a16="http://schemas.microsoft.com/office/drawing/2014/main" id="{D2CCC023-834F-4CD2-91AD-2F6B95568349}"/>
            </a:ext>
          </a:extLst>
        </xdr:cNvPr>
        <xdr:cNvSpPr txBox="1"/>
      </xdr:nvSpPr>
      <xdr:spPr>
        <a:xfrm>
          <a:off x="18980150" y="9799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81915</xdr:rowOff>
    </xdr:from>
    <xdr:ext cx="469265" cy="259080"/>
    <xdr:sp macro="" textlink="">
      <xdr:nvSpPr>
        <xdr:cNvPr id="610" name="n_2aveValue【学校施設】&#10;一人当たり面積">
          <a:extLst>
            <a:ext uri="{FF2B5EF4-FFF2-40B4-BE49-F238E27FC236}">
              <a16:creationId xmlns:a16="http://schemas.microsoft.com/office/drawing/2014/main" id="{DC80C517-4B57-46F8-900A-FF2AEF4B7FB8}"/>
            </a:ext>
          </a:extLst>
        </xdr:cNvPr>
        <xdr:cNvSpPr txBox="1"/>
      </xdr:nvSpPr>
      <xdr:spPr>
        <a:xfrm>
          <a:off x="18180050" y="9822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70485</xdr:rowOff>
    </xdr:from>
    <xdr:ext cx="469265" cy="259080"/>
    <xdr:sp macro="" textlink="">
      <xdr:nvSpPr>
        <xdr:cNvPr id="611" name="n_3aveValue【学校施設】&#10;一人当たり面積">
          <a:extLst>
            <a:ext uri="{FF2B5EF4-FFF2-40B4-BE49-F238E27FC236}">
              <a16:creationId xmlns:a16="http://schemas.microsoft.com/office/drawing/2014/main" id="{BE1BF641-E339-466B-8B08-E5C241855110}"/>
            </a:ext>
          </a:extLst>
        </xdr:cNvPr>
        <xdr:cNvSpPr txBox="1"/>
      </xdr:nvSpPr>
      <xdr:spPr>
        <a:xfrm>
          <a:off x="17386300" y="9811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59690</xdr:rowOff>
    </xdr:from>
    <xdr:ext cx="469265" cy="259080"/>
    <xdr:sp macro="" textlink="">
      <xdr:nvSpPr>
        <xdr:cNvPr id="612" name="n_4aveValue【学校施設】&#10;一人当たり面積">
          <a:extLst>
            <a:ext uri="{FF2B5EF4-FFF2-40B4-BE49-F238E27FC236}">
              <a16:creationId xmlns:a16="http://schemas.microsoft.com/office/drawing/2014/main" id="{88C5E4EB-3E5E-4601-99DE-9F283C32144C}"/>
            </a:ext>
          </a:extLst>
        </xdr:cNvPr>
        <xdr:cNvSpPr txBox="1"/>
      </xdr:nvSpPr>
      <xdr:spPr>
        <a:xfrm>
          <a:off x="16592550" y="9800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63500</xdr:rowOff>
    </xdr:from>
    <xdr:ext cx="469900" cy="258445"/>
    <xdr:sp macro="" textlink="">
      <xdr:nvSpPr>
        <xdr:cNvPr id="613" name="n_1mainValue【学校施設】&#10;一人当たり面積">
          <a:extLst>
            <a:ext uri="{FF2B5EF4-FFF2-40B4-BE49-F238E27FC236}">
              <a16:creationId xmlns:a16="http://schemas.microsoft.com/office/drawing/2014/main" id="{CAE7F760-27C6-45E1-ABFB-01427AFE44BD}"/>
            </a:ext>
          </a:extLst>
        </xdr:cNvPr>
        <xdr:cNvSpPr txBox="1"/>
      </xdr:nvSpPr>
      <xdr:spPr>
        <a:xfrm>
          <a:off x="18980150" y="10299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64135</xdr:rowOff>
    </xdr:from>
    <xdr:ext cx="469265" cy="258445"/>
    <xdr:sp macro="" textlink="">
      <xdr:nvSpPr>
        <xdr:cNvPr id="614" name="n_2mainValue【学校施設】&#10;一人当たり面積">
          <a:extLst>
            <a:ext uri="{FF2B5EF4-FFF2-40B4-BE49-F238E27FC236}">
              <a16:creationId xmlns:a16="http://schemas.microsoft.com/office/drawing/2014/main" id="{775732ED-F839-4BB0-8B51-61052D683FB1}"/>
            </a:ext>
          </a:extLst>
        </xdr:cNvPr>
        <xdr:cNvSpPr txBox="1"/>
      </xdr:nvSpPr>
      <xdr:spPr>
        <a:xfrm>
          <a:off x="18180050" y="10300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69215</xdr:rowOff>
    </xdr:from>
    <xdr:ext cx="469265" cy="259080"/>
    <xdr:sp macro="" textlink="">
      <xdr:nvSpPr>
        <xdr:cNvPr id="615" name="n_3mainValue【学校施設】&#10;一人当たり面積">
          <a:extLst>
            <a:ext uri="{FF2B5EF4-FFF2-40B4-BE49-F238E27FC236}">
              <a16:creationId xmlns:a16="http://schemas.microsoft.com/office/drawing/2014/main" id="{9A321650-B7F5-4722-B249-14DD13A75045}"/>
            </a:ext>
          </a:extLst>
        </xdr:cNvPr>
        <xdr:cNvSpPr txBox="1"/>
      </xdr:nvSpPr>
      <xdr:spPr>
        <a:xfrm>
          <a:off x="17386300" y="10305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66040</xdr:rowOff>
    </xdr:from>
    <xdr:ext cx="469265" cy="258445"/>
    <xdr:sp macro="" textlink="">
      <xdr:nvSpPr>
        <xdr:cNvPr id="616" name="n_4mainValue【学校施設】&#10;一人当たり面積">
          <a:extLst>
            <a:ext uri="{FF2B5EF4-FFF2-40B4-BE49-F238E27FC236}">
              <a16:creationId xmlns:a16="http://schemas.microsoft.com/office/drawing/2014/main" id="{F41A57B2-41B8-4AFA-861A-9029DB914EA2}"/>
            </a:ext>
          </a:extLst>
        </xdr:cNvPr>
        <xdr:cNvSpPr txBox="1"/>
      </xdr:nvSpPr>
      <xdr:spPr>
        <a:xfrm>
          <a:off x="16592550" y="10302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BB18EF37-FAFA-49EB-9310-451DC657222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D931EF66-B8F1-45D6-8380-50E726C82179}"/>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4123CBA4-B709-4171-80C1-764580D2650C}"/>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F4B99333-8379-4AFD-86EB-943ED9BBBA9B}"/>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BB8F3F22-46F0-4843-999F-24FFC3DBD701}"/>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E28482E3-D54A-4938-980F-7402CB21B3BF}"/>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9927B917-7138-499F-93AE-02DC1572D847}"/>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35876534-E170-4846-A9D8-577A671CC877}"/>
            </a:ext>
          </a:extLst>
        </xdr:cNvPr>
        <xdr:cNvSpPr/>
      </xdr:nvSpPr>
      <xdr:spPr>
        <a:xfrm>
          <a:off x="1120775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5" name="テキスト ボックス 624">
          <a:extLst>
            <a:ext uri="{FF2B5EF4-FFF2-40B4-BE49-F238E27FC236}">
              <a16:creationId xmlns:a16="http://schemas.microsoft.com/office/drawing/2014/main" id="{B5C03219-6936-48B1-B578-243FD7A11547}"/>
            </a:ext>
          </a:extLst>
        </xdr:cNvPr>
        <xdr:cNvSpPr txBox="1"/>
      </xdr:nvSpPr>
      <xdr:spPr>
        <a:xfrm>
          <a:off x="11169650" y="122936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FDC1EDAA-9446-4749-A3DB-BA08F1B19698}"/>
            </a:ext>
          </a:extLst>
        </xdr:cNvPr>
        <xdr:cNvCxnSpPr/>
      </xdr:nvCxnSpPr>
      <xdr:spPr>
        <a:xfrm>
          <a:off x="11207750" y="1468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27" name="テキスト ボックス 626">
          <a:extLst>
            <a:ext uri="{FF2B5EF4-FFF2-40B4-BE49-F238E27FC236}">
              <a16:creationId xmlns:a16="http://schemas.microsoft.com/office/drawing/2014/main" id="{C648E2BA-D1CE-47A0-82AE-71D5CA894E71}"/>
            </a:ext>
          </a:extLst>
        </xdr:cNvPr>
        <xdr:cNvSpPr txBox="1"/>
      </xdr:nvSpPr>
      <xdr:spPr>
        <a:xfrm>
          <a:off x="10797540" y="1453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8" name="直線コネクタ 627">
          <a:extLst>
            <a:ext uri="{FF2B5EF4-FFF2-40B4-BE49-F238E27FC236}">
              <a16:creationId xmlns:a16="http://schemas.microsoft.com/office/drawing/2014/main" id="{7D2234C4-D9C4-437D-A51C-648E5FF30011}"/>
            </a:ext>
          </a:extLst>
        </xdr:cNvPr>
        <xdr:cNvCxnSpPr/>
      </xdr:nvCxnSpPr>
      <xdr:spPr>
        <a:xfrm>
          <a:off x="11207750" y="143611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29" name="テキスト ボックス 628">
          <a:extLst>
            <a:ext uri="{FF2B5EF4-FFF2-40B4-BE49-F238E27FC236}">
              <a16:creationId xmlns:a16="http://schemas.microsoft.com/office/drawing/2014/main" id="{4D663B31-3009-44E7-B9EE-D29EA7702138}"/>
            </a:ext>
          </a:extLst>
        </xdr:cNvPr>
        <xdr:cNvSpPr txBox="1"/>
      </xdr:nvSpPr>
      <xdr:spPr>
        <a:xfrm>
          <a:off x="10797540" y="14225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0" name="直線コネクタ 629">
          <a:extLst>
            <a:ext uri="{FF2B5EF4-FFF2-40B4-BE49-F238E27FC236}">
              <a16:creationId xmlns:a16="http://schemas.microsoft.com/office/drawing/2014/main" id="{6DBE4DC4-DE2F-4A45-9DE8-0F988CD61CEE}"/>
            </a:ext>
          </a:extLst>
        </xdr:cNvPr>
        <xdr:cNvCxnSpPr/>
      </xdr:nvCxnSpPr>
      <xdr:spPr>
        <a:xfrm>
          <a:off x="11207750" y="140468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31" name="テキスト ボックス 630">
          <a:extLst>
            <a:ext uri="{FF2B5EF4-FFF2-40B4-BE49-F238E27FC236}">
              <a16:creationId xmlns:a16="http://schemas.microsoft.com/office/drawing/2014/main" id="{B2CE1E9A-ED7F-4889-B0DC-2E7898450DBF}"/>
            </a:ext>
          </a:extLst>
        </xdr:cNvPr>
        <xdr:cNvSpPr txBox="1"/>
      </xdr:nvSpPr>
      <xdr:spPr>
        <a:xfrm>
          <a:off x="10842625" y="13910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2" name="直線コネクタ 631">
          <a:extLst>
            <a:ext uri="{FF2B5EF4-FFF2-40B4-BE49-F238E27FC236}">
              <a16:creationId xmlns:a16="http://schemas.microsoft.com/office/drawing/2014/main" id="{8A8C8310-55F4-422B-9A28-AF243641C0A7}"/>
            </a:ext>
          </a:extLst>
        </xdr:cNvPr>
        <xdr:cNvCxnSpPr/>
      </xdr:nvCxnSpPr>
      <xdr:spPr>
        <a:xfrm>
          <a:off x="11207750" y="137331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3" name="テキスト ボックス 632">
          <a:extLst>
            <a:ext uri="{FF2B5EF4-FFF2-40B4-BE49-F238E27FC236}">
              <a16:creationId xmlns:a16="http://schemas.microsoft.com/office/drawing/2014/main" id="{18B7FEA6-B3A3-4C8A-A4AC-0470DF5DD594}"/>
            </a:ext>
          </a:extLst>
        </xdr:cNvPr>
        <xdr:cNvSpPr txBox="1"/>
      </xdr:nvSpPr>
      <xdr:spPr>
        <a:xfrm>
          <a:off x="10842625" y="13597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4" name="直線コネクタ 633">
          <a:extLst>
            <a:ext uri="{FF2B5EF4-FFF2-40B4-BE49-F238E27FC236}">
              <a16:creationId xmlns:a16="http://schemas.microsoft.com/office/drawing/2014/main" id="{F088C020-919E-462B-90C6-6DA00F06FBF7}"/>
            </a:ext>
          </a:extLst>
        </xdr:cNvPr>
        <xdr:cNvCxnSpPr/>
      </xdr:nvCxnSpPr>
      <xdr:spPr>
        <a:xfrm>
          <a:off x="11207750" y="13419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35" name="テキスト ボックス 634">
          <a:extLst>
            <a:ext uri="{FF2B5EF4-FFF2-40B4-BE49-F238E27FC236}">
              <a16:creationId xmlns:a16="http://schemas.microsoft.com/office/drawing/2014/main" id="{896CC19D-CE18-452C-AECC-BCF42DD6080C}"/>
            </a:ext>
          </a:extLst>
        </xdr:cNvPr>
        <xdr:cNvSpPr txBox="1"/>
      </xdr:nvSpPr>
      <xdr:spPr>
        <a:xfrm>
          <a:off x="10842625" y="13283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6" name="直線コネクタ 635">
          <a:extLst>
            <a:ext uri="{FF2B5EF4-FFF2-40B4-BE49-F238E27FC236}">
              <a16:creationId xmlns:a16="http://schemas.microsoft.com/office/drawing/2014/main" id="{8E4238CB-49D7-40CF-9F7B-755C6A55CF73}"/>
            </a:ext>
          </a:extLst>
        </xdr:cNvPr>
        <xdr:cNvCxnSpPr/>
      </xdr:nvCxnSpPr>
      <xdr:spPr>
        <a:xfrm>
          <a:off x="11207750" y="13106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7" name="テキスト ボックス 636">
          <a:extLst>
            <a:ext uri="{FF2B5EF4-FFF2-40B4-BE49-F238E27FC236}">
              <a16:creationId xmlns:a16="http://schemas.microsoft.com/office/drawing/2014/main" id="{D8370512-12DF-4350-8B71-1B97BE04A13B}"/>
            </a:ext>
          </a:extLst>
        </xdr:cNvPr>
        <xdr:cNvSpPr txBox="1"/>
      </xdr:nvSpPr>
      <xdr:spPr>
        <a:xfrm>
          <a:off x="10842625" y="12969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8" name="直線コネクタ 637">
          <a:extLst>
            <a:ext uri="{FF2B5EF4-FFF2-40B4-BE49-F238E27FC236}">
              <a16:creationId xmlns:a16="http://schemas.microsoft.com/office/drawing/2014/main" id="{70525F44-16C6-4F3A-A374-C1A0899E8D1F}"/>
            </a:ext>
          </a:extLst>
        </xdr:cNvPr>
        <xdr:cNvCxnSpPr/>
      </xdr:nvCxnSpPr>
      <xdr:spPr>
        <a:xfrm>
          <a:off x="11207750" y="127914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39" name="テキスト ボックス 638">
          <a:extLst>
            <a:ext uri="{FF2B5EF4-FFF2-40B4-BE49-F238E27FC236}">
              <a16:creationId xmlns:a16="http://schemas.microsoft.com/office/drawing/2014/main" id="{6DD5BB35-F83D-4702-AE47-15C21224778E}"/>
            </a:ext>
          </a:extLst>
        </xdr:cNvPr>
        <xdr:cNvSpPr txBox="1"/>
      </xdr:nvSpPr>
      <xdr:spPr>
        <a:xfrm>
          <a:off x="10906760" y="126555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42E2D233-7790-43F4-8323-005A2047F3C5}"/>
            </a:ext>
          </a:extLst>
        </xdr:cNvPr>
        <xdr:cNvCxnSpPr/>
      </xdr:nvCxnSpPr>
      <xdr:spPr>
        <a:xfrm>
          <a:off x="11207750" y="1247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BA0255D8-7B3A-4C99-9156-4F2EB967E6C5}"/>
            </a:ext>
          </a:extLst>
        </xdr:cNvPr>
        <xdr:cNvSpPr/>
      </xdr:nvSpPr>
      <xdr:spPr>
        <a:xfrm>
          <a:off x="1120775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6985</xdr:rowOff>
    </xdr:from>
    <xdr:to>
      <xdr:col>85</xdr:col>
      <xdr:colOff>126365</xdr:colOff>
      <xdr:row>86</xdr:row>
      <xdr:rowOff>132080</xdr:rowOff>
    </xdr:to>
    <xdr:cxnSp macro="">
      <xdr:nvCxnSpPr>
        <xdr:cNvPr id="642" name="直線コネクタ 641">
          <a:extLst>
            <a:ext uri="{FF2B5EF4-FFF2-40B4-BE49-F238E27FC236}">
              <a16:creationId xmlns:a16="http://schemas.microsoft.com/office/drawing/2014/main" id="{F2F23EEA-6812-47A4-BA1F-263A356D6AE9}"/>
            </a:ext>
          </a:extLst>
        </xdr:cNvPr>
        <xdr:cNvCxnSpPr/>
      </xdr:nvCxnSpPr>
      <xdr:spPr>
        <a:xfrm flipV="1">
          <a:off x="14699615" y="1288478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135255</xdr:rowOff>
    </xdr:from>
    <xdr:ext cx="405130" cy="258445"/>
    <xdr:sp macro="" textlink="">
      <xdr:nvSpPr>
        <xdr:cNvPr id="643" name="【児童館】&#10;有形固定資産減価償却率最小値テキスト">
          <a:extLst>
            <a:ext uri="{FF2B5EF4-FFF2-40B4-BE49-F238E27FC236}">
              <a16:creationId xmlns:a16="http://schemas.microsoft.com/office/drawing/2014/main" id="{3AE57A0A-3836-4151-BF68-B0275A329480}"/>
            </a:ext>
          </a:extLst>
        </xdr:cNvPr>
        <xdr:cNvSpPr txBox="1"/>
      </xdr:nvSpPr>
      <xdr:spPr>
        <a:xfrm>
          <a:off x="14738350" y="14333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132080</xdr:rowOff>
    </xdr:from>
    <xdr:to>
      <xdr:col>86</xdr:col>
      <xdr:colOff>25400</xdr:colOff>
      <xdr:row>86</xdr:row>
      <xdr:rowOff>132080</xdr:rowOff>
    </xdr:to>
    <xdr:cxnSp macro="">
      <xdr:nvCxnSpPr>
        <xdr:cNvPr id="644" name="直線コネクタ 643">
          <a:extLst>
            <a:ext uri="{FF2B5EF4-FFF2-40B4-BE49-F238E27FC236}">
              <a16:creationId xmlns:a16="http://schemas.microsoft.com/office/drawing/2014/main" id="{1E800536-CE4C-4B3C-9689-37704CA69663}"/>
            </a:ext>
          </a:extLst>
        </xdr:cNvPr>
        <xdr:cNvCxnSpPr/>
      </xdr:nvCxnSpPr>
      <xdr:spPr>
        <a:xfrm>
          <a:off x="14611350" y="14330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125095</xdr:rowOff>
    </xdr:from>
    <xdr:ext cx="340360" cy="258445"/>
    <xdr:sp macro="" textlink="">
      <xdr:nvSpPr>
        <xdr:cNvPr id="645" name="【児童館】&#10;有形固定資産減価償却率最大値テキスト">
          <a:extLst>
            <a:ext uri="{FF2B5EF4-FFF2-40B4-BE49-F238E27FC236}">
              <a16:creationId xmlns:a16="http://schemas.microsoft.com/office/drawing/2014/main" id="{FA5D8579-2984-4879-8ECA-87E2F740BF8E}"/>
            </a:ext>
          </a:extLst>
        </xdr:cNvPr>
        <xdr:cNvSpPr txBox="1"/>
      </xdr:nvSpPr>
      <xdr:spPr>
        <a:xfrm>
          <a:off x="14738350" y="126726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6985</xdr:rowOff>
    </xdr:from>
    <xdr:to>
      <xdr:col>86</xdr:col>
      <xdr:colOff>25400</xdr:colOff>
      <xdr:row>78</xdr:row>
      <xdr:rowOff>6985</xdr:rowOff>
    </xdr:to>
    <xdr:cxnSp macro="">
      <xdr:nvCxnSpPr>
        <xdr:cNvPr id="646" name="直線コネクタ 645">
          <a:extLst>
            <a:ext uri="{FF2B5EF4-FFF2-40B4-BE49-F238E27FC236}">
              <a16:creationId xmlns:a16="http://schemas.microsoft.com/office/drawing/2014/main" id="{39D18DD5-9B09-4487-AA28-82A2CDE2CF6A}"/>
            </a:ext>
          </a:extLst>
        </xdr:cNvPr>
        <xdr:cNvCxnSpPr/>
      </xdr:nvCxnSpPr>
      <xdr:spPr>
        <a:xfrm>
          <a:off x="14611350" y="12884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150495</xdr:rowOff>
    </xdr:from>
    <xdr:ext cx="405130" cy="259080"/>
    <xdr:sp macro="" textlink="">
      <xdr:nvSpPr>
        <xdr:cNvPr id="647" name="【児童館】&#10;有形固定資産減価償却率平均値テキスト">
          <a:extLst>
            <a:ext uri="{FF2B5EF4-FFF2-40B4-BE49-F238E27FC236}">
              <a16:creationId xmlns:a16="http://schemas.microsoft.com/office/drawing/2014/main" id="{72B42391-4D00-4BD1-A1AD-D24DBE09D636}"/>
            </a:ext>
          </a:extLst>
        </xdr:cNvPr>
        <xdr:cNvSpPr txBox="1"/>
      </xdr:nvSpPr>
      <xdr:spPr>
        <a:xfrm>
          <a:off x="14738350" y="135235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127635</xdr:rowOff>
    </xdr:from>
    <xdr:to>
      <xdr:col>85</xdr:col>
      <xdr:colOff>177800</xdr:colOff>
      <xdr:row>83</xdr:row>
      <xdr:rowOff>57785</xdr:rowOff>
    </xdr:to>
    <xdr:sp macro="" textlink="">
      <xdr:nvSpPr>
        <xdr:cNvPr id="648" name="フローチャート: 判断 647">
          <a:extLst>
            <a:ext uri="{FF2B5EF4-FFF2-40B4-BE49-F238E27FC236}">
              <a16:creationId xmlns:a16="http://schemas.microsoft.com/office/drawing/2014/main" id="{5FEBA627-5E90-4C3E-B003-43D3A0E1CC69}"/>
            </a:ext>
          </a:extLst>
        </xdr:cNvPr>
        <xdr:cNvSpPr/>
      </xdr:nvSpPr>
      <xdr:spPr>
        <a:xfrm>
          <a:off x="14649450" y="13665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144145</xdr:rowOff>
    </xdr:from>
    <xdr:to>
      <xdr:col>81</xdr:col>
      <xdr:colOff>101600</xdr:colOff>
      <xdr:row>83</xdr:row>
      <xdr:rowOff>74930</xdr:rowOff>
    </xdr:to>
    <xdr:sp macro="" textlink="">
      <xdr:nvSpPr>
        <xdr:cNvPr id="649" name="フローチャート: 判断 648">
          <a:extLst>
            <a:ext uri="{FF2B5EF4-FFF2-40B4-BE49-F238E27FC236}">
              <a16:creationId xmlns:a16="http://schemas.microsoft.com/office/drawing/2014/main" id="{E99C6C57-5A84-43CB-B0B5-72522DBA3232}"/>
            </a:ext>
          </a:extLst>
        </xdr:cNvPr>
        <xdr:cNvSpPr/>
      </xdr:nvSpPr>
      <xdr:spPr>
        <a:xfrm>
          <a:off x="13887450" y="136823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142240</xdr:rowOff>
    </xdr:from>
    <xdr:to>
      <xdr:col>76</xdr:col>
      <xdr:colOff>165100</xdr:colOff>
      <xdr:row>83</xdr:row>
      <xdr:rowOff>72390</xdr:rowOff>
    </xdr:to>
    <xdr:sp macro="" textlink="">
      <xdr:nvSpPr>
        <xdr:cNvPr id="650" name="フローチャート: 判断 649">
          <a:extLst>
            <a:ext uri="{FF2B5EF4-FFF2-40B4-BE49-F238E27FC236}">
              <a16:creationId xmlns:a16="http://schemas.microsoft.com/office/drawing/2014/main" id="{B791641C-CB97-4894-9B3C-95637DCE8D95}"/>
            </a:ext>
          </a:extLst>
        </xdr:cNvPr>
        <xdr:cNvSpPr/>
      </xdr:nvSpPr>
      <xdr:spPr>
        <a:xfrm>
          <a:off x="13093700" y="1368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122555</xdr:rowOff>
    </xdr:from>
    <xdr:to>
      <xdr:col>72</xdr:col>
      <xdr:colOff>38100</xdr:colOff>
      <xdr:row>83</xdr:row>
      <xdr:rowOff>52705</xdr:rowOff>
    </xdr:to>
    <xdr:sp macro="" textlink="">
      <xdr:nvSpPr>
        <xdr:cNvPr id="651" name="フローチャート: 判断 650">
          <a:extLst>
            <a:ext uri="{FF2B5EF4-FFF2-40B4-BE49-F238E27FC236}">
              <a16:creationId xmlns:a16="http://schemas.microsoft.com/office/drawing/2014/main" id="{1ECEF86A-C325-47C6-9E50-85950DED1619}"/>
            </a:ext>
          </a:extLst>
        </xdr:cNvPr>
        <xdr:cNvSpPr/>
      </xdr:nvSpPr>
      <xdr:spPr>
        <a:xfrm>
          <a:off x="12299950" y="13660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83820</xdr:rowOff>
    </xdr:from>
    <xdr:to>
      <xdr:col>67</xdr:col>
      <xdr:colOff>101600</xdr:colOff>
      <xdr:row>83</xdr:row>
      <xdr:rowOff>13970</xdr:rowOff>
    </xdr:to>
    <xdr:sp macro="" textlink="">
      <xdr:nvSpPr>
        <xdr:cNvPr id="652" name="フローチャート: 判断 651">
          <a:extLst>
            <a:ext uri="{FF2B5EF4-FFF2-40B4-BE49-F238E27FC236}">
              <a16:creationId xmlns:a16="http://schemas.microsoft.com/office/drawing/2014/main" id="{93FA62EC-884F-4A5E-98DA-8F152EA7C2E3}"/>
            </a:ext>
          </a:extLst>
        </xdr:cNvPr>
        <xdr:cNvSpPr/>
      </xdr:nvSpPr>
      <xdr:spPr>
        <a:xfrm>
          <a:off x="11487150" y="13622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59686FAF-3B89-44A1-B104-537E7835FC2F}"/>
            </a:ext>
          </a:extLst>
        </xdr:cNvPr>
        <xdr:cNvSpPr txBox="1"/>
      </xdr:nvSpPr>
      <xdr:spPr>
        <a:xfrm>
          <a:off x="1452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22A82BFB-CE10-442C-B00D-5C9D22E6B8A4}"/>
            </a:ext>
          </a:extLst>
        </xdr:cNvPr>
        <xdr:cNvSpPr txBox="1"/>
      </xdr:nvSpPr>
      <xdr:spPr>
        <a:xfrm>
          <a:off x="13766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FBCB9DF7-B65C-4077-B6A0-108C147713FD}"/>
            </a:ext>
          </a:extLst>
        </xdr:cNvPr>
        <xdr:cNvSpPr txBox="1"/>
      </xdr:nvSpPr>
      <xdr:spPr>
        <a:xfrm>
          <a:off x="12973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81A67BD1-7B72-4D8E-9F6E-AB090A8090F1}"/>
            </a:ext>
          </a:extLst>
        </xdr:cNvPr>
        <xdr:cNvSpPr txBox="1"/>
      </xdr:nvSpPr>
      <xdr:spPr>
        <a:xfrm>
          <a:off x="121729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7358EB8D-7BA4-4262-A292-760DB8E5E511}"/>
            </a:ext>
          </a:extLst>
        </xdr:cNvPr>
        <xdr:cNvSpPr txBox="1"/>
      </xdr:nvSpPr>
      <xdr:spPr>
        <a:xfrm>
          <a:off x="113665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39370</xdr:rowOff>
    </xdr:from>
    <xdr:to>
      <xdr:col>85</xdr:col>
      <xdr:colOff>177800</xdr:colOff>
      <xdr:row>83</xdr:row>
      <xdr:rowOff>140970</xdr:rowOff>
    </xdr:to>
    <xdr:sp macro="" textlink="">
      <xdr:nvSpPr>
        <xdr:cNvPr id="658" name="楕円 657">
          <a:extLst>
            <a:ext uri="{FF2B5EF4-FFF2-40B4-BE49-F238E27FC236}">
              <a16:creationId xmlns:a16="http://schemas.microsoft.com/office/drawing/2014/main" id="{4F2B27C2-1300-49B4-B253-CF1197F5193A}"/>
            </a:ext>
          </a:extLst>
        </xdr:cNvPr>
        <xdr:cNvSpPr/>
      </xdr:nvSpPr>
      <xdr:spPr>
        <a:xfrm>
          <a:off x="14649450" y="137426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17780</xdr:rowOff>
    </xdr:from>
    <xdr:ext cx="405130" cy="258445"/>
    <xdr:sp macro="" textlink="">
      <xdr:nvSpPr>
        <xdr:cNvPr id="659" name="【児童館】&#10;有形固定資産減価償却率該当値テキスト">
          <a:extLst>
            <a:ext uri="{FF2B5EF4-FFF2-40B4-BE49-F238E27FC236}">
              <a16:creationId xmlns:a16="http://schemas.microsoft.com/office/drawing/2014/main" id="{2393785E-D2A0-49E7-91C8-BFFDDA6ABF10}"/>
            </a:ext>
          </a:extLst>
        </xdr:cNvPr>
        <xdr:cNvSpPr txBox="1"/>
      </xdr:nvSpPr>
      <xdr:spPr>
        <a:xfrm>
          <a:off x="14738350" y="13721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160655</xdr:rowOff>
    </xdr:from>
    <xdr:to>
      <xdr:col>81</xdr:col>
      <xdr:colOff>101600</xdr:colOff>
      <xdr:row>83</xdr:row>
      <xdr:rowOff>90805</xdr:rowOff>
    </xdr:to>
    <xdr:sp macro="" textlink="">
      <xdr:nvSpPr>
        <xdr:cNvPr id="660" name="楕円 659">
          <a:extLst>
            <a:ext uri="{FF2B5EF4-FFF2-40B4-BE49-F238E27FC236}">
              <a16:creationId xmlns:a16="http://schemas.microsoft.com/office/drawing/2014/main" id="{02624509-8CC7-44B3-9828-F8C85A301541}"/>
            </a:ext>
          </a:extLst>
        </xdr:cNvPr>
        <xdr:cNvSpPr/>
      </xdr:nvSpPr>
      <xdr:spPr>
        <a:xfrm>
          <a:off x="13887450" y="13698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40640</xdr:rowOff>
    </xdr:from>
    <xdr:to>
      <xdr:col>85</xdr:col>
      <xdr:colOff>127000</xdr:colOff>
      <xdr:row>83</xdr:row>
      <xdr:rowOff>90170</xdr:rowOff>
    </xdr:to>
    <xdr:cxnSp macro="">
      <xdr:nvCxnSpPr>
        <xdr:cNvPr id="661" name="直線コネクタ 660">
          <a:extLst>
            <a:ext uri="{FF2B5EF4-FFF2-40B4-BE49-F238E27FC236}">
              <a16:creationId xmlns:a16="http://schemas.microsoft.com/office/drawing/2014/main" id="{1EFEF5DE-C394-421B-8B43-C57B475705DB}"/>
            </a:ext>
          </a:extLst>
        </xdr:cNvPr>
        <xdr:cNvCxnSpPr/>
      </xdr:nvCxnSpPr>
      <xdr:spPr>
        <a:xfrm>
          <a:off x="13938250" y="1374394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111125</xdr:rowOff>
    </xdr:from>
    <xdr:to>
      <xdr:col>76</xdr:col>
      <xdr:colOff>165100</xdr:colOff>
      <xdr:row>83</xdr:row>
      <xdr:rowOff>41275</xdr:rowOff>
    </xdr:to>
    <xdr:sp macro="" textlink="">
      <xdr:nvSpPr>
        <xdr:cNvPr id="662" name="楕円 661">
          <a:extLst>
            <a:ext uri="{FF2B5EF4-FFF2-40B4-BE49-F238E27FC236}">
              <a16:creationId xmlns:a16="http://schemas.microsoft.com/office/drawing/2014/main" id="{A46B813D-7623-4393-A18D-1D76EDE2F504}"/>
            </a:ext>
          </a:extLst>
        </xdr:cNvPr>
        <xdr:cNvSpPr/>
      </xdr:nvSpPr>
      <xdr:spPr>
        <a:xfrm>
          <a:off x="13093700" y="13649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161925</xdr:rowOff>
    </xdr:from>
    <xdr:to>
      <xdr:col>81</xdr:col>
      <xdr:colOff>50800</xdr:colOff>
      <xdr:row>83</xdr:row>
      <xdr:rowOff>40640</xdr:rowOff>
    </xdr:to>
    <xdr:cxnSp macro="">
      <xdr:nvCxnSpPr>
        <xdr:cNvPr id="663" name="直線コネクタ 662">
          <a:extLst>
            <a:ext uri="{FF2B5EF4-FFF2-40B4-BE49-F238E27FC236}">
              <a16:creationId xmlns:a16="http://schemas.microsoft.com/office/drawing/2014/main" id="{D5AEB460-8C1F-4C32-86B0-EB98A10D9DF6}"/>
            </a:ext>
          </a:extLst>
        </xdr:cNvPr>
        <xdr:cNvCxnSpPr/>
      </xdr:nvCxnSpPr>
      <xdr:spPr>
        <a:xfrm>
          <a:off x="13144500" y="13700125"/>
          <a:ext cx="7937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62230</xdr:rowOff>
    </xdr:from>
    <xdr:to>
      <xdr:col>72</xdr:col>
      <xdr:colOff>38100</xdr:colOff>
      <xdr:row>82</xdr:row>
      <xdr:rowOff>163830</xdr:rowOff>
    </xdr:to>
    <xdr:sp macro="" textlink="">
      <xdr:nvSpPr>
        <xdr:cNvPr id="664" name="楕円 663">
          <a:extLst>
            <a:ext uri="{FF2B5EF4-FFF2-40B4-BE49-F238E27FC236}">
              <a16:creationId xmlns:a16="http://schemas.microsoft.com/office/drawing/2014/main" id="{14A4AF34-3EA8-431D-89C6-F28D5D883ED8}"/>
            </a:ext>
          </a:extLst>
        </xdr:cNvPr>
        <xdr:cNvSpPr/>
      </xdr:nvSpPr>
      <xdr:spPr>
        <a:xfrm>
          <a:off x="12299950" y="13600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113030</xdr:rowOff>
    </xdr:from>
    <xdr:to>
      <xdr:col>76</xdr:col>
      <xdr:colOff>114300</xdr:colOff>
      <xdr:row>82</xdr:row>
      <xdr:rowOff>161925</xdr:rowOff>
    </xdr:to>
    <xdr:cxnSp macro="">
      <xdr:nvCxnSpPr>
        <xdr:cNvPr id="665" name="直線コネクタ 664">
          <a:extLst>
            <a:ext uri="{FF2B5EF4-FFF2-40B4-BE49-F238E27FC236}">
              <a16:creationId xmlns:a16="http://schemas.microsoft.com/office/drawing/2014/main" id="{328666E4-434F-4546-89D4-AE186C7EAC1A}"/>
            </a:ext>
          </a:extLst>
        </xdr:cNvPr>
        <xdr:cNvCxnSpPr/>
      </xdr:nvCxnSpPr>
      <xdr:spPr>
        <a:xfrm>
          <a:off x="12344400" y="1365123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12065</xdr:rowOff>
    </xdr:from>
    <xdr:to>
      <xdr:col>67</xdr:col>
      <xdr:colOff>101600</xdr:colOff>
      <xdr:row>82</xdr:row>
      <xdr:rowOff>113665</xdr:rowOff>
    </xdr:to>
    <xdr:sp macro="" textlink="">
      <xdr:nvSpPr>
        <xdr:cNvPr id="666" name="楕円 665">
          <a:extLst>
            <a:ext uri="{FF2B5EF4-FFF2-40B4-BE49-F238E27FC236}">
              <a16:creationId xmlns:a16="http://schemas.microsoft.com/office/drawing/2014/main" id="{A3CFDC68-604D-4A85-9E43-98123F297BBF}"/>
            </a:ext>
          </a:extLst>
        </xdr:cNvPr>
        <xdr:cNvSpPr/>
      </xdr:nvSpPr>
      <xdr:spPr>
        <a:xfrm>
          <a:off x="11487150" y="135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63500</xdr:rowOff>
    </xdr:from>
    <xdr:to>
      <xdr:col>71</xdr:col>
      <xdr:colOff>177800</xdr:colOff>
      <xdr:row>82</xdr:row>
      <xdr:rowOff>113030</xdr:rowOff>
    </xdr:to>
    <xdr:cxnSp macro="">
      <xdr:nvCxnSpPr>
        <xdr:cNvPr id="667" name="直線コネクタ 666">
          <a:extLst>
            <a:ext uri="{FF2B5EF4-FFF2-40B4-BE49-F238E27FC236}">
              <a16:creationId xmlns:a16="http://schemas.microsoft.com/office/drawing/2014/main" id="{46A497DE-CCFB-4F2E-AECF-DA8E2BD34585}"/>
            </a:ext>
          </a:extLst>
        </xdr:cNvPr>
        <xdr:cNvCxnSpPr/>
      </xdr:nvCxnSpPr>
      <xdr:spPr>
        <a:xfrm>
          <a:off x="11537950" y="13601700"/>
          <a:ext cx="8064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90805</xdr:rowOff>
    </xdr:from>
    <xdr:ext cx="405130" cy="258445"/>
    <xdr:sp macro="" textlink="">
      <xdr:nvSpPr>
        <xdr:cNvPr id="668" name="n_1aveValue【児童館】&#10;有形固定資産減価償却率">
          <a:extLst>
            <a:ext uri="{FF2B5EF4-FFF2-40B4-BE49-F238E27FC236}">
              <a16:creationId xmlns:a16="http://schemas.microsoft.com/office/drawing/2014/main" id="{F062B169-F226-4FEE-B66A-2D4740E00FDD}"/>
            </a:ext>
          </a:extLst>
        </xdr:cNvPr>
        <xdr:cNvSpPr txBox="1"/>
      </xdr:nvSpPr>
      <xdr:spPr>
        <a:xfrm>
          <a:off x="13742035" y="13463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63500</xdr:rowOff>
    </xdr:from>
    <xdr:ext cx="404495" cy="258445"/>
    <xdr:sp macro="" textlink="">
      <xdr:nvSpPr>
        <xdr:cNvPr id="669" name="n_2aveValue【児童館】&#10;有形固定資産減価償却率">
          <a:extLst>
            <a:ext uri="{FF2B5EF4-FFF2-40B4-BE49-F238E27FC236}">
              <a16:creationId xmlns:a16="http://schemas.microsoft.com/office/drawing/2014/main" id="{BB0231E7-D055-486A-991A-7599A0B8D2BE}"/>
            </a:ext>
          </a:extLst>
        </xdr:cNvPr>
        <xdr:cNvSpPr txBox="1"/>
      </xdr:nvSpPr>
      <xdr:spPr>
        <a:xfrm>
          <a:off x="12960985" y="13766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43815</xdr:rowOff>
    </xdr:from>
    <xdr:ext cx="404495" cy="258445"/>
    <xdr:sp macro="" textlink="">
      <xdr:nvSpPr>
        <xdr:cNvPr id="670" name="n_3aveValue【児童館】&#10;有形固定資産減価償却率">
          <a:extLst>
            <a:ext uri="{FF2B5EF4-FFF2-40B4-BE49-F238E27FC236}">
              <a16:creationId xmlns:a16="http://schemas.microsoft.com/office/drawing/2014/main" id="{2752D2E5-EEF3-44E1-B223-CDBFA3DBE4C8}"/>
            </a:ext>
          </a:extLst>
        </xdr:cNvPr>
        <xdr:cNvSpPr txBox="1"/>
      </xdr:nvSpPr>
      <xdr:spPr>
        <a:xfrm>
          <a:off x="12167235" y="13747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5080</xdr:rowOff>
    </xdr:from>
    <xdr:ext cx="404495" cy="259080"/>
    <xdr:sp macro="" textlink="">
      <xdr:nvSpPr>
        <xdr:cNvPr id="671" name="n_4aveValue【児童館】&#10;有形固定資産減価償却率">
          <a:extLst>
            <a:ext uri="{FF2B5EF4-FFF2-40B4-BE49-F238E27FC236}">
              <a16:creationId xmlns:a16="http://schemas.microsoft.com/office/drawing/2014/main" id="{F9E9D5D9-42F8-4E00-BB28-CEF0F4CB8DAF}"/>
            </a:ext>
          </a:extLst>
        </xdr:cNvPr>
        <xdr:cNvSpPr txBox="1"/>
      </xdr:nvSpPr>
      <xdr:spPr>
        <a:xfrm>
          <a:off x="11354435" y="13708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81915</xdr:rowOff>
    </xdr:from>
    <xdr:ext cx="405130" cy="259080"/>
    <xdr:sp macro="" textlink="">
      <xdr:nvSpPr>
        <xdr:cNvPr id="672" name="n_1mainValue【児童館】&#10;有形固定資産減価償却率">
          <a:extLst>
            <a:ext uri="{FF2B5EF4-FFF2-40B4-BE49-F238E27FC236}">
              <a16:creationId xmlns:a16="http://schemas.microsoft.com/office/drawing/2014/main" id="{538DCD48-909E-446B-8CF9-3942BFAAE5A4}"/>
            </a:ext>
          </a:extLst>
        </xdr:cNvPr>
        <xdr:cNvSpPr txBox="1"/>
      </xdr:nvSpPr>
      <xdr:spPr>
        <a:xfrm>
          <a:off x="13742035" y="13785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57785</xdr:rowOff>
    </xdr:from>
    <xdr:ext cx="404495" cy="259080"/>
    <xdr:sp macro="" textlink="">
      <xdr:nvSpPr>
        <xdr:cNvPr id="673" name="n_2mainValue【児童館】&#10;有形固定資産減価償却率">
          <a:extLst>
            <a:ext uri="{FF2B5EF4-FFF2-40B4-BE49-F238E27FC236}">
              <a16:creationId xmlns:a16="http://schemas.microsoft.com/office/drawing/2014/main" id="{398B32BA-5E9C-4540-A24B-0B41D6FA7A14}"/>
            </a:ext>
          </a:extLst>
        </xdr:cNvPr>
        <xdr:cNvSpPr txBox="1"/>
      </xdr:nvSpPr>
      <xdr:spPr>
        <a:xfrm>
          <a:off x="12960985" y="13430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8890</xdr:rowOff>
    </xdr:from>
    <xdr:ext cx="404495" cy="258445"/>
    <xdr:sp macro="" textlink="">
      <xdr:nvSpPr>
        <xdr:cNvPr id="674" name="n_3mainValue【児童館】&#10;有形固定資産減価償却率">
          <a:extLst>
            <a:ext uri="{FF2B5EF4-FFF2-40B4-BE49-F238E27FC236}">
              <a16:creationId xmlns:a16="http://schemas.microsoft.com/office/drawing/2014/main" id="{4EFBEB9F-A0F6-4023-BB9F-567FAAEC26A6}"/>
            </a:ext>
          </a:extLst>
        </xdr:cNvPr>
        <xdr:cNvSpPr txBox="1"/>
      </xdr:nvSpPr>
      <xdr:spPr>
        <a:xfrm>
          <a:off x="12167235" y="13381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130175</xdr:rowOff>
    </xdr:from>
    <xdr:ext cx="404495" cy="259080"/>
    <xdr:sp macro="" textlink="">
      <xdr:nvSpPr>
        <xdr:cNvPr id="675" name="n_4mainValue【児童館】&#10;有形固定資産減価償却率">
          <a:extLst>
            <a:ext uri="{FF2B5EF4-FFF2-40B4-BE49-F238E27FC236}">
              <a16:creationId xmlns:a16="http://schemas.microsoft.com/office/drawing/2014/main" id="{B4C01762-C382-484A-821E-BD44E3A23BA3}"/>
            </a:ext>
          </a:extLst>
        </xdr:cNvPr>
        <xdr:cNvSpPr txBox="1"/>
      </xdr:nvSpPr>
      <xdr:spPr>
        <a:xfrm>
          <a:off x="11354435" y="13338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64A0FA17-BB64-46C6-924C-764D539B0CBF}"/>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A3A1871A-A27F-4EDA-A41D-CDF8DB47397E}"/>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BEF64F66-04DE-4BEF-8A14-8450F21D1765}"/>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ADC9C46F-B4E1-4C25-B566-6D4DA895B3C4}"/>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247D6F1A-D4BC-418F-902E-6DA4FBEDC54A}"/>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D43A01FD-60B4-4002-9BF1-BE99FCD75CC3}"/>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FEA27871-14D7-488A-BDE3-4BB3BFD65980}"/>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E55A7AA0-830B-4C24-B86F-71968AB0BE16}"/>
            </a:ext>
          </a:extLst>
        </xdr:cNvPr>
        <xdr:cNvSpPr/>
      </xdr:nvSpPr>
      <xdr:spPr>
        <a:xfrm>
          <a:off x="164592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4" name="テキスト ボックス 683">
          <a:extLst>
            <a:ext uri="{FF2B5EF4-FFF2-40B4-BE49-F238E27FC236}">
              <a16:creationId xmlns:a16="http://schemas.microsoft.com/office/drawing/2014/main" id="{06BBD727-F847-4966-848B-F542D199E98C}"/>
            </a:ext>
          </a:extLst>
        </xdr:cNvPr>
        <xdr:cNvSpPr txBox="1"/>
      </xdr:nvSpPr>
      <xdr:spPr>
        <a:xfrm>
          <a:off x="16440150" y="122936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63B01699-FD5E-4281-B394-861D0DC6471F}"/>
            </a:ext>
          </a:extLst>
        </xdr:cNvPr>
        <xdr:cNvCxnSpPr/>
      </xdr:nvCxnSpPr>
      <xdr:spPr>
        <a:xfrm>
          <a:off x="164592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6" name="直線コネクタ 685">
          <a:extLst>
            <a:ext uri="{FF2B5EF4-FFF2-40B4-BE49-F238E27FC236}">
              <a16:creationId xmlns:a16="http://schemas.microsoft.com/office/drawing/2014/main" id="{9D926A96-0DA5-48D2-B784-0786789FC51C}"/>
            </a:ext>
          </a:extLst>
        </xdr:cNvPr>
        <xdr:cNvCxnSpPr/>
      </xdr:nvCxnSpPr>
      <xdr:spPr>
        <a:xfrm>
          <a:off x="16459200" y="143611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687" name="テキスト ボックス 686">
          <a:extLst>
            <a:ext uri="{FF2B5EF4-FFF2-40B4-BE49-F238E27FC236}">
              <a16:creationId xmlns:a16="http://schemas.microsoft.com/office/drawing/2014/main" id="{941EE2EB-E8D2-418C-9999-84C1563C5A45}"/>
            </a:ext>
          </a:extLst>
        </xdr:cNvPr>
        <xdr:cNvSpPr txBox="1"/>
      </xdr:nvSpPr>
      <xdr:spPr>
        <a:xfrm>
          <a:off x="16048990" y="14225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88" name="直線コネクタ 687">
          <a:extLst>
            <a:ext uri="{FF2B5EF4-FFF2-40B4-BE49-F238E27FC236}">
              <a16:creationId xmlns:a16="http://schemas.microsoft.com/office/drawing/2014/main" id="{E4D5AF57-FB54-4E4A-8DCA-8A68F27FE0C5}"/>
            </a:ext>
          </a:extLst>
        </xdr:cNvPr>
        <xdr:cNvCxnSpPr/>
      </xdr:nvCxnSpPr>
      <xdr:spPr>
        <a:xfrm>
          <a:off x="16459200" y="140468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689" name="テキスト ボックス 688">
          <a:extLst>
            <a:ext uri="{FF2B5EF4-FFF2-40B4-BE49-F238E27FC236}">
              <a16:creationId xmlns:a16="http://schemas.microsoft.com/office/drawing/2014/main" id="{FEF1F914-055A-464D-BF63-EF07F6F49948}"/>
            </a:ext>
          </a:extLst>
        </xdr:cNvPr>
        <xdr:cNvSpPr txBox="1"/>
      </xdr:nvSpPr>
      <xdr:spPr>
        <a:xfrm>
          <a:off x="16048990" y="139109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0" name="直線コネクタ 689">
          <a:extLst>
            <a:ext uri="{FF2B5EF4-FFF2-40B4-BE49-F238E27FC236}">
              <a16:creationId xmlns:a16="http://schemas.microsoft.com/office/drawing/2014/main" id="{095209C0-2739-4B13-B7C4-FF43831646D6}"/>
            </a:ext>
          </a:extLst>
        </xdr:cNvPr>
        <xdr:cNvCxnSpPr/>
      </xdr:nvCxnSpPr>
      <xdr:spPr>
        <a:xfrm>
          <a:off x="16459200" y="1373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691" name="テキスト ボックス 690">
          <a:extLst>
            <a:ext uri="{FF2B5EF4-FFF2-40B4-BE49-F238E27FC236}">
              <a16:creationId xmlns:a16="http://schemas.microsoft.com/office/drawing/2014/main" id="{41AEABD9-1A3B-4C7C-B23C-55080633A067}"/>
            </a:ext>
          </a:extLst>
        </xdr:cNvPr>
        <xdr:cNvSpPr txBox="1"/>
      </xdr:nvSpPr>
      <xdr:spPr>
        <a:xfrm>
          <a:off x="16048990" y="13597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2" name="直線コネクタ 691">
          <a:extLst>
            <a:ext uri="{FF2B5EF4-FFF2-40B4-BE49-F238E27FC236}">
              <a16:creationId xmlns:a16="http://schemas.microsoft.com/office/drawing/2014/main" id="{AB477CDE-4FB1-4090-B301-0823DE91F90C}"/>
            </a:ext>
          </a:extLst>
        </xdr:cNvPr>
        <xdr:cNvCxnSpPr/>
      </xdr:nvCxnSpPr>
      <xdr:spPr>
        <a:xfrm>
          <a:off x="16459200" y="13419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693" name="テキスト ボックス 692">
          <a:extLst>
            <a:ext uri="{FF2B5EF4-FFF2-40B4-BE49-F238E27FC236}">
              <a16:creationId xmlns:a16="http://schemas.microsoft.com/office/drawing/2014/main" id="{E6120349-01E1-4140-B631-A1AF086E56C3}"/>
            </a:ext>
          </a:extLst>
        </xdr:cNvPr>
        <xdr:cNvSpPr txBox="1"/>
      </xdr:nvSpPr>
      <xdr:spPr>
        <a:xfrm>
          <a:off x="16048990" y="13283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4" name="直線コネクタ 693">
          <a:extLst>
            <a:ext uri="{FF2B5EF4-FFF2-40B4-BE49-F238E27FC236}">
              <a16:creationId xmlns:a16="http://schemas.microsoft.com/office/drawing/2014/main" id="{25C616B5-648B-4203-A26F-F6D5DA51AAA8}"/>
            </a:ext>
          </a:extLst>
        </xdr:cNvPr>
        <xdr:cNvCxnSpPr/>
      </xdr:nvCxnSpPr>
      <xdr:spPr>
        <a:xfrm>
          <a:off x="164592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695" name="テキスト ボックス 694">
          <a:extLst>
            <a:ext uri="{FF2B5EF4-FFF2-40B4-BE49-F238E27FC236}">
              <a16:creationId xmlns:a16="http://schemas.microsoft.com/office/drawing/2014/main" id="{DA195DC1-9CBA-4F7D-A1C6-BC9FDEAAA473}"/>
            </a:ext>
          </a:extLst>
        </xdr:cNvPr>
        <xdr:cNvSpPr txBox="1"/>
      </xdr:nvSpPr>
      <xdr:spPr>
        <a:xfrm>
          <a:off x="16048990" y="12969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6" name="直線コネクタ 695">
          <a:extLst>
            <a:ext uri="{FF2B5EF4-FFF2-40B4-BE49-F238E27FC236}">
              <a16:creationId xmlns:a16="http://schemas.microsoft.com/office/drawing/2014/main" id="{671A89E5-EEC0-457C-B578-3644ED1DAD27}"/>
            </a:ext>
          </a:extLst>
        </xdr:cNvPr>
        <xdr:cNvCxnSpPr/>
      </xdr:nvCxnSpPr>
      <xdr:spPr>
        <a:xfrm>
          <a:off x="16459200" y="127914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697" name="テキスト ボックス 696">
          <a:extLst>
            <a:ext uri="{FF2B5EF4-FFF2-40B4-BE49-F238E27FC236}">
              <a16:creationId xmlns:a16="http://schemas.microsoft.com/office/drawing/2014/main" id="{5B3325C8-031C-4088-AA61-3153CB631B9D}"/>
            </a:ext>
          </a:extLst>
        </xdr:cNvPr>
        <xdr:cNvSpPr txBox="1"/>
      </xdr:nvSpPr>
      <xdr:spPr>
        <a:xfrm>
          <a:off x="16048990" y="12655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EC04B898-6DE5-4696-9D5F-4C3009E4E117}"/>
            </a:ext>
          </a:extLst>
        </xdr:cNvPr>
        <xdr:cNvCxnSpPr/>
      </xdr:nvCxnSpPr>
      <xdr:spPr>
        <a:xfrm>
          <a:off x="164592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99" name="テキスト ボックス 698">
          <a:extLst>
            <a:ext uri="{FF2B5EF4-FFF2-40B4-BE49-F238E27FC236}">
              <a16:creationId xmlns:a16="http://schemas.microsoft.com/office/drawing/2014/main" id="{FCA0776E-0DDF-4944-AC7A-9D5E7D92ACBA}"/>
            </a:ext>
          </a:extLst>
        </xdr:cNvPr>
        <xdr:cNvSpPr txBox="1"/>
      </xdr:nvSpPr>
      <xdr:spPr>
        <a:xfrm>
          <a:off x="16048990" y="1234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554CF40B-E170-4CCE-B026-939EA54D6BA7}"/>
            </a:ext>
          </a:extLst>
        </xdr:cNvPr>
        <xdr:cNvSpPr/>
      </xdr:nvSpPr>
      <xdr:spPr>
        <a:xfrm>
          <a:off x="164592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127635</xdr:rowOff>
    </xdr:from>
    <xdr:to>
      <xdr:col>116</xdr:col>
      <xdr:colOff>62865</xdr:colOff>
      <xdr:row>86</xdr:row>
      <xdr:rowOff>135890</xdr:rowOff>
    </xdr:to>
    <xdr:cxnSp macro="">
      <xdr:nvCxnSpPr>
        <xdr:cNvPr id="701" name="直線コネクタ 700">
          <a:extLst>
            <a:ext uri="{FF2B5EF4-FFF2-40B4-BE49-F238E27FC236}">
              <a16:creationId xmlns:a16="http://schemas.microsoft.com/office/drawing/2014/main" id="{709E12A6-C166-46D5-B251-812D39E652C2}"/>
            </a:ext>
          </a:extLst>
        </xdr:cNvPr>
        <xdr:cNvCxnSpPr/>
      </xdr:nvCxnSpPr>
      <xdr:spPr>
        <a:xfrm flipV="1">
          <a:off x="19951065" y="1284033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139700</xdr:rowOff>
    </xdr:from>
    <xdr:ext cx="469900" cy="259080"/>
    <xdr:sp macro="" textlink="">
      <xdr:nvSpPr>
        <xdr:cNvPr id="702" name="【児童館】&#10;一人当たり面積最小値テキスト">
          <a:extLst>
            <a:ext uri="{FF2B5EF4-FFF2-40B4-BE49-F238E27FC236}">
              <a16:creationId xmlns:a16="http://schemas.microsoft.com/office/drawing/2014/main" id="{C4B47EC1-1CF8-4537-866D-C3DE757169D5}"/>
            </a:ext>
          </a:extLst>
        </xdr:cNvPr>
        <xdr:cNvSpPr txBox="1"/>
      </xdr:nvSpPr>
      <xdr:spPr>
        <a:xfrm>
          <a:off x="19989800" y="1433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135890</xdr:rowOff>
    </xdr:from>
    <xdr:to>
      <xdr:col>116</xdr:col>
      <xdr:colOff>152400</xdr:colOff>
      <xdr:row>86</xdr:row>
      <xdr:rowOff>135890</xdr:rowOff>
    </xdr:to>
    <xdr:cxnSp macro="">
      <xdr:nvCxnSpPr>
        <xdr:cNvPr id="703" name="直線コネクタ 702">
          <a:extLst>
            <a:ext uri="{FF2B5EF4-FFF2-40B4-BE49-F238E27FC236}">
              <a16:creationId xmlns:a16="http://schemas.microsoft.com/office/drawing/2014/main" id="{3C8C8296-633C-4D83-9AD6-596D57A3862F}"/>
            </a:ext>
          </a:extLst>
        </xdr:cNvPr>
        <xdr:cNvCxnSpPr/>
      </xdr:nvCxnSpPr>
      <xdr:spPr>
        <a:xfrm>
          <a:off x="19881850" y="14334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74930</xdr:rowOff>
    </xdr:from>
    <xdr:ext cx="469900" cy="258445"/>
    <xdr:sp macro="" textlink="">
      <xdr:nvSpPr>
        <xdr:cNvPr id="704" name="【児童館】&#10;一人当たり面積最大値テキスト">
          <a:extLst>
            <a:ext uri="{FF2B5EF4-FFF2-40B4-BE49-F238E27FC236}">
              <a16:creationId xmlns:a16="http://schemas.microsoft.com/office/drawing/2014/main" id="{27C14386-9B41-423A-B37C-7647DCDBA6CC}"/>
            </a:ext>
          </a:extLst>
        </xdr:cNvPr>
        <xdr:cNvSpPr txBox="1"/>
      </xdr:nvSpPr>
      <xdr:spPr>
        <a:xfrm>
          <a:off x="19989800" y="12622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127635</xdr:rowOff>
    </xdr:from>
    <xdr:to>
      <xdr:col>116</xdr:col>
      <xdr:colOff>152400</xdr:colOff>
      <xdr:row>77</xdr:row>
      <xdr:rowOff>127635</xdr:rowOff>
    </xdr:to>
    <xdr:cxnSp macro="">
      <xdr:nvCxnSpPr>
        <xdr:cNvPr id="705" name="直線コネクタ 704">
          <a:extLst>
            <a:ext uri="{FF2B5EF4-FFF2-40B4-BE49-F238E27FC236}">
              <a16:creationId xmlns:a16="http://schemas.microsoft.com/office/drawing/2014/main" id="{F71F9DFE-4263-4336-A6CD-977B963853E3}"/>
            </a:ext>
          </a:extLst>
        </xdr:cNvPr>
        <xdr:cNvCxnSpPr/>
      </xdr:nvCxnSpPr>
      <xdr:spPr>
        <a:xfrm>
          <a:off x="19881850" y="12840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63500</xdr:rowOff>
    </xdr:from>
    <xdr:ext cx="469900" cy="258445"/>
    <xdr:sp macro="" textlink="">
      <xdr:nvSpPr>
        <xdr:cNvPr id="706" name="【児童館】&#10;一人当たり面積平均値テキスト">
          <a:extLst>
            <a:ext uri="{FF2B5EF4-FFF2-40B4-BE49-F238E27FC236}">
              <a16:creationId xmlns:a16="http://schemas.microsoft.com/office/drawing/2014/main" id="{9345FA47-455F-4521-ADB1-6A1BFFD96A3A}"/>
            </a:ext>
          </a:extLst>
        </xdr:cNvPr>
        <xdr:cNvSpPr txBox="1"/>
      </xdr:nvSpPr>
      <xdr:spPr>
        <a:xfrm>
          <a:off x="19989800" y="136017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85090</xdr:rowOff>
    </xdr:from>
    <xdr:to>
      <xdr:col>116</xdr:col>
      <xdr:colOff>114300</xdr:colOff>
      <xdr:row>83</xdr:row>
      <xdr:rowOff>15240</xdr:rowOff>
    </xdr:to>
    <xdr:sp macro="" textlink="">
      <xdr:nvSpPr>
        <xdr:cNvPr id="707" name="フローチャート: 判断 706">
          <a:extLst>
            <a:ext uri="{FF2B5EF4-FFF2-40B4-BE49-F238E27FC236}">
              <a16:creationId xmlns:a16="http://schemas.microsoft.com/office/drawing/2014/main" id="{F5693488-475D-4F90-BCD3-52E399887C89}"/>
            </a:ext>
          </a:extLst>
        </xdr:cNvPr>
        <xdr:cNvSpPr/>
      </xdr:nvSpPr>
      <xdr:spPr>
        <a:xfrm>
          <a:off x="19900900" y="13623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a:extLst>
            <a:ext uri="{FF2B5EF4-FFF2-40B4-BE49-F238E27FC236}">
              <a16:creationId xmlns:a16="http://schemas.microsoft.com/office/drawing/2014/main" id="{4CA4EDBA-58F0-4B07-88A8-46380D3058C6}"/>
            </a:ext>
          </a:extLst>
        </xdr:cNvPr>
        <xdr:cNvSpPr/>
      </xdr:nvSpPr>
      <xdr:spPr>
        <a:xfrm>
          <a:off x="191579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52705</xdr:rowOff>
    </xdr:from>
    <xdr:to>
      <xdr:col>107</xdr:col>
      <xdr:colOff>101600</xdr:colOff>
      <xdr:row>82</xdr:row>
      <xdr:rowOff>154940</xdr:rowOff>
    </xdr:to>
    <xdr:sp macro="" textlink="">
      <xdr:nvSpPr>
        <xdr:cNvPr id="709" name="フローチャート: 判断 708">
          <a:extLst>
            <a:ext uri="{FF2B5EF4-FFF2-40B4-BE49-F238E27FC236}">
              <a16:creationId xmlns:a16="http://schemas.microsoft.com/office/drawing/2014/main" id="{8DFE8023-E997-4306-A20D-8E138FB7BC17}"/>
            </a:ext>
          </a:extLst>
        </xdr:cNvPr>
        <xdr:cNvSpPr/>
      </xdr:nvSpPr>
      <xdr:spPr>
        <a:xfrm>
          <a:off x="18345150" y="13590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118110</xdr:rowOff>
    </xdr:from>
    <xdr:to>
      <xdr:col>102</xdr:col>
      <xdr:colOff>165100</xdr:colOff>
      <xdr:row>83</xdr:row>
      <xdr:rowOff>48260</xdr:rowOff>
    </xdr:to>
    <xdr:sp macro="" textlink="">
      <xdr:nvSpPr>
        <xdr:cNvPr id="710" name="フローチャート: 判断 709">
          <a:extLst>
            <a:ext uri="{FF2B5EF4-FFF2-40B4-BE49-F238E27FC236}">
              <a16:creationId xmlns:a16="http://schemas.microsoft.com/office/drawing/2014/main" id="{346FFC28-628A-4B4F-872F-A9DD2E8E84F8}"/>
            </a:ext>
          </a:extLst>
        </xdr:cNvPr>
        <xdr:cNvSpPr/>
      </xdr:nvSpPr>
      <xdr:spPr>
        <a:xfrm>
          <a:off x="17551400" y="1365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133985</xdr:rowOff>
    </xdr:from>
    <xdr:to>
      <xdr:col>98</xdr:col>
      <xdr:colOff>38100</xdr:colOff>
      <xdr:row>83</xdr:row>
      <xdr:rowOff>64135</xdr:rowOff>
    </xdr:to>
    <xdr:sp macro="" textlink="">
      <xdr:nvSpPr>
        <xdr:cNvPr id="711" name="フローチャート: 判断 710">
          <a:extLst>
            <a:ext uri="{FF2B5EF4-FFF2-40B4-BE49-F238E27FC236}">
              <a16:creationId xmlns:a16="http://schemas.microsoft.com/office/drawing/2014/main" id="{D8BA7C6A-5CD8-411A-B9AF-633AC5E0FE3A}"/>
            </a:ext>
          </a:extLst>
        </xdr:cNvPr>
        <xdr:cNvSpPr/>
      </xdr:nvSpPr>
      <xdr:spPr>
        <a:xfrm>
          <a:off x="16757650" y="13672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56FDE706-D59E-43A6-ABFD-D8EE85D6E952}"/>
            </a:ext>
          </a:extLst>
        </xdr:cNvPr>
        <xdr:cNvSpPr txBox="1"/>
      </xdr:nvSpPr>
      <xdr:spPr>
        <a:xfrm>
          <a:off x="19780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1CC3C20D-B66C-4D3D-8692-C051BCEE4DB9}"/>
            </a:ext>
          </a:extLst>
        </xdr:cNvPr>
        <xdr:cNvSpPr txBox="1"/>
      </xdr:nvSpPr>
      <xdr:spPr>
        <a:xfrm>
          <a:off x="190309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5237D32-2B3D-4759-9625-6F7C541A0A4C}"/>
            </a:ext>
          </a:extLst>
        </xdr:cNvPr>
        <xdr:cNvSpPr txBox="1"/>
      </xdr:nvSpPr>
      <xdr:spPr>
        <a:xfrm>
          <a:off x="182245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F2B4B37D-8A84-487B-B572-DC25D5D06294}"/>
            </a:ext>
          </a:extLst>
        </xdr:cNvPr>
        <xdr:cNvSpPr txBox="1"/>
      </xdr:nvSpPr>
      <xdr:spPr>
        <a:xfrm>
          <a:off x="174307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48422E68-0856-4C39-A27A-10180DC5EF27}"/>
            </a:ext>
          </a:extLst>
        </xdr:cNvPr>
        <xdr:cNvSpPr txBox="1"/>
      </xdr:nvSpPr>
      <xdr:spPr>
        <a:xfrm>
          <a:off x="166306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3810</xdr:rowOff>
    </xdr:from>
    <xdr:to>
      <xdr:col>116</xdr:col>
      <xdr:colOff>114300</xdr:colOff>
      <xdr:row>80</xdr:row>
      <xdr:rowOff>105410</xdr:rowOff>
    </xdr:to>
    <xdr:sp macro="" textlink="">
      <xdr:nvSpPr>
        <xdr:cNvPr id="717" name="楕円 716">
          <a:extLst>
            <a:ext uri="{FF2B5EF4-FFF2-40B4-BE49-F238E27FC236}">
              <a16:creationId xmlns:a16="http://schemas.microsoft.com/office/drawing/2014/main" id="{7426DF38-40CA-4141-BEEB-35B7238EA24C}"/>
            </a:ext>
          </a:extLst>
        </xdr:cNvPr>
        <xdr:cNvSpPr/>
      </xdr:nvSpPr>
      <xdr:spPr>
        <a:xfrm>
          <a:off x="199009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26670</xdr:rowOff>
    </xdr:from>
    <xdr:ext cx="469900" cy="259080"/>
    <xdr:sp macro="" textlink="">
      <xdr:nvSpPr>
        <xdr:cNvPr id="718" name="【児童館】&#10;一人当たり面積該当値テキスト">
          <a:extLst>
            <a:ext uri="{FF2B5EF4-FFF2-40B4-BE49-F238E27FC236}">
              <a16:creationId xmlns:a16="http://schemas.microsoft.com/office/drawing/2014/main" id="{32BA8BCA-29BB-40F8-B53F-7BC06A8821DF}"/>
            </a:ext>
          </a:extLst>
        </xdr:cNvPr>
        <xdr:cNvSpPr txBox="1"/>
      </xdr:nvSpPr>
      <xdr:spPr>
        <a:xfrm>
          <a:off x="19989800" y="1306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3810</xdr:rowOff>
    </xdr:from>
    <xdr:to>
      <xdr:col>112</xdr:col>
      <xdr:colOff>38100</xdr:colOff>
      <xdr:row>80</xdr:row>
      <xdr:rowOff>105410</xdr:rowOff>
    </xdr:to>
    <xdr:sp macro="" textlink="">
      <xdr:nvSpPr>
        <xdr:cNvPr id="719" name="楕円 718">
          <a:extLst>
            <a:ext uri="{FF2B5EF4-FFF2-40B4-BE49-F238E27FC236}">
              <a16:creationId xmlns:a16="http://schemas.microsoft.com/office/drawing/2014/main" id="{D5414C6F-D5A6-4D85-A98C-06CDDEA85212}"/>
            </a:ext>
          </a:extLst>
        </xdr:cNvPr>
        <xdr:cNvSpPr/>
      </xdr:nvSpPr>
      <xdr:spPr>
        <a:xfrm>
          <a:off x="19157950" y="13211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54610</xdr:rowOff>
    </xdr:from>
    <xdr:to>
      <xdr:col>116</xdr:col>
      <xdr:colOff>63500</xdr:colOff>
      <xdr:row>80</xdr:row>
      <xdr:rowOff>54610</xdr:rowOff>
    </xdr:to>
    <xdr:cxnSp macro="">
      <xdr:nvCxnSpPr>
        <xdr:cNvPr id="720" name="直線コネクタ 719">
          <a:extLst>
            <a:ext uri="{FF2B5EF4-FFF2-40B4-BE49-F238E27FC236}">
              <a16:creationId xmlns:a16="http://schemas.microsoft.com/office/drawing/2014/main" id="{EDB4E8EB-A1EA-41CA-BF88-3C0E885339FF}"/>
            </a:ext>
          </a:extLst>
        </xdr:cNvPr>
        <xdr:cNvCxnSpPr/>
      </xdr:nvCxnSpPr>
      <xdr:spPr>
        <a:xfrm>
          <a:off x="19202400" y="132626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3810</xdr:rowOff>
    </xdr:from>
    <xdr:to>
      <xdr:col>107</xdr:col>
      <xdr:colOff>101600</xdr:colOff>
      <xdr:row>80</xdr:row>
      <xdr:rowOff>105410</xdr:rowOff>
    </xdr:to>
    <xdr:sp macro="" textlink="">
      <xdr:nvSpPr>
        <xdr:cNvPr id="721" name="楕円 720">
          <a:extLst>
            <a:ext uri="{FF2B5EF4-FFF2-40B4-BE49-F238E27FC236}">
              <a16:creationId xmlns:a16="http://schemas.microsoft.com/office/drawing/2014/main" id="{08A8D4FC-A0E5-4320-966C-CCF8050D5FEB}"/>
            </a:ext>
          </a:extLst>
        </xdr:cNvPr>
        <xdr:cNvSpPr/>
      </xdr:nvSpPr>
      <xdr:spPr>
        <a:xfrm>
          <a:off x="1834515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54610</xdr:rowOff>
    </xdr:from>
    <xdr:to>
      <xdr:col>111</xdr:col>
      <xdr:colOff>177800</xdr:colOff>
      <xdr:row>80</xdr:row>
      <xdr:rowOff>54610</xdr:rowOff>
    </xdr:to>
    <xdr:cxnSp macro="">
      <xdr:nvCxnSpPr>
        <xdr:cNvPr id="722" name="直線コネクタ 721">
          <a:extLst>
            <a:ext uri="{FF2B5EF4-FFF2-40B4-BE49-F238E27FC236}">
              <a16:creationId xmlns:a16="http://schemas.microsoft.com/office/drawing/2014/main" id="{1672DE5E-C1ED-4FF9-AF86-26960EB95569}"/>
            </a:ext>
          </a:extLst>
        </xdr:cNvPr>
        <xdr:cNvCxnSpPr/>
      </xdr:nvCxnSpPr>
      <xdr:spPr>
        <a:xfrm>
          <a:off x="18395950" y="13262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19685</xdr:rowOff>
    </xdr:from>
    <xdr:to>
      <xdr:col>102</xdr:col>
      <xdr:colOff>165100</xdr:colOff>
      <xdr:row>80</xdr:row>
      <xdr:rowOff>121285</xdr:rowOff>
    </xdr:to>
    <xdr:sp macro="" textlink="">
      <xdr:nvSpPr>
        <xdr:cNvPr id="723" name="楕円 722">
          <a:extLst>
            <a:ext uri="{FF2B5EF4-FFF2-40B4-BE49-F238E27FC236}">
              <a16:creationId xmlns:a16="http://schemas.microsoft.com/office/drawing/2014/main" id="{67D3CA93-EAB5-4AF5-A3BD-8AAEF60C337E}"/>
            </a:ext>
          </a:extLst>
        </xdr:cNvPr>
        <xdr:cNvSpPr/>
      </xdr:nvSpPr>
      <xdr:spPr>
        <a:xfrm>
          <a:off x="175514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54610</xdr:rowOff>
    </xdr:from>
    <xdr:to>
      <xdr:col>107</xdr:col>
      <xdr:colOff>50800</xdr:colOff>
      <xdr:row>80</xdr:row>
      <xdr:rowOff>70485</xdr:rowOff>
    </xdr:to>
    <xdr:cxnSp macro="">
      <xdr:nvCxnSpPr>
        <xdr:cNvPr id="724" name="直線コネクタ 723">
          <a:extLst>
            <a:ext uri="{FF2B5EF4-FFF2-40B4-BE49-F238E27FC236}">
              <a16:creationId xmlns:a16="http://schemas.microsoft.com/office/drawing/2014/main" id="{1D5885D3-E403-49A0-BD06-7C583811C997}"/>
            </a:ext>
          </a:extLst>
        </xdr:cNvPr>
        <xdr:cNvCxnSpPr/>
      </xdr:nvCxnSpPr>
      <xdr:spPr>
        <a:xfrm flipV="1">
          <a:off x="17602200" y="1326261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52705</xdr:rowOff>
    </xdr:from>
    <xdr:to>
      <xdr:col>98</xdr:col>
      <xdr:colOff>38100</xdr:colOff>
      <xdr:row>80</xdr:row>
      <xdr:rowOff>154940</xdr:rowOff>
    </xdr:to>
    <xdr:sp macro="" textlink="">
      <xdr:nvSpPr>
        <xdr:cNvPr id="725" name="楕円 724">
          <a:extLst>
            <a:ext uri="{FF2B5EF4-FFF2-40B4-BE49-F238E27FC236}">
              <a16:creationId xmlns:a16="http://schemas.microsoft.com/office/drawing/2014/main" id="{76D924FC-365A-4A1B-9930-E2905C59517F}"/>
            </a:ext>
          </a:extLst>
        </xdr:cNvPr>
        <xdr:cNvSpPr/>
      </xdr:nvSpPr>
      <xdr:spPr>
        <a:xfrm>
          <a:off x="16757650" y="1326070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70485</xdr:rowOff>
    </xdr:from>
    <xdr:to>
      <xdr:col>102</xdr:col>
      <xdr:colOff>114300</xdr:colOff>
      <xdr:row>80</xdr:row>
      <xdr:rowOff>103505</xdr:rowOff>
    </xdr:to>
    <xdr:cxnSp macro="">
      <xdr:nvCxnSpPr>
        <xdr:cNvPr id="726" name="直線コネクタ 725">
          <a:extLst>
            <a:ext uri="{FF2B5EF4-FFF2-40B4-BE49-F238E27FC236}">
              <a16:creationId xmlns:a16="http://schemas.microsoft.com/office/drawing/2014/main" id="{F01F9B40-78C0-4329-9040-1163548CE6D3}"/>
            </a:ext>
          </a:extLst>
        </xdr:cNvPr>
        <xdr:cNvCxnSpPr/>
      </xdr:nvCxnSpPr>
      <xdr:spPr>
        <a:xfrm flipV="1">
          <a:off x="16802100" y="1327848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22860</xdr:rowOff>
    </xdr:from>
    <xdr:ext cx="469900" cy="259080"/>
    <xdr:sp macro="" textlink="">
      <xdr:nvSpPr>
        <xdr:cNvPr id="727" name="n_1aveValue【児童館】&#10;一人当たり面積">
          <a:extLst>
            <a:ext uri="{FF2B5EF4-FFF2-40B4-BE49-F238E27FC236}">
              <a16:creationId xmlns:a16="http://schemas.microsoft.com/office/drawing/2014/main" id="{A7025652-5584-4893-A7EF-5255670F1285}"/>
            </a:ext>
          </a:extLst>
        </xdr:cNvPr>
        <xdr:cNvSpPr txBox="1"/>
      </xdr:nvSpPr>
      <xdr:spPr>
        <a:xfrm>
          <a:off x="18980150" y="13726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145415</xdr:rowOff>
    </xdr:from>
    <xdr:ext cx="469265" cy="258445"/>
    <xdr:sp macro="" textlink="">
      <xdr:nvSpPr>
        <xdr:cNvPr id="728" name="n_2aveValue【児童館】&#10;一人当たり面積">
          <a:extLst>
            <a:ext uri="{FF2B5EF4-FFF2-40B4-BE49-F238E27FC236}">
              <a16:creationId xmlns:a16="http://schemas.microsoft.com/office/drawing/2014/main" id="{6D783B93-F79B-464B-8385-9154480FF2E5}"/>
            </a:ext>
          </a:extLst>
        </xdr:cNvPr>
        <xdr:cNvSpPr txBox="1"/>
      </xdr:nvSpPr>
      <xdr:spPr>
        <a:xfrm>
          <a:off x="18180050" y="13683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39370</xdr:rowOff>
    </xdr:from>
    <xdr:ext cx="469265" cy="259080"/>
    <xdr:sp macro="" textlink="">
      <xdr:nvSpPr>
        <xdr:cNvPr id="729" name="n_3aveValue【児童館】&#10;一人当たり面積">
          <a:extLst>
            <a:ext uri="{FF2B5EF4-FFF2-40B4-BE49-F238E27FC236}">
              <a16:creationId xmlns:a16="http://schemas.microsoft.com/office/drawing/2014/main" id="{AF8104F9-E895-4427-B853-324E8C969D7A}"/>
            </a:ext>
          </a:extLst>
        </xdr:cNvPr>
        <xdr:cNvSpPr txBox="1"/>
      </xdr:nvSpPr>
      <xdr:spPr>
        <a:xfrm>
          <a:off x="17386300" y="13742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55245</xdr:rowOff>
    </xdr:from>
    <xdr:ext cx="469265" cy="258445"/>
    <xdr:sp macro="" textlink="">
      <xdr:nvSpPr>
        <xdr:cNvPr id="730" name="n_4aveValue【児童館】&#10;一人当たり面積">
          <a:extLst>
            <a:ext uri="{FF2B5EF4-FFF2-40B4-BE49-F238E27FC236}">
              <a16:creationId xmlns:a16="http://schemas.microsoft.com/office/drawing/2014/main" id="{FFE566AE-0C5A-4A84-9ACF-3C16DCA70FED}"/>
            </a:ext>
          </a:extLst>
        </xdr:cNvPr>
        <xdr:cNvSpPr txBox="1"/>
      </xdr:nvSpPr>
      <xdr:spPr>
        <a:xfrm>
          <a:off x="16592550" y="13758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78</xdr:row>
      <xdr:rowOff>121920</xdr:rowOff>
    </xdr:from>
    <xdr:ext cx="469900" cy="258445"/>
    <xdr:sp macro="" textlink="">
      <xdr:nvSpPr>
        <xdr:cNvPr id="731" name="n_1mainValue【児童館】&#10;一人当たり面積">
          <a:extLst>
            <a:ext uri="{FF2B5EF4-FFF2-40B4-BE49-F238E27FC236}">
              <a16:creationId xmlns:a16="http://schemas.microsoft.com/office/drawing/2014/main" id="{308CDF71-1150-4F6A-806F-275007055365}"/>
            </a:ext>
          </a:extLst>
        </xdr:cNvPr>
        <xdr:cNvSpPr txBox="1"/>
      </xdr:nvSpPr>
      <xdr:spPr>
        <a:xfrm>
          <a:off x="18980150" y="12999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78</xdr:row>
      <xdr:rowOff>121920</xdr:rowOff>
    </xdr:from>
    <xdr:ext cx="469265" cy="258445"/>
    <xdr:sp macro="" textlink="">
      <xdr:nvSpPr>
        <xdr:cNvPr id="732" name="n_2mainValue【児童館】&#10;一人当たり面積">
          <a:extLst>
            <a:ext uri="{FF2B5EF4-FFF2-40B4-BE49-F238E27FC236}">
              <a16:creationId xmlns:a16="http://schemas.microsoft.com/office/drawing/2014/main" id="{338B924F-9A84-405D-A762-B04FFB14F926}"/>
            </a:ext>
          </a:extLst>
        </xdr:cNvPr>
        <xdr:cNvSpPr txBox="1"/>
      </xdr:nvSpPr>
      <xdr:spPr>
        <a:xfrm>
          <a:off x="18180050" y="12999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78</xdr:row>
      <xdr:rowOff>137795</xdr:rowOff>
    </xdr:from>
    <xdr:ext cx="469265" cy="259080"/>
    <xdr:sp macro="" textlink="">
      <xdr:nvSpPr>
        <xdr:cNvPr id="733" name="n_3mainValue【児童館】&#10;一人当たり面積">
          <a:extLst>
            <a:ext uri="{FF2B5EF4-FFF2-40B4-BE49-F238E27FC236}">
              <a16:creationId xmlns:a16="http://schemas.microsoft.com/office/drawing/2014/main" id="{292E45B3-AEC9-47DD-B3B9-71C3FCD9F252}"/>
            </a:ext>
          </a:extLst>
        </xdr:cNvPr>
        <xdr:cNvSpPr txBox="1"/>
      </xdr:nvSpPr>
      <xdr:spPr>
        <a:xfrm>
          <a:off x="17386300" y="13015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78</xdr:row>
      <xdr:rowOff>170815</xdr:rowOff>
    </xdr:from>
    <xdr:ext cx="469265" cy="258445"/>
    <xdr:sp macro="" textlink="">
      <xdr:nvSpPr>
        <xdr:cNvPr id="734" name="n_4mainValue【児童館】&#10;一人当たり面積">
          <a:extLst>
            <a:ext uri="{FF2B5EF4-FFF2-40B4-BE49-F238E27FC236}">
              <a16:creationId xmlns:a16="http://schemas.microsoft.com/office/drawing/2014/main" id="{3B41DEB5-2238-4075-8280-23AAC5E0D64F}"/>
            </a:ext>
          </a:extLst>
        </xdr:cNvPr>
        <xdr:cNvSpPr txBox="1"/>
      </xdr:nvSpPr>
      <xdr:spPr>
        <a:xfrm>
          <a:off x="16592550" y="13042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F58205B-288D-46D8-B981-07F4F1816583}"/>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9657DD8A-6301-4528-A92A-B39F0E75E9C1}"/>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9C48928E-B8B6-4182-A1C0-093912831135}"/>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B4B1471A-0E15-4CD0-8DC3-861CA1BFFE49}"/>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55B37B00-8D9E-4937-BA88-6C8454B980F9}"/>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B2383F06-2886-4078-AD81-924240F7A872}"/>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3A2D491C-C6A7-4313-A7B5-DE1B94B2DE89}"/>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9DDD1BE3-2D81-4A7D-BF63-FBFDE4B86E12}"/>
            </a:ext>
          </a:extLst>
        </xdr:cNvPr>
        <xdr:cNvSpPr/>
      </xdr:nvSpPr>
      <xdr:spPr>
        <a:xfrm>
          <a:off x="1120775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3" name="テキスト ボックス 742">
          <a:extLst>
            <a:ext uri="{FF2B5EF4-FFF2-40B4-BE49-F238E27FC236}">
              <a16:creationId xmlns:a16="http://schemas.microsoft.com/office/drawing/2014/main" id="{82169485-49C9-457B-A69C-E9B495EC3718}"/>
            </a:ext>
          </a:extLst>
        </xdr:cNvPr>
        <xdr:cNvSpPr txBox="1"/>
      </xdr:nvSpPr>
      <xdr:spPr>
        <a:xfrm>
          <a:off x="11169650" y="159639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51FF6616-7DDA-450E-BC4B-D089ADCDB862}"/>
            </a:ext>
          </a:extLst>
        </xdr:cNvPr>
        <xdr:cNvCxnSpPr/>
      </xdr:nvCxnSpPr>
      <xdr:spPr>
        <a:xfrm>
          <a:off x="11207750" y="18345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5" name="テキスト ボックス 744">
          <a:extLst>
            <a:ext uri="{FF2B5EF4-FFF2-40B4-BE49-F238E27FC236}">
              <a16:creationId xmlns:a16="http://schemas.microsoft.com/office/drawing/2014/main" id="{4A45CD52-7ACC-45B6-A42B-6F1BDCE74E64}"/>
            </a:ext>
          </a:extLst>
        </xdr:cNvPr>
        <xdr:cNvSpPr txBox="1"/>
      </xdr:nvSpPr>
      <xdr:spPr>
        <a:xfrm>
          <a:off x="10797540" y="18209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C8C88AF2-7C81-40C9-8063-25A7375E80E3}"/>
            </a:ext>
          </a:extLst>
        </xdr:cNvPr>
        <xdr:cNvCxnSpPr/>
      </xdr:nvCxnSpPr>
      <xdr:spPr>
        <a:xfrm>
          <a:off x="11207750" y="179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47" name="テキスト ボックス 746">
          <a:extLst>
            <a:ext uri="{FF2B5EF4-FFF2-40B4-BE49-F238E27FC236}">
              <a16:creationId xmlns:a16="http://schemas.microsoft.com/office/drawing/2014/main" id="{6C0C4F92-5C91-4047-BCDF-0E2EC2947598}"/>
            </a:ext>
          </a:extLst>
        </xdr:cNvPr>
        <xdr:cNvSpPr txBox="1"/>
      </xdr:nvSpPr>
      <xdr:spPr>
        <a:xfrm>
          <a:off x="10797540" y="17840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4907A690-BC0A-4240-A7E0-A0ED5E9F2FF6}"/>
            </a:ext>
          </a:extLst>
        </xdr:cNvPr>
        <xdr:cNvCxnSpPr/>
      </xdr:nvCxnSpPr>
      <xdr:spPr>
        <a:xfrm>
          <a:off x="11207750" y="17614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49" name="テキスト ボックス 748">
          <a:extLst>
            <a:ext uri="{FF2B5EF4-FFF2-40B4-BE49-F238E27FC236}">
              <a16:creationId xmlns:a16="http://schemas.microsoft.com/office/drawing/2014/main" id="{E1BC7C2B-80E8-47CB-9CD7-141B17CE2ECA}"/>
            </a:ext>
          </a:extLst>
        </xdr:cNvPr>
        <xdr:cNvSpPr txBox="1"/>
      </xdr:nvSpPr>
      <xdr:spPr>
        <a:xfrm>
          <a:off x="10842625" y="17479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A7F4277B-026D-4B1B-98A8-ABAEF780A9FE}"/>
            </a:ext>
          </a:extLst>
        </xdr:cNvPr>
        <xdr:cNvCxnSpPr/>
      </xdr:nvCxnSpPr>
      <xdr:spPr>
        <a:xfrm>
          <a:off x="11207750" y="17246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1" name="テキスト ボックス 750">
          <a:extLst>
            <a:ext uri="{FF2B5EF4-FFF2-40B4-BE49-F238E27FC236}">
              <a16:creationId xmlns:a16="http://schemas.microsoft.com/office/drawing/2014/main" id="{D18EE2AC-1C67-4CCE-9603-613B6E473B37}"/>
            </a:ext>
          </a:extLst>
        </xdr:cNvPr>
        <xdr:cNvSpPr txBox="1"/>
      </xdr:nvSpPr>
      <xdr:spPr>
        <a:xfrm>
          <a:off x="10842625" y="17110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26053B30-7A66-40DF-B279-1F716BD84415}"/>
            </a:ext>
          </a:extLst>
        </xdr:cNvPr>
        <xdr:cNvCxnSpPr/>
      </xdr:nvCxnSpPr>
      <xdr:spPr>
        <a:xfrm>
          <a:off x="11207750" y="16878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3" name="テキスト ボックス 752">
          <a:extLst>
            <a:ext uri="{FF2B5EF4-FFF2-40B4-BE49-F238E27FC236}">
              <a16:creationId xmlns:a16="http://schemas.microsoft.com/office/drawing/2014/main" id="{BDAF3B64-C3E2-45FD-9770-AE39BF219207}"/>
            </a:ext>
          </a:extLst>
        </xdr:cNvPr>
        <xdr:cNvSpPr txBox="1"/>
      </xdr:nvSpPr>
      <xdr:spPr>
        <a:xfrm>
          <a:off x="10842625" y="16742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651E25A1-7FA8-462E-A064-63A8F2E21BC9}"/>
            </a:ext>
          </a:extLst>
        </xdr:cNvPr>
        <xdr:cNvCxnSpPr/>
      </xdr:nvCxnSpPr>
      <xdr:spPr>
        <a:xfrm>
          <a:off x="11207750" y="1651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55" name="テキスト ボックス 754">
          <a:extLst>
            <a:ext uri="{FF2B5EF4-FFF2-40B4-BE49-F238E27FC236}">
              <a16:creationId xmlns:a16="http://schemas.microsoft.com/office/drawing/2014/main" id="{17CC7366-BD1B-48CF-8A1A-C85047F574D1}"/>
            </a:ext>
          </a:extLst>
        </xdr:cNvPr>
        <xdr:cNvSpPr txBox="1"/>
      </xdr:nvSpPr>
      <xdr:spPr>
        <a:xfrm>
          <a:off x="10842625" y="16374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CD2329F2-A0E5-48F3-895B-FC0F798C4261}"/>
            </a:ext>
          </a:extLst>
        </xdr:cNvPr>
        <xdr:cNvCxnSpPr/>
      </xdr:nvCxnSpPr>
      <xdr:spPr>
        <a:xfrm>
          <a:off x="11207750" y="16148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757" name="テキスト ボックス 756">
          <a:extLst>
            <a:ext uri="{FF2B5EF4-FFF2-40B4-BE49-F238E27FC236}">
              <a16:creationId xmlns:a16="http://schemas.microsoft.com/office/drawing/2014/main" id="{65298103-BC79-4F17-99F4-CED13E83EA60}"/>
            </a:ext>
          </a:extLst>
        </xdr:cNvPr>
        <xdr:cNvSpPr txBox="1"/>
      </xdr:nvSpPr>
      <xdr:spPr>
        <a:xfrm>
          <a:off x="10906760" y="160121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60A13181-BBB7-4111-B65D-E2BA0B6D75F5}"/>
            </a:ext>
          </a:extLst>
        </xdr:cNvPr>
        <xdr:cNvSpPr/>
      </xdr:nvSpPr>
      <xdr:spPr>
        <a:xfrm>
          <a:off x="1120775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6350</xdr:rowOff>
    </xdr:from>
    <xdr:to>
      <xdr:col>85</xdr:col>
      <xdr:colOff>126365</xdr:colOff>
      <xdr:row>108</xdr:row>
      <xdr:rowOff>152400</xdr:rowOff>
    </xdr:to>
    <xdr:cxnSp macro="">
      <xdr:nvCxnSpPr>
        <xdr:cNvPr id="759" name="直線コネクタ 758">
          <a:extLst>
            <a:ext uri="{FF2B5EF4-FFF2-40B4-BE49-F238E27FC236}">
              <a16:creationId xmlns:a16="http://schemas.microsoft.com/office/drawing/2014/main" id="{A4A907B1-9027-49ED-BC81-24650D761435}"/>
            </a:ext>
          </a:extLst>
        </xdr:cNvPr>
        <xdr:cNvCxnSpPr/>
      </xdr:nvCxnSpPr>
      <xdr:spPr>
        <a:xfrm flipV="1">
          <a:off x="14699615" y="16681450"/>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760" name="【公民館】&#10;有形固定資産減価償却率最小値テキスト">
          <a:extLst>
            <a:ext uri="{FF2B5EF4-FFF2-40B4-BE49-F238E27FC236}">
              <a16:creationId xmlns:a16="http://schemas.microsoft.com/office/drawing/2014/main" id="{8D256B70-0E87-4A4F-B496-1B6F221B39BA}"/>
            </a:ext>
          </a:extLst>
        </xdr:cNvPr>
        <xdr:cNvSpPr txBox="1"/>
      </xdr:nvSpPr>
      <xdr:spPr>
        <a:xfrm>
          <a:off x="14738350" y="17987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BAC3E780-797A-451A-B232-48A77C4D7B38}"/>
            </a:ext>
          </a:extLst>
        </xdr:cNvPr>
        <xdr:cNvCxnSpPr/>
      </xdr:nvCxnSpPr>
      <xdr:spPr>
        <a:xfrm>
          <a:off x="14611350" y="17983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123825</xdr:rowOff>
    </xdr:from>
    <xdr:ext cx="405130" cy="258445"/>
    <xdr:sp macro="" textlink="">
      <xdr:nvSpPr>
        <xdr:cNvPr id="762" name="【公民館】&#10;有形固定資産減価償却率最大値テキスト">
          <a:extLst>
            <a:ext uri="{FF2B5EF4-FFF2-40B4-BE49-F238E27FC236}">
              <a16:creationId xmlns:a16="http://schemas.microsoft.com/office/drawing/2014/main" id="{3F11C029-7B7F-4FBD-B3C9-CA68B0714AD2}"/>
            </a:ext>
          </a:extLst>
        </xdr:cNvPr>
        <xdr:cNvSpPr txBox="1"/>
      </xdr:nvSpPr>
      <xdr:spPr>
        <a:xfrm>
          <a:off x="14738350" y="16468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6350</xdr:rowOff>
    </xdr:from>
    <xdr:to>
      <xdr:col>86</xdr:col>
      <xdr:colOff>25400</xdr:colOff>
      <xdr:row>101</xdr:row>
      <xdr:rowOff>6350</xdr:rowOff>
    </xdr:to>
    <xdr:cxnSp macro="">
      <xdr:nvCxnSpPr>
        <xdr:cNvPr id="763" name="直線コネクタ 762">
          <a:extLst>
            <a:ext uri="{FF2B5EF4-FFF2-40B4-BE49-F238E27FC236}">
              <a16:creationId xmlns:a16="http://schemas.microsoft.com/office/drawing/2014/main" id="{08F3D984-CB7D-4329-B281-BB4E2E62143B}"/>
            </a:ext>
          </a:extLst>
        </xdr:cNvPr>
        <xdr:cNvCxnSpPr/>
      </xdr:nvCxnSpPr>
      <xdr:spPr>
        <a:xfrm>
          <a:off x="14611350" y="16681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143510</xdr:rowOff>
    </xdr:from>
    <xdr:ext cx="405130" cy="258445"/>
    <xdr:sp macro="" textlink="">
      <xdr:nvSpPr>
        <xdr:cNvPr id="764" name="【公民館】&#10;有形固定資産減価償却率平均値テキスト">
          <a:extLst>
            <a:ext uri="{FF2B5EF4-FFF2-40B4-BE49-F238E27FC236}">
              <a16:creationId xmlns:a16="http://schemas.microsoft.com/office/drawing/2014/main" id="{326A8304-B0CB-409A-A929-6C6496D53C4D}"/>
            </a:ext>
          </a:extLst>
        </xdr:cNvPr>
        <xdr:cNvSpPr txBox="1"/>
      </xdr:nvSpPr>
      <xdr:spPr>
        <a:xfrm>
          <a:off x="14738350" y="171488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a:extLst>
            <a:ext uri="{FF2B5EF4-FFF2-40B4-BE49-F238E27FC236}">
              <a16:creationId xmlns:a16="http://schemas.microsoft.com/office/drawing/2014/main" id="{71CAFD45-0D88-4D61-84E4-7B5B58553115}"/>
            </a:ext>
          </a:extLst>
        </xdr:cNvPr>
        <xdr:cNvSpPr/>
      </xdr:nvSpPr>
      <xdr:spPr>
        <a:xfrm>
          <a:off x="14649450" y="17291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a:extLst>
            <a:ext uri="{FF2B5EF4-FFF2-40B4-BE49-F238E27FC236}">
              <a16:creationId xmlns:a16="http://schemas.microsoft.com/office/drawing/2014/main" id="{1ECC8CAA-42FD-4A9C-9271-DF28FC5F8139}"/>
            </a:ext>
          </a:extLst>
        </xdr:cNvPr>
        <xdr:cNvSpPr/>
      </xdr:nvSpPr>
      <xdr:spPr>
        <a:xfrm>
          <a:off x="13887450" y="1727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a:extLst>
            <a:ext uri="{FF2B5EF4-FFF2-40B4-BE49-F238E27FC236}">
              <a16:creationId xmlns:a16="http://schemas.microsoft.com/office/drawing/2014/main" id="{5D96758B-2DEF-4191-81DF-9553D2E3505E}"/>
            </a:ext>
          </a:extLst>
        </xdr:cNvPr>
        <xdr:cNvSpPr/>
      </xdr:nvSpPr>
      <xdr:spPr>
        <a:xfrm>
          <a:off x="13093700" y="1723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a:extLst>
            <a:ext uri="{FF2B5EF4-FFF2-40B4-BE49-F238E27FC236}">
              <a16:creationId xmlns:a16="http://schemas.microsoft.com/office/drawing/2014/main" id="{E11BB9FF-CB43-479B-B454-6D3F8DBE42A0}"/>
            </a:ext>
          </a:extLst>
        </xdr:cNvPr>
        <xdr:cNvSpPr/>
      </xdr:nvSpPr>
      <xdr:spPr>
        <a:xfrm>
          <a:off x="12299950" y="17205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a:extLst>
            <a:ext uri="{FF2B5EF4-FFF2-40B4-BE49-F238E27FC236}">
              <a16:creationId xmlns:a16="http://schemas.microsoft.com/office/drawing/2014/main" id="{B79727DF-9E22-40DE-82A7-88C1CF5C1AD2}"/>
            </a:ext>
          </a:extLst>
        </xdr:cNvPr>
        <xdr:cNvSpPr/>
      </xdr:nvSpPr>
      <xdr:spPr>
        <a:xfrm>
          <a:off x="11487150" y="1718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E114974C-9F16-4C90-881F-77BDBB3F8468}"/>
            </a:ext>
          </a:extLst>
        </xdr:cNvPr>
        <xdr:cNvSpPr txBox="1"/>
      </xdr:nvSpPr>
      <xdr:spPr>
        <a:xfrm>
          <a:off x="1452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273E93B0-FA16-4B88-9CCE-E7C4522FB7E8}"/>
            </a:ext>
          </a:extLst>
        </xdr:cNvPr>
        <xdr:cNvSpPr txBox="1"/>
      </xdr:nvSpPr>
      <xdr:spPr>
        <a:xfrm>
          <a:off x="13766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AB82FC13-B9E5-41C3-9710-46538ACC42F6}"/>
            </a:ext>
          </a:extLst>
        </xdr:cNvPr>
        <xdr:cNvSpPr txBox="1"/>
      </xdr:nvSpPr>
      <xdr:spPr>
        <a:xfrm>
          <a:off x="12973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B7173FBE-4D04-4046-9576-1288B0B447A0}"/>
            </a:ext>
          </a:extLst>
        </xdr:cNvPr>
        <xdr:cNvSpPr txBox="1"/>
      </xdr:nvSpPr>
      <xdr:spPr>
        <a:xfrm>
          <a:off x="12172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FD5FAA-7091-4E21-8946-687FCA115E62}"/>
            </a:ext>
          </a:extLst>
        </xdr:cNvPr>
        <xdr:cNvSpPr txBox="1"/>
      </xdr:nvSpPr>
      <xdr:spPr>
        <a:xfrm>
          <a:off x="11366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133985</xdr:rowOff>
    </xdr:from>
    <xdr:to>
      <xdr:col>85</xdr:col>
      <xdr:colOff>177800</xdr:colOff>
      <xdr:row>106</xdr:row>
      <xdr:rowOff>64135</xdr:rowOff>
    </xdr:to>
    <xdr:sp macro="" textlink="">
      <xdr:nvSpPr>
        <xdr:cNvPr id="775" name="楕円 774">
          <a:extLst>
            <a:ext uri="{FF2B5EF4-FFF2-40B4-BE49-F238E27FC236}">
              <a16:creationId xmlns:a16="http://schemas.microsoft.com/office/drawing/2014/main" id="{DD3B8C79-4C9E-4572-BCF9-7576832DE251}"/>
            </a:ext>
          </a:extLst>
        </xdr:cNvPr>
        <xdr:cNvSpPr/>
      </xdr:nvSpPr>
      <xdr:spPr>
        <a:xfrm>
          <a:off x="14649450" y="17469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112395</xdr:rowOff>
    </xdr:from>
    <xdr:ext cx="405130" cy="258445"/>
    <xdr:sp macro="" textlink="">
      <xdr:nvSpPr>
        <xdr:cNvPr id="776" name="【公民館】&#10;有形固定資産減価償却率該当値テキスト">
          <a:extLst>
            <a:ext uri="{FF2B5EF4-FFF2-40B4-BE49-F238E27FC236}">
              <a16:creationId xmlns:a16="http://schemas.microsoft.com/office/drawing/2014/main" id="{929F9DF9-3958-4A89-B23E-4DB2A1D81FA7}"/>
            </a:ext>
          </a:extLst>
        </xdr:cNvPr>
        <xdr:cNvSpPr txBox="1"/>
      </xdr:nvSpPr>
      <xdr:spPr>
        <a:xfrm>
          <a:off x="14738350" y="17447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88265</xdr:rowOff>
    </xdr:from>
    <xdr:to>
      <xdr:col>81</xdr:col>
      <xdr:colOff>101600</xdr:colOff>
      <xdr:row>106</xdr:row>
      <xdr:rowOff>18415</xdr:rowOff>
    </xdr:to>
    <xdr:sp macro="" textlink="">
      <xdr:nvSpPr>
        <xdr:cNvPr id="777" name="楕円 776">
          <a:extLst>
            <a:ext uri="{FF2B5EF4-FFF2-40B4-BE49-F238E27FC236}">
              <a16:creationId xmlns:a16="http://schemas.microsoft.com/office/drawing/2014/main" id="{FEDE058F-EDCA-4CD7-862E-7DFDE8394619}"/>
            </a:ext>
          </a:extLst>
        </xdr:cNvPr>
        <xdr:cNvSpPr/>
      </xdr:nvSpPr>
      <xdr:spPr>
        <a:xfrm>
          <a:off x="13887450" y="17423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139065</xdr:rowOff>
    </xdr:from>
    <xdr:to>
      <xdr:col>85</xdr:col>
      <xdr:colOff>127000</xdr:colOff>
      <xdr:row>106</xdr:row>
      <xdr:rowOff>13335</xdr:rowOff>
    </xdr:to>
    <xdr:cxnSp macro="">
      <xdr:nvCxnSpPr>
        <xdr:cNvPr id="778" name="直線コネクタ 777">
          <a:extLst>
            <a:ext uri="{FF2B5EF4-FFF2-40B4-BE49-F238E27FC236}">
              <a16:creationId xmlns:a16="http://schemas.microsoft.com/office/drawing/2014/main" id="{DBF5352B-BEEA-4A4F-83FE-C0870C99543D}"/>
            </a:ext>
          </a:extLst>
        </xdr:cNvPr>
        <xdr:cNvCxnSpPr/>
      </xdr:nvCxnSpPr>
      <xdr:spPr>
        <a:xfrm>
          <a:off x="13938250" y="1747456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79" name="楕円 778">
          <a:extLst>
            <a:ext uri="{FF2B5EF4-FFF2-40B4-BE49-F238E27FC236}">
              <a16:creationId xmlns:a16="http://schemas.microsoft.com/office/drawing/2014/main" id="{B125A939-186A-479D-8CF9-1E8E7DD50968}"/>
            </a:ext>
          </a:extLst>
        </xdr:cNvPr>
        <xdr:cNvSpPr/>
      </xdr:nvSpPr>
      <xdr:spPr>
        <a:xfrm>
          <a:off x="130937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139065</xdr:rowOff>
    </xdr:to>
    <xdr:cxnSp macro="">
      <xdr:nvCxnSpPr>
        <xdr:cNvPr id="780" name="直線コネクタ 779">
          <a:extLst>
            <a:ext uri="{FF2B5EF4-FFF2-40B4-BE49-F238E27FC236}">
              <a16:creationId xmlns:a16="http://schemas.microsoft.com/office/drawing/2014/main" id="{38E62517-57D3-4702-8685-A14BB3CA2CE3}"/>
            </a:ext>
          </a:extLst>
        </xdr:cNvPr>
        <xdr:cNvCxnSpPr/>
      </xdr:nvCxnSpPr>
      <xdr:spPr>
        <a:xfrm>
          <a:off x="13144500" y="17430750"/>
          <a:ext cx="7937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xdr:rowOff>
    </xdr:from>
    <xdr:to>
      <xdr:col>72</xdr:col>
      <xdr:colOff>38100</xdr:colOff>
      <xdr:row>105</xdr:row>
      <xdr:rowOff>104140</xdr:rowOff>
    </xdr:to>
    <xdr:sp macro="" textlink="">
      <xdr:nvSpPr>
        <xdr:cNvPr id="781" name="楕円 780">
          <a:extLst>
            <a:ext uri="{FF2B5EF4-FFF2-40B4-BE49-F238E27FC236}">
              <a16:creationId xmlns:a16="http://schemas.microsoft.com/office/drawing/2014/main" id="{125A638F-D93B-4F7A-BAFD-98AB41A19B26}"/>
            </a:ext>
          </a:extLst>
        </xdr:cNvPr>
        <xdr:cNvSpPr/>
      </xdr:nvSpPr>
      <xdr:spPr>
        <a:xfrm>
          <a:off x="12299950" y="17338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53340</xdr:rowOff>
    </xdr:from>
    <xdr:to>
      <xdr:col>76</xdr:col>
      <xdr:colOff>114300</xdr:colOff>
      <xdr:row>105</xdr:row>
      <xdr:rowOff>95250</xdr:rowOff>
    </xdr:to>
    <xdr:cxnSp macro="">
      <xdr:nvCxnSpPr>
        <xdr:cNvPr id="782" name="直線コネクタ 781">
          <a:extLst>
            <a:ext uri="{FF2B5EF4-FFF2-40B4-BE49-F238E27FC236}">
              <a16:creationId xmlns:a16="http://schemas.microsoft.com/office/drawing/2014/main" id="{6D161B42-B7DB-4685-9CD4-FF2AC59BCFA3}"/>
            </a:ext>
          </a:extLst>
        </xdr:cNvPr>
        <xdr:cNvCxnSpPr/>
      </xdr:nvCxnSpPr>
      <xdr:spPr>
        <a:xfrm>
          <a:off x="12344400" y="17388840"/>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147320</xdr:rowOff>
    </xdr:from>
    <xdr:to>
      <xdr:col>67</xdr:col>
      <xdr:colOff>101600</xdr:colOff>
      <xdr:row>105</xdr:row>
      <xdr:rowOff>77470</xdr:rowOff>
    </xdr:to>
    <xdr:sp macro="" textlink="">
      <xdr:nvSpPr>
        <xdr:cNvPr id="783" name="楕円 782">
          <a:extLst>
            <a:ext uri="{FF2B5EF4-FFF2-40B4-BE49-F238E27FC236}">
              <a16:creationId xmlns:a16="http://schemas.microsoft.com/office/drawing/2014/main" id="{CB7C99CF-A440-433A-98D9-F01CB319CAE5}"/>
            </a:ext>
          </a:extLst>
        </xdr:cNvPr>
        <xdr:cNvSpPr/>
      </xdr:nvSpPr>
      <xdr:spPr>
        <a:xfrm>
          <a:off x="11487150" y="17317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26670</xdr:rowOff>
    </xdr:from>
    <xdr:to>
      <xdr:col>71</xdr:col>
      <xdr:colOff>177800</xdr:colOff>
      <xdr:row>105</xdr:row>
      <xdr:rowOff>53340</xdr:rowOff>
    </xdr:to>
    <xdr:cxnSp macro="">
      <xdr:nvCxnSpPr>
        <xdr:cNvPr id="784" name="直線コネクタ 783">
          <a:extLst>
            <a:ext uri="{FF2B5EF4-FFF2-40B4-BE49-F238E27FC236}">
              <a16:creationId xmlns:a16="http://schemas.microsoft.com/office/drawing/2014/main" id="{8F47E07B-B271-4824-9504-D9EACD3AF77D}"/>
            </a:ext>
          </a:extLst>
        </xdr:cNvPr>
        <xdr:cNvCxnSpPr/>
      </xdr:nvCxnSpPr>
      <xdr:spPr>
        <a:xfrm>
          <a:off x="11537950" y="1736217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50165</xdr:rowOff>
    </xdr:from>
    <xdr:ext cx="405130" cy="259080"/>
    <xdr:sp macro="" textlink="">
      <xdr:nvSpPr>
        <xdr:cNvPr id="785" name="n_1aveValue【公民館】&#10;有形固定資産減価償却率">
          <a:extLst>
            <a:ext uri="{FF2B5EF4-FFF2-40B4-BE49-F238E27FC236}">
              <a16:creationId xmlns:a16="http://schemas.microsoft.com/office/drawing/2014/main" id="{544D1A4B-1F67-42CE-8496-EDCBFC792472}"/>
            </a:ext>
          </a:extLst>
        </xdr:cNvPr>
        <xdr:cNvSpPr txBox="1"/>
      </xdr:nvSpPr>
      <xdr:spPr>
        <a:xfrm>
          <a:off x="13742035" y="17055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10160</xdr:rowOff>
    </xdr:from>
    <xdr:ext cx="404495" cy="259080"/>
    <xdr:sp macro="" textlink="">
      <xdr:nvSpPr>
        <xdr:cNvPr id="786" name="n_2aveValue【公民館】&#10;有形固定資産減価償却率">
          <a:extLst>
            <a:ext uri="{FF2B5EF4-FFF2-40B4-BE49-F238E27FC236}">
              <a16:creationId xmlns:a16="http://schemas.microsoft.com/office/drawing/2014/main" id="{26814BE3-D909-4076-9580-81673CEF8DE4}"/>
            </a:ext>
          </a:extLst>
        </xdr:cNvPr>
        <xdr:cNvSpPr txBox="1"/>
      </xdr:nvSpPr>
      <xdr:spPr>
        <a:xfrm>
          <a:off x="12960985" y="17015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153035</xdr:rowOff>
    </xdr:from>
    <xdr:ext cx="404495" cy="259080"/>
    <xdr:sp macro="" textlink="">
      <xdr:nvSpPr>
        <xdr:cNvPr id="787" name="n_3aveValue【公民館】&#10;有形固定資産減価償却率">
          <a:extLst>
            <a:ext uri="{FF2B5EF4-FFF2-40B4-BE49-F238E27FC236}">
              <a16:creationId xmlns:a16="http://schemas.microsoft.com/office/drawing/2014/main" id="{4DF1B66C-3BFD-4B53-A9CF-2412F0534C40}"/>
            </a:ext>
          </a:extLst>
        </xdr:cNvPr>
        <xdr:cNvSpPr txBox="1"/>
      </xdr:nvSpPr>
      <xdr:spPr>
        <a:xfrm>
          <a:off x="12167235" y="16993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133985</xdr:rowOff>
    </xdr:from>
    <xdr:ext cx="404495" cy="258445"/>
    <xdr:sp macro="" textlink="">
      <xdr:nvSpPr>
        <xdr:cNvPr id="788" name="n_4aveValue【公民館】&#10;有形固定資産減価償却率">
          <a:extLst>
            <a:ext uri="{FF2B5EF4-FFF2-40B4-BE49-F238E27FC236}">
              <a16:creationId xmlns:a16="http://schemas.microsoft.com/office/drawing/2014/main" id="{B82852CA-FDB7-4BA2-AF4C-BF6E56875421}"/>
            </a:ext>
          </a:extLst>
        </xdr:cNvPr>
        <xdr:cNvSpPr txBox="1"/>
      </xdr:nvSpPr>
      <xdr:spPr>
        <a:xfrm>
          <a:off x="11354435" y="16974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9525</xdr:rowOff>
    </xdr:from>
    <xdr:ext cx="405130" cy="258445"/>
    <xdr:sp macro="" textlink="">
      <xdr:nvSpPr>
        <xdr:cNvPr id="789" name="n_1mainValue【公民館】&#10;有形固定資産減価償却率">
          <a:extLst>
            <a:ext uri="{FF2B5EF4-FFF2-40B4-BE49-F238E27FC236}">
              <a16:creationId xmlns:a16="http://schemas.microsoft.com/office/drawing/2014/main" id="{0323AC2D-0C12-448D-8B8E-E7F62D0A518A}"/>
            </a:ext>
          </a:extLst>
        </xdr:cNvPr>
        <xdr:cNvSpPr txBox="1"/>
      </xdr:nvSpPr>
      <xdr:spPr>
        <a:xfrm>
          <a:off x="13742035" y="17510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137160</xdr:rowOff>
    </xdr:from>
    <xdr:ext cx="404495" cy="259080"/>
    <xdr:sp macro="" textlink="">
      <xdr:nvSpPr>
        <xdr:cNvPr id="790" name="n_2mainValue【公民館】&#10;有形固定資産減価償却率">
          <a:extLst>
            <a:ext uri="{FF2B5EF4-FFF2-40B4-BE49-F238E27FC236}">
              <a16:creationId xmlns:a16="http://schemas.microsoft.com/office/drawing/2014/main" id="{245F4786-2851-4881-A4DF-A9092EA81684}"/>
            </a:ext>
          </a:extLst>
        </xdr:cNvPr>
        <xdr:cNvSpPr txBox="1"/>
      </xdr:nvSpPr>
      <xdr:spPr>
        <a:xfrm>
          <a:off x="12960985" y="17472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95250</xdr:rowOff>
    </xdr:from>
    <xdr:ext cx="404495" cy="259080"/>
    <xdr:sp macro="" textlink="">
      <xdr:nvSpPr>
        <xdr:cNvPr id="791" name="n_3mainValue【公民館】&#10;有形固定資産減価償却率">
          <a:extLst>
            <a:ext uri="{FF2B5EF4-FFF2-40B4-BE49-F238E27FC236}">
              <a16:creationId xmlns:a16="http://schemas.microsoft.com/office/drawing/2014/main" id="{FD77D0E1-A09D-49F9-BEC0-0D47ED4E15FE}"/>
            </a:ext>
          </a:extLst>
        </xdr:cNvPr>
        <xdr:cNvSpPr txBox="1"/>
      </xdr:nvSpPr>
      <xdr:spPr>
        <a:xfrm>
          <a:off x="12167235" y="17430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68580</xdr:rowOff>
    </xdr:from>
    <xdr:ext cx="404495" cy="259080"/>
    <xdr:sp macro="" textlink="">
      <xdr:nvSpPr>
        <xdr:cNvPr id="792" name="n_4mainValue【公民館】&#10;有形固定資産減価償却率">
          <a:extLst>
            <a:ext uri="{FF2B5EF4-FFF2-40B4-BE49-F238E27FC236}">
              <a16:creationId xmlns:a16="http://schemas.microsoft.com/office/drawing/2014/main" id="{BACA3ABC-B6D7-4D00-8518-FA412AC1853B}"/>
            </a:ext>
          </a:extLst>
        </xdr:cNvPr>
        <xdr:cNvSpPr txBox="1"/>
      </xdr:nvSpPr>
      <xdr:spPr>
        <a:xfrm>
          <a:off x="11354435" y="17404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E5007041-461A-4A89-BE00-F89C649E4AF3}"/>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B42578B3-41FC-45F7-A7BF-5B6BD594809D}"/>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5B73B10C-4245-47DA-AD68-CE0526066C2C}"/>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EFAF1BBE-4E15-4594-9535-7EDBF908B507}"/>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E2C252B1-BFFB-405B-96CB-4BD776D4703E}"/>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16D0C79B-5128-46BC-9E38-33663B4E82A0}"/>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FD1E2F59-5C85-415E-A99E-BD594A838120}"/>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BBF0175-3770-4BD4-BB5E-E5B3ED9A2479}"/>
            </a:ext>
          </a:extLst>
        </xdr:cNvPr>
        <xdr:cNvSpPr/>
      </xdr:nvSpPr>
      <xdr:spPr>
        <a:xfrm>
          <a:off x="164592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1" name="テキスト ボックス 800">
          <a:extLst>
            <a:ext uri="{FF2B5EF4-FFF2-40B4-BE49-F238E27FC236}">
              <a16:creationId xmlns:a16="http://schemas.microsoft.com/office/drawing/2014/main" id="{6677DDEF-388C-4F92-861F-4DE3D4CC335A}"/>
            </a:ext>
          </a:extLst>
        </xdr:cNvPr>
        <xdr:cNvSpPr txBox="1"/>
      </xdr:nvSpPr>
      <xdr:spPr>
        <a:xfrm>
          <a:off x="16440150" y="159639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5F2E4A67-F0CA-4025-AC37-C6BACBEB8F0C}"/>
            </a:ext>
          </a:extLst>
        </xdr:cNvPr>
        <xdr:cNvCxnSpPr/>
      </xdr:nvCxnSpPr>
      <xdr:spPr>
        <a:xfrm>
          <a:off x="164592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91958EB8-1B7E-48B9-8CAF-00F16C727D59}"/>
            </a:ext>
          </a:extLst>
        </xdr:cNvPr>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804" name="テキスト ボックス 803">
          <a:extLst>
            <a:ext uri="{FF2B5EF4-FFF2-40B4-BE49-F238E27FC236}">
              <a16:creationId xmlns:a16="http://schemas.microsoft.com/office/drawing/2014/main" id="{8C304332-8F06-4155-B196-C34248ADEF99}"/>
            </a:ext>
          </a:extLst>
        </xdr:cNvPr>
        <xdr:cNvSpPr txBox="1"/>
      </xdr:nvSpPr>
      <xdr:spPr>
        <a:xfrm>
          <a:off x="16048990" y="17771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3438EB12-F791-4E4F-B6C9-435F5992592C}"/>
            </a:ext>
          </a:extLst>
        </xdr:cNvPr>
        <xdr:cNvCxnSpPr/>
      </xdr:nvCxnSpPr>
      <xdr:spPr>
        <a:xfrm>
          <a:off x="16459200" y="17468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806" name="テキスト ボックス 805">
          <a:extLst>
            <a:ext uri="{FF2B5EF4-FFF2-40B4-BE49-F238E27FC236}">
              <a16:creationId xmlns:a16="http://schemas.microsoft.com/office/drawing/2014/main" id="{1F39A226-E27E-47B3-94A4-AE1F66F54DB0}"/>
            </a:ext>
          </a:extLst>
        </xdr:cNvPr>
        <xdr:cNvSpPr txBox="1"/>
      </xdr:nvSpPr>
      <xdr:spPr>
        <a:xfrm>
          <a:off x="16048990" y="17332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1BC3438A-0279-47B3-80FC-3AC5FFD7B241}"/>
            </a:ext>
          </a:extLst>
        </xdr:cNvPr>
        <xdr:cNvCxnSpPr/>
      </xdr:nvCxnSpPr>
      <xdr:spPr>
        <a:xfrm>
          <a:off x="16459200" y="1702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808" name="テキスト ボックス 807">
          <a:extLst>
            <a:ext uri="{FF2B5EF4-FFF2-40B4-BE49-F238E27FC236}">
              <a16:creationId xmlns:a16="http://schemas.microsoft.com/office/drawing/2014/main" id="{EFB1A57E-43FD-4852-AA6A-CCECE627B0BB}"/>
            </a:ext>
          </a:extLst>
        </xdr:cNvPr>
        <xdr:cNvSpPr txBox="1"/>
      </xdr:nvSpPr>
      <xdr:spPr>
        <a:xfrm>
          <a:off x="16048990" y="16888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7DEE4AAF-55A4-437D-8B13-3BA1295DD9A8}"/>
            </a:ext>
          </a:extLst>
        </xdr:cNvPr>
        <xdr:cNvCxnSpPr/>
      </xdr:nvCxnSpPr>
      <xdr:spPr>
        <a:xfrm>
          <a:off x="16459200" y="16586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810" name="テキスト ボックス 809">
          <a:extLst>
            <a:ext uri="{FF2B5EF4-FFF2-40B4-BE49-F238E27FC236}">
              <a16:creationId xmlns:a16="http://schemas.microsoft.com/office/drawing/2014/main" id="{96AC148A-ECFF-42E8-B944-115501F932BF}"/>
            </a:ext>
          </a:extLst>
        </xdr:cNvPr>
        <xdr:cNvSpPr txBox="1"/>
      </xdr:nvSpPr>
      <xdr:spPr>
        <a:xfrm>
          <a:off x="16048990" y="16450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442845BD-41D0-4A66-A1D5-6D191EB44F22}"/>
            </a:ext>
          </a:extLst>
        </xdr:cNvPr>
        <xdr:cNvCxnSpPr/>
      </xdr:nvCxnSpPr>
      <xdr:spPr>
        <a:xfrm>
          <a:off x="164592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12" name="テキスト ボックス 811">
          <a:extLst>
            <a:ext uri="{FF2B5EF4-FFF2-40B4-BE49-F238E27FC236}">
              <a16:creationId xmlns:a16="http://schemas.microsoft.com/office/drawing/2014/main" id="{8BD1288A-86E1-47AF-849B-A95D3BE503C5}"/>
            </a:ext>
          </a:extLst>
        </xdr:cNvPr>
        <xdr:cNvSpPr txBox="1"/>
      </xdr:nvSpPr>
      <xdr:spPr>
        <a:xfrm>
          <a:off x="16048990" y="16012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65713FA3-B0C9-45FA-9F45-CAF8B5766585}"/>
            </a:ext>
          </a:extLst>
        </xdr:cNvPr>
        <xdr:cNvSpPr/>
      </xdr:nvSpPr>
      <xdr:spPr>
        <a:xfrm>
          <a:off x="164592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53340</xdr:rowOff>
    </xdr:from>
    <xdr:to>
      <xdr:col>116</xdr:col>
      <xdr:colOff>62865</xdr:colOff>
      <xdr:row>108</xdr:row>
      <xdr:rowOff>26035</xdr:rowOff>
    </xdr:to>
    <xdr:cxnSp macro="">
      <xdr:nvCxnSpPr>
        <xdr:cNvPr id="814" name="直線コネクタ 813">
          <a:extLst>
            <a:ext uri="{FF2B5EF4-FFF2-40B4-BE49-F238E27FC236}">
              <a16:creationId xmlns:a16="http://schemas.microsoft.com/office/drawing/2014/main" id="{9AAAA031-E321-4977-A375-5F6D686073EF}"/>
            </a:ext>
          </a:extLst>
        </xdr:cNvPr>
        <xdr:cNvCxnSpPr/>
      </xdr:nvCxnSpPr>
      <xdr:spPr>
        <a:xfrm flipV="1">
          <a:off x="19951065" y="16728440"/>
          <a:ext cx="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29845</xdr:rowOff>
    </xdr:from>
    <xdr:ext cx="469900" cy="258445"/>
    <xdr:sp macro="" textlink="">
      <xdr:nvSpPr>
        <xdr:cNvPr id="815" name="【公民館】&#10;一人当たり面積最小値テキスト">
          <a:extLst>
            <a:ext uri="{FF2B5EF4-FFF2-40B4-BE49-F238E27FC236}">
              <a16:creationId xmlns:a16="http://schemas.microsoft.com/office/drawing/2014/main" id="{83787CB4-8F38-43CD-A1B4-5AB8FF6C283B}"/>
            </a:ext>
          </a:extLst>
        </xdr:cNvPr>
        <xdr:cNvSpPr txBox="1"/>
      </xdr:nvSpPr>
      <xdr:spPr>
        <a:xfrm>
          <a:off x="19989800" y="17860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26035</xdr:rowOff>
    </xdr:from>
    <xdr:to>
      <xdr:col>116</xdr:col>
      <xdr:colOff>152400</xdr:colOff>
      <xdr:row>108</xdr:row>
      <xdr:rowOff>26035</xdr:rowOff>
    </xdr:to>
    <xdr:cxnSp macro="">
      <xdr:nvCxnSpPr>
        <xdr:cNvPr id="816" name="直線コネクタ 815">
          <a:extLst>
            <a:ext uri="{FF2B5EF4-FFF2-40B4-BE49-F238E27FC236}">
              <a16:creationId xmlns:a16="http://schemas.microsoft.com/office/drawing/2014/main" id="{C9B3390B-C98C-46EA-AE4C-D266C7FE5EB6}"/>
            </a:ext>
          </a:extLst>
        </xdr:cNvPr>
        <xdr:cNvCxnSpPr/>
      </xdr:nvCxnSpPr>
      <xdr:spPr>
        <a:xfrm>
          <a:off x="19881850" y="17856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0</xdr:rowOff>
    </xdr:from>
    <xdr:ext cx="469900" cy="259080"/>
    <xdr:sp macro="" textlink="">
      <xdr:nvSpPr>
        <xdr:cNvPr id="817" name="【公民館】&#10;一人当たり面積最大値テキスト">
          <a:extLst>
            <a:ext uri="{FF2B5EF4-FFF2-40B4-BE49-F238E27FC236}">
              <a16:creationId xmlns:a16="http://schemas.microsoft.com/office/drawing/2014/main" id="{96A21B72-CBE4-41A3-AD62-D9AE4A3404A0}"/>
            </a:ext>
          </a:extLst>
        </xdr:cNvPr>
        <xdr:cNvSpPr txBox="1"/>
      </xdr:nvSpPr>
      <xdr:spPr>
        <a:xfrm>
          <a:off x="19989800" y="16510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0.535</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53340</xdr:rowOff>
    </xdr:from>
    <xdr:to>
      <xdr:col>116</xdr:col>
      <xdr:colOff>152400</xdr:colOff>
      <xdr:row>101</xdr:row>
      <xdr:rowOff>53340</xdr:rowOff>
    </xdr:to>
    <xdr:cxnSp macro="">
      <xdr:nvCxnSpPr>
        <xdr:cNvPr id="818" name="直線コネクタ 817">
          <a:extLst>
            <a:ext uri="{FF2B5EF4-FFF2-40B4-BE49-F238E27FC236}">
              <a16:creationId xmlns:a16="http://schemas.microsoft.com/office/drawing/2014/main" id="{8653F2CA-F2F2-49E0-84CB-391DC9FF7B07}"/>
            </a:ext>
          </a:extLst>
        </xdr:cNvPr>
        <xdr:cNvCxnSpPr/>
      </xdr:nvCxnSpPr>
      <xdr:spPr>
        <a:xfrm>
          <a:off x="19881850" y="16728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13970</xdr:rowOff>
    </xdr:from>
    <xdr:ext cx="469900" cy="259080"/>
    <xdr:sp macro="" textlink="">
      <xdr:nvSpPr>
        <xdr:cNvPr id="819" name="【公民館】&#10;一人当たり面積平均値テキスト">
          <a:extLst>
            <a:ext uri="{FF2B5EF4-FFF2-40B4-BE49-F238E27FC236}">
              <a16:creationId xmlns:a16="http://schemas.microsoft.com/office/drawing/2014/main" id="{5ADB577E-6ED8-491B-937E-2FBDB86EDE3B}"/>
            </a:ext>
          </a:extLst>
        </xdr:cNvPr>
        <xdr:cNvSpPr txBox="1"/>
      </xdr:nvSpPr>
      <xdr:spPr>
        <a:xfrm>
          <a:off x="19989800" y="17349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162560</xdr:rowOff>
    </xdr:from>
    <xdr:to>
      <xdr:col>116</xdr:col>
      <xdr:colOff>114300</xdr:colOff>
      <xdr:row>106</xdr:row>
      <xdr:rowOff>92710</xdr:rowOff>
    </xdr:to>
    <xdr:sp macro="" textlink="">
      <xdr:nvSpPr>
        <xdr:cNvPr id="820" name="フローチャート: 判断 819">
          <a:extLst>
            <a:ext uri="{FF2B5EF4-FFF2-40B4-BE49-F238E27FC236}">
              <a16:creationId xmlns:a16="http://schemas.microsoft.com/office/drawing/2014/main" id="{EDE8FB83-F70E-444E-BFA7-6500A4A89635}"/>
            </a:ext>
          </a:extLst>
        </xdr:cNvPr>
        <xdr:cNvSpPr/>
      </xdr:nvSpPr>
      <xdr:spPr>
        <a:xfrm>
          <a:off x="19900900" y="17498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a:extLst>
            <a:ext uri="{FF2B5EF4-FFF2-40B4-BE49-F238E27FC236}">
              <a16:creationId xmlns:a16="http://schemas.microsoft.com/office/drawing/2014/main" id="{F92F168D-C15F-405C-95C9-B105540456A3}"/>
            </a:ext>
          </a:extLst>
        </xdr:cNvPr>
        <xdr:cNvSpPr/>
      </xdr:nvSpPr>
      <xdr:spPr>
        <a:xfrm>
          <a:off x="19157950" y="17486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153670</xdr:rowOff>
    </xdr:from>
    <xdr:to>
      <xdr:col>107</xdr:col>
      <xdr:colOff>101600</xdr:colOff>
      <xdr:row>106</xdr:row>
      <xdr:rowOff>83820</xdr:rowOff>
    </xdr:to>
    <xdr:sp macro="" textlink="">
      <xdr:nvSpPr>
        <xdr:cNvPr id="822" name="フローチャート: 判断 821">
          <a:extLst>
            <a:ext uri="{FF2B5EF4-FFF2-40B4-BE49-F238E27FC236}">
              <a16:creationId xmlns:a16="http://schemas.microsoft.com/office/drawing/2014/main" id="{1DEB0792-7C8A-4514-9BB0-5FFB82CE7489}"/>
            </a:ext>
          </a:extLst>
        </xdr:cNvPr>
        <xdr:cNvSpPr/>
      </xdr:nvSpPr>
      <xdr:spPr>
        <a:xfrm>
          <a:off x="18345150" y="17489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3" name="フローチャート: 判断 822">
          <a:extLst>
            <a:ext uri="{FF2B5EF4-FFF2-40B4-BE49-F238E27FC236}">
              <a16:creationId xmlns:a16="http://schemas.microsoft.com/office/drawing/2014/main" id="{CDD87E9C-24D7-407D-AF4D-AD98099D6CD1}"/>
            </a:ext>
          </a:extLst>
        </xdr:cNvPr>
        <xdr:cNvSpPr/>
      </xdr:nvSpPr>
      <xdr:spPr>
        <a:xfrm>
          <a:off x="17551400" y="1744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112395</xdr:rowOff>
    </xdr:from>
    <xdr:to>
      <xdr:col>98</xdr:col>
      <xdr:colOff>38100</xdr:colOff>
      <xdr:row>106</xdr:row>
      <xdr:rowOff>42545</xdr:rowOff>
    </xdr:to>
    <xdr:sp macro="" textlink="">
      <xdr:nvSpPr>
        <xdr:cNvPr id="824" name="フローチャート: 判断 823">
          <a:extLst>
            <a:ext uri="{FF2B5EF4-FFF2-40B4-BE49-F238E27FC236}">
              <a16:creationId xmlns:a16="http://schemas.microsoft.com/office/drawing/2014/main" id="{F9C4D692-49BC-4FC2-AD73-1821392A299D}"/>
            </a:ext>
          </a:extLst>
        </xdr:cNvPr>
        <xdr:cNvSpPr/>
      </xdr:nvSpPr>
      <xdr:spPr>
        <a:xfrm>
          <a:off x="16757650" y="174478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A4BFAA04-4DA7-41E5-B23E-C83B5C9B7C0A}"/>
            </a:ext>
          </a:extLst>
        </xdr:cNvPr>
        <xdr:cNvSpPr txBox="1"/>
      </xdr:nvSpPr>
      <xdr:spPr>
        <a:xfrm>
          <a:off x="19780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6CFED24E-0B8A-4643-98BA-11F9BA40BCC6}"/>
            </a:ext>
          </a:extLst>
        </xdr:cNvPr>
        <xdr:cNvSpPr txBox="1"/>
      </xdr:nvSpPr>
      <xdr:spPr>
        <a:xfrm>
          <a:off x="19030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8B76CE63-AB31-4920-A7E3-BCE930DFC387}"/>
            </a:ext>
          </a:extLst>
        </xdr:cNvPr>
        <xdr:cNvSpPr txBox="1"/>
      </xdr:nvSpPr>
      <xdr:spPr>
        <a:xfrm>
          <a:off x="18224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185ABA06-2FB6-445D-8410-804A28997196}"/>
            </a:ext>
          </a:extLst>
        </xdr:cNvPr>
        <xdr:cNvSpPr txBox="1"/>
      </xdr:nvSpPr>
      <xdr:spPr>
        <a:xfrm>
          <a:off x="174307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9781A29D-7DF1-47A9-BE52-E15AEE8AD612}"/>
            </a:ext>
          </a:extLst>
        </xdr:cNvPr>
        <xdr:cNvSpPr txBox="1"/>
      </xdr:nvSpPr>
      <xdr:spPr>
        <a:xfrm>
          <a:off x="166306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11430</xdr:rowOff>
    </xdr:from>
    <xdr:to>
      <xdr:col>116</xdr:col>
      <xdr:colOff>114300</xdr:colOff>
      <xdr:row>107</xdr:row>
      <xdr:rowOff>113030</xdr:rowOff>
    </xdr:to>
    <xdr:sp macro="" textlink="">
      <xdr:nvSpPr>
        <xdr:cNvPr id="830" name="楕円 829">
          <a:extLst>
            <a:ext uri="{FF2B5EF4-FFF2-40B4-BE49-F238E27FC236}">
              <a16:creationId xmlns:a16="http://schemas.microsoft.com/office/drawing/2014/main" id="{8E0380D9-0E2B-4065-A177-2B0741E46275}"/>
            </a:ext>
          </a:extLst>
        </xdr:cNvPr>
        <xdr:cNvSpPr/>
      </xdr:nvSpPr>
      <xdr:spPr>
        <a:xfrm>
          <a:off x="199009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161290</xdr:rowOff>
    </xdr:from>
    <xdr:ext cx="469900" cy="259080"/>
    <xdr:sp macro="" textlink="">
      <xdr:nvSpPr>
        <xdr:cNvPr id="831" name="【公民館】&#10;一人当たり面積該当値テキスト">
          <a:extLst>
            <a:ext uri="{FF2B5EF4-FFF2-40B4-BE49-F238E27FC236}">
              <a16:creationId xmlns:a16="http://schemas.microsoft.com/office/drawing/2014/main" id="{EB18666F-887A-4FFD-B2CF-9D53DD726EC9}"/>
            </a:ext>
          </a:extLst>
        </xdr:cNvPr>
        <xdr:cNvSpPr txBox="1"/>
      </xdr:nvSpPr>
      <xdr:spPr>
        <a:xfrm>
          <a:off x="19989800" y="1766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11430</xdr:rowOff>
    </xdr:from>
    <xdr:to>
      <xdr:col>112</xdr:col>
      <xdr:colOff>38100</xdr:colOff>
      <xdr:row>107</xdr:row>
      <xdr:rowOff>113030</xdr:rowOff>
    </xdr:to>
    <xdr:sp macro="" textlink="">
      <xdr:nvSpPr>
        <xdr:cNvPr id="832" name="楕円 831">
          <a:extLst>
            <a:ext uri="{FF2B5EF4-FFF2-40B4-BE49-F238E27FC236}">
              <a16:creationId xmlns:a16="http://schemas.microsoft.com/office/drawing/2014/main" id="{705F5EE8-FC4A-48C1-9E68-F6212E9AEE77}"/>
            </a:ext>
          </a:extLst>
        </xdr:cNvPr>
        <xdr:cNvSpPr/>
      </xdr:nvSpPr>
      <xdr:spPr>
        <a:xfrm>
          <a:off x="19157950" y="17677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62230</xdr:rowOff>
    </xdr:from>
    <xdr:to>
      <xdr:col>116</xdr:col>
      <xdr:colOff>63500</xdr:colOff>
      <xdr:row>107</xdr:row>
      <xdr:rowOff>62230</xdr:rowOff>
    </xdr:to>
    <xdr:cxnSp macro="">
      <xdr:nvCxnSpPr>
        <xdr:cNvPr id="833" name="直線コネクタ 832">
          <a:extLst>
            <a:ext uri="{FF2B5EF4-FFF2-40B4-BE49-F238E27FC236}">
              <a16:creationId xmlns:a16="http://schemas.microsoft.com/office/drawing/2014/main" id="{48D92314-34B8-41D4-A9C2-29AD54D490BF}"/>
            </a:ext>
          </a:extLst>
        </xdr:cNvPr>
        <xdr:cNvCxnSpPr/>
      </xdr:nvCxnSpPr>
      <xdr:spPr>
        <a:xfrm>
          <a:off x="19202400" y="177279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11430</xdr:rowOff>
    </xdr:from>
    <xdr:to>
      <xdr:col>107</xdr:col>
      <xdr:colOff>101600</xdr:colOff>
      <xdr:row>107</xdr:row>
      <xdr:rowOff>113030</xdr:rowOff>
    </xdr:to>
    <xdr:sp macro="" textlink="">
      <xdr:nvSpPr>
        <xdr:cNvPr id="834" name="楕円 833">
          <a:extLst>
            <a:ext uri="{FF2B5EF4-FFF2-40B4-BE49-F238E27FC236}">
              <a16:creationId xmlns:a16="http://schemas.microsoft.com/office/drawing/2014/main" id="{5E215D04-5FC1-4D13-9810-75443B856277}"/>
            </a:ext>
          </a:extLst>
        </xdr:cNvPr>
        <xdr:cNvSpPr/>
      </xdr:nvSpPr>
      <xdr:spPr>
        <a:xfrm>
          <a:off x="1834515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62230</xdr:rowOff>
    </xdr:from>
    <xdr:to>
      <xdr:col>111</xdr:col>
      <xdr:colOff>177800</xdr:colOff>
      <xdr:row>107</xdr:row>
      <xdr:rowOff>62230</xdr:rowOff>
    </xdr:to>
    <xdr:cxnSp macro="">
      <xdr:nvCxnSpPr>
        <xdr:cNvPr id="835" name="直線コネクタ 834">
          <a:extLst>
            <a:ext uri="{FF2B5EF4-FFF2-40B4-BE49-F238E27FC236}">
              <a16:creationId xmlns:a16="http://schemas.microsoft.com/office/drawing/2014/main" id="{D4097571-41E8-4531-AEBC-368D6268534A}"/>
            </a:ext>
          </a:extLst>
        </xdr:cNvPr>
        <xdr:cNvCxnSpPr/>
      </xdr:nvCxnSpPr>
      <xdr:spPr>
        <a:xfrm>
          <a:off x="18395950" y="177279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11430</xdr:rowOff>
    </xdr:from>
    <xdr:to>
      <xdr:col>102</xdr:col>
      <xdr:colOff>165100</xdr:colOff>
      <xdr:row>107</xdr:row>
      <xdr:rowOff>113030</xdr:rowOff>
    </xdr:to>
    <xdr:sp macro="" textlink="">
      <xdr:nvSpPr>
        <xdr:cNvPr id="836" name="楕円 835">
          <a:extLst>
            <a:ext uri="{FF2B5EF4-FFF2-40B4-BE49-F238E27FC236}">
              <a16:creationId xmlns:a16="http://schemas.microsoft.com/office/drawing/2014/main" id="{341BF365-F405-40BA-843E-234BE3F8F9EB}"/>
            </a:ext>
          </a:extLst>
        </xdr:cNvPr>
        <xdr:cNvSpPr/>
      </xdr:nvSpPr>
      <xdr:spPr>
        <a:xfrm>
          <a:off x="175514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62230</xdr:rowOff>
    </xdr:from>
    <xdr:to>
      <xdr:col>107</xdr:col>
      <xdr:colOff>50800</xdr:colOff>
      <xdr:row>107</xdr:row>
      <xdr:rowOff>62230</xdr:rowOff>
    </xdr:to>
    <xdr:cxnSp macro="">
      <xdr:nvCxnSpPr>
        <xdr:cNvPr id="837" name="直線コネクタ 836">
          <a:extLst>
            <a:ext uri="{FF2B5EF4-FFF2-40B4-BE49-F238E27FC236}">
              <a16:creationId xmlns:a16="http://schemas.microsoft.com/office/drawing/2014/main" id="{134AE903-59E6-4E2A-B37A-46B56F4DFEF3}"/>
            </a:ext>
          </a:extLst>
        </xdr:cNvPr>
        <xdr:cNvCxnSpPr/>
      </xdr:nvCxnSpPr>
      <xdr:spPr>
        <a:xfrm>
          <a:off x="17602200" y="177279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11430</xdr:rowOff>
    </xdr:from>
    <xdr:to>
      <xdr:col>98</xdr:col>
      <xdr:colOff>38100</xdr:colOff>
      <xdr:row>107</xdr:row>
      <xdr:rowOff>113030</xdr:rowOff>
    </xdr:to>
    <xdr:sp macro="" textlink="">
      <xdr:nvSpPr>
        <xdr:cNvPr id="838" name="楕円 837">
          <a:extLst>
            <a:ext uri="{FF2B5EF4-FFF2-40B4-BE49-F238E27FC236}">
              <a16:creationId xmlns:a16="http://schemas.microsoft.com/office/drawing/2014/main" id="{2D7F0D5C-DB14-4A66-B945-62FC2E9EE1CA}"/>
            </a:ext>
          </a:extLst>
        </xdr:cNvPr>
        <xdr:cNvSpPr/>
      </xdr:nvSpPr>
      <xdr:spPr>
        <a:xfrm>
          <a:off x="16757650" y="17677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62230</xdr:rowOff>
    </xdr:from>
    <xdr:to>
      <xdr:col>102</xdr:col>
      <xdr:colOff>114300</xdr:colOff>
      <xdr:row>107</xdr:row>
      <xdr:rowOff>62230</xdr:rowOff>
    </xdr:to>
    <xdr:cxnSp macro="">
      <xdr:nvCxnSpPr>
        <xdr:cNvPr id="839" name="直線コネクタ 838">
          <a:extLst>
            <a:ext uri="{FF2B5EF4-FFF2-40B4-BE49-F238E27FC236}">
              <a16:creationId xmlns:a16="http://schemas.microsoft.com/office/drawing/2014/main" id="{A3683BE4-40BF-47AC-82E6-38B594D02D66}"/>
            </a:ext>
          </a:extLst>
        </xdr:cNvPr>
        <xdr:cNvCxnSpPr/>
      </xdr:nvCxnSpPr>
      <xdr:spPr>
        <a:xfrm>
          <a:off x="16802100" y="177279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97790</xdr:rowOff>
    </xdr:from>
    <xdr:ext cx="469900" cy="258445"/>
    <xdr:sp macro="" textlink="">
      <xdr:nvSpPr>
        <xdr:cNvPr id="840" name="n_1aveValue【公民館】&#10;一人当たり面積">
          <a:extLst>
            <a:ext uri="{FF2B5EF4-FFF2-40B4-BE49-F238E27FC236}">
              <a16:creationId xmlns:a16="http://schemas.microsoft.com/office/drawing/2014/main" id="{699107FD-227A-4450-94E2-B261EC8559DA}"/>
            </a:ext>
          </a:extLst>
        </xdr:cNvPr>
        <xdr:cNvSpPr txBox="1"/>
      </xdr:nvSpPr>
      <xdr:spPr>
        <a:xfrm>
          <a:off x="18980150" y="17268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100330</xdr:rowOff>
    </xdr:from>
    <xdr:ext cx="469265" cy="258445"/>
    <xdr:sp macro="" textlink="">
      <xdr:nvSpPr>
        <xdr:cNvPr id="841" name="n_2aveValue【公民館】&#10;一人当たり面積">
          <a:extLst>
            <a:ext uri="{FF2B5EF4-FFF2-40B4-BE49-F238E27FC236}">
              <a16:creationId xmlns:a16="http://schemas.microsoft.com/office/drawing/2014/main" id="{2E1715E7-2C41-4DDC-B9A4-3115B7F9E090}"/>
            </a:ext>
          </a:extLst>
        </xdr:cNvPr>
        <xdr:cNvSpPr txBox="1"/>
      </xdr:nvSpPr>
      <xdr:spPr>
        <a:xfrm>
          <a:off x="18180050" y="17270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60960</xdr:rowOff>
    </xdr:from>
    <xdr:ext cx="469265" cy="259080"/>
    <xdr:sp macro="" textlink="">
      <xdr:nvSpPr>
        <xdr:cNvPr id="842" name="n_3aveValue【公民館】&#10;一人当たり面積">
          <a:extLst>
            <a:ext uri="{FF2B5EF4-FFF2-40B4-BE49-F238E27FC236}">
              <a16:creationId xmlns:a16="http://schemas.microsoft.com/office/drawing/2014/main" id="{DCB4A592-5A50-4703-8397-C4E5853051B9}"/>
            </a:ext>
          </a:extLst>
        </xdr:cNvPr>
        <xdr:cNvSpPr txBox="1"/>
      </xdr:nvSpPr>
      <xdr:spPr>
        <a:xfrm>
          <a:off x="17386300" y="17231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59055</xdr:rowOff>
    </xdr:from>
    <xdr:ext cx="469265" cy="259080"/>
    <xdr:sp macro="" textlink="">
      <xdr:nvSpPr>
        <xdr:cNvPr id="843" name="n_4aveValue【公民館】&#10;一人当たり面積">
          <a:extLst>
            <a:ext uri="{FF2B5EF4-FFF2-40B4-BE49-F238E27FC236}">
              <a16:creationId xmlns:a16="http://schemas.microsoft.com/office/drawing/2014/main" id="{42B910FC-8729-4995-AD5B-777B270812D6}"/>
            </a:ext>
          </a:extLst>
        </xdr:cNvPr>
        <xdr:cNvSpPr txBox="1"/>
      </xdr:nvSpPr>
      <xdr:spPr>
        <a:xfrm>
          <a:off x="16592550" y="17229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104140</xdr:rowOff>
    </xdr:from>
    <xdr:ext cx="469900" cy="259080"/>
    <xdr:sp macro="" textlink="">
      <xdr:nvSpPr>
        <xdr:cNvPr id="844" name="n_1mainValue【公民館】&#10;一人当たり面積">
          <a:extLst>
            <a:ext uri="{FF2B5EF4-FFF2-40B4-BE49-F238E27FC236}">
              <a16:creationId xmlns:a16="http://schemas.microsoft.com/office/drawing/2014/main" id="{9D6A215C-8B86-40C1-8977-28B726CC4A32}"/>
            </a:ext>
          </a:extLst>
        </xdr:cNvPr>
        <xdr:cNvSpPr txBox="1"/>
      </xdr:nvSpPr>
      <xdr:spPr>
        <a:xfrm>
          <a:off x="18980150" y="1776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104140</xdr:rowOff>
    </xdr:from>
    <xdr:ext cx="469265" cy="259080"/>
    <xdr:sp macro="" textlink="">
      <xdr:nvSpPr>
        <xdr:cNvPr id="845" name="n_2mainValue【公民館】&#10;一人当たり面積">
          <a:extLst>
            <a:ext uri="{FF2B5EF4-FFF2-40B4-BE49-F238E27FC236}">
              <a16:creationId xmlns:a16="http://schemas.microsoft.com/office/drawing/2014/main" id="{C83700D3-4608-4498-9CD5-69D5C5E9E76A}"/>
            </a:ext>
          </a:extLst>
        </xdr:cNvPr>
        <xdr:cNvSpPr txBox="1"/>
      </xdr:nvSpPr>
      <xdr:spPr>
        <a:xfrm>
          <a:off x="18180050" y="17769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104140</xdr:rowOff>
    </xdr:from>
    <xdr:ext cx="469265" cy="259080"/>
    <xdr:sp macro="" textlink="">
      <xdr:nvSpPr>
        <xdr:cNvPr id="846" name="n_3mainValue【公民館】&#10;一人当たり面積">
          <a:extLst>
            <a:ext uri="{FF2B5EF4-FFF2-40B4-BE49-F238E27FC236}">
              <a16:creationId xmlns:a16="http://schemas.microsoft.com/office/drawing/2014/main" id="{88C50CB1-C608-441E-82E9-7A0CF0EDE35C}"/>
            </a:ext>
          </a:extLst>
        </xdr:cNvPr>
        <xdr:cNvSpPr txBox="1"/>
      </xdr:nvSpPr>
      <xdr:spPr>
        <a:xfrm>
          <a:off x="17386300" y="17769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104140</xdr:rowOff>
    </xdr:from>
    <xdr:ext cx="469265" cy="259080"/>
    <xdr:sp macro="" textlink="">
      <xdr:nvSpPr>
        <xdr:cNvPr id="847" name="n_4mainValue【公民館】&#10;一人当たり面積">
          <a:extLst>
            <a:ext uri="{FF2B5EF4-FFF2-40B4-BE49-F238E27FC236}">
              <a16:creationId xmlns:a16="http://schemas.microsoft.com/office/drawing/2014/main" id="{965557FC-BD41-4652-9DD4-96067CC29E69}"/>
            </a:ext>
          </a:extLst>
        </xdr:cNvPr>
        <xdr:cNvSpPr txBox="1"/>
      </xdr:nvSpPr>
      <xdr:spPr>
        <a:xfrm>
          <a:off x="16592550" y="17769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D90DC2BC-9BCC-45AD-A5BA-60675392E78A}"/>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17C5D00F-6825-4E99-849D-3BBF5474D26D}"/>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2D65C1A1-359B-473A-92A3-345D33093D39}"/>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類似団体内平均値と最も差が大きいのは、認定こども園・幼稚園・保育所の有形固定資産減価償却率であり、これは町が運営する</a:t>
          </a:r>
          <a:r>
            <a:rPr kumimoji="1" lang="en-US" altLang="ja-JP" sz="1300">
              <a:latin typeface="ＭＳ Ｐゴシック"/>
              <a:ea typeface="ＭＳ Ｐゴシック"/>
            </a:rPr>
            <a:t>3</a:t>
          </a:r>
          <a:r>
            <a:rPr kumimoji="1" lang="ja-JP" altLang="en-US" sz="1300">
              <a:latin typeface="ＭＳ Ｐゴシック"/>
              <a:ea typeface="ＭＳ Ｐゴシック"/>
            </a:rPr>
            <a:t>つの保育園がいずれも築</a:t>
          </a:r>
          <a:r>
            <a:rPr kumimoji="1" lang="en-US" altLang="ja-JP" sz="1300">
              <a:latin typeface="ＭＳ Ｐゴシック"/>
              <a:ea typeface="ＭＳ Ｐゴシック"/>
            </a:rPr>
            <a:t>20</a:t>
          </a:r>
          <a:r>
            <a:rPr kumimoji="1" lang="ja-JP" altLang="en-US" sz="1300">
              <a:latin typeface="ＭＳ Ｐゴシック"/>
              <a:ea typeface="ＭＳ Ｐゴシック"/>
            </a:rPr>
            <a:t>年以上となっていることによるものである。令和</a:t>
          </a:r>
          <a:r>
            <a:rPr kumimoji="1" lang="en-US" altLang="ja-JP" sz="1300">
              <a:latin typeface="ＭＳ Ｐゴシック"/>
              <a:ea typeface="ＭＳ Ｐゴシック"/>
            </a:rPr>
            <a:t>7</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月から保育園</a:t>
          </a:r>
          <a:r>
            <a:rPr kumimoji="1" lang="en-US" altLang="ja-JP" sz="1300">
              <a:latin typeface="ＭＳ Ｐゴシック"/>
              <a:ea typeface="ＭＳ Ｐゴシック"/>
            </a:rPr>
            <a:t>3</a:t>
          </a:r>
          <a:r>
            <a:rPr kumimoji="1" lang="ja-JP" altLang="en-US" sz="1300">
              <a:latin typeface="ＭＳ Ｐゴシック"/>
              <a:ea typeface="ＭＳ Ｐゴシック"/>
            </a:rPr>
            <a:t>園のうち</a:t>
          </a:r>
          <a:r>
            <a:rPr kumimoji="1" lang="en-US" altLang="ja-JP" sz="1300">
              <a:latin typeface="ＭＳ Ｐゴシック"/>
              <a:ea typeface="ＭＳ Ｐゴシック"/>
            </a:rPr>
            <a:t>2</a:t>
          </a:r>
          <a:r>
            <a:rPr kumimoji="1" lang="ja-JP" altLang="en-US" sz="1300">
              <a:latin typeface="ＭＳ Ｐゴシック"/>
              <a:ea typeface="ＭＳ Ｐゴシック"/>
            </a:rPr>
            <a:t>園が民営化となり、町が運営する保育園が</a:t>
          </a:r>
          <a:r>
            <a:rPr kumimoji="1" lang="en-US" altLang="ja-JP" sz="1300">
              <a:latin typeface="ＭＳ Ｐゴシック"/>
              <a:ea typeface="ＭＳ Ｐゴシック"/>
            </a:rPr>
            <a:t>1</a:t>
          </a:r>
          <a:r>
            <a:rPr kumimoji="1" lang="ja-JP" altLang="en-US" sz="1300">
              <a:latin typeface="ＭＳ Ｐゴシック"/>
              <a:ea typeface="ＭＳ Ｐゴシック"/>
            </a:rPr>
            <a:t>園となることで、類似団体内平均値との差が減少していくことが想定できるが、今後も施設の適正な管理に努める。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73AC56-E462-4FB0-82A2-0E948ABAFA6A}"/>
            </a:ext>
          </a:extLst>
        </xdr:cNvPr>
        <xdr:cNvSpPr/>
      </xdr:nvSpPr>
      <xdr:spPr>
        <a:xfrm>
          <a:off x="577850" y="127000"/>
          <a:ext cx="1142365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DF72F4-BEDC-4907-8CEC-A02AF0748B87}"/>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7808B8-3B9C-4A51-A594-C4E55B3E53CB}"/>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B86A13-1DD5-4993-A58E-180905EEBC0E}"/>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8B6CAA-79D7-4170-9F1D-8735DF55D138}"/>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4FFE34-AEB8-4A54-B3CB-B777F416A018}"/>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259F94-A01B-4782-8D8D-D28CAE1C0A0C}"/>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7AED85-917F-4BD3-9153-23EDA504DE86}"/>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6A1533-797B-4DD9-9C8A-B249DC8FC96C}"/>
            </a:ext>
          </a:extLst>
        </xdr:cNvPr>
        <xdr:cNvSpPr/>
      </xdr:nvSpPr>
      <xdr:spPr>
        <a:xfrm>
          <a:off x="812800" y="88900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5F6E0F-F673-4870-AA52-D7F4C95D0981}"/>
            </a:ext>
          </a:extLst>
        </xdr:cNvPr>
        <xdr:cNvSpPr/>
      </xdr:nvSpPr>
      <xdr:spPr>
        <a:xfrm>
          <a:off x="2012950" y="88900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41,729
33,514
18.03
16,368,883
15,650,087
718,796
8,039,459
6,594,281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E1AA69-00B0-43CE-9A06-700ABD7FB187}"/>
            </a:ext>
          </a:extLst>
        </xdr:cNvPr>
        <xdr:cNvSpPr/>
      </xdr:nvSpPr>
      <xdr:spPr>
        <a:xfrm>
          <a:off x="3213100" y="88900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019A54-A79A-4B56-BEC4-41C1E24938B8}"/>
            </a:ext>
          </a:extLst>
        </xdr:cNvPr>
        <xdr:cNvSpPr/>
      </xdr:nvSpPr>
      <xdr:spPr>
        <a:xfrm>
          <a:off x="4584700" y="90805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4F605D-4C1A-4C08-9D63-C8CA6FF41B0E}"/>
            </a:ext>
          </a:extLst>
        </xdr:cNvPr>
        <xdr:cNvSpPr/>
      </xdr:nvSpPr>
      <xdr:spPr>
        <a:xfrm>
          <a:off x="6407150" y="90805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89DE4D-BD3F-4655-A47A-25C9DFA2EFA5}"/>
            </a:ext>
          </a:extLst>
        </xdr:cNvPr>
        <xdr:cNvSpPr/>
      </xdr:nvSpPr>
      <xdr:spPr>
        <a:xfrm>
          <a:off x="7607300" y="92075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EC79DF-6348-4369-BA1E-F22E6704901F}"/>
            </a:ext>
          </a:extLst>
        </xdr:cNvPr>
        <xdr:cNvSpPr/>
      </xdr:nvSpPr>
      <xdr:spPr>
        <a:xfrm>
          <a:off x="4584700" y="165100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D580454-9ABC-4C88-9760-BF74A1B1DBF1}"/>
            </a:ext>
          </a:extLst>
        </xdr:cNvPr>
        <xdr:cNvSpPr/>
      </xdr:nvSpPr>
      <xdr:spPr>
        <a:xfrm>
          <a:off x="6470650" y="165100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6C8F49-C58A-4634-93F4-3F313E63799B}"/>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9FB258-51D0-40AE-8D2F-346C8350F473}"/>
            </a:ext>
          </a:extLst>
        </xdr:cNvPr>
        <xdr:cNvSpPr/>
      </xdr:nvSpPr>
      <xdr:spPr>
        <a:xfrm>
          <a:off x="10210800" y="92075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1D4D04-AA86-49F5-AF5E-ECBE8DDC89A4}"/>
            </a:ext>
          </a:extLst>
        </xdr:cNvPr>
        <xdr:cNvSpPr/>
      </xdr:nvSpPr>
      <xdr:spPr>
        <a:xfrm>
          <a:off x="10210800" y="11747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56FDBA-A8F9-4AA8-A84A-C2887A378161}"/>
            </a:ext>
          </a:extLst>
        </xdr:cNvPr>
        <xdr:cNvSpPr/>
      </xdr:nvSpPr>
      <xdr:spPr>
        <a:xfrm>
          <a:off x="10210800" y="149225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4C9749-3D09-4E3B-BB1B-AC5D1B6A0D74}"/>
            </a:ext>
          </a:extLst>
        </xdr:cNvPr>
        <xdr:cNvCxnSpPr/>
      </xdr:nvCxnSpPr>
      <xdr:spPr>
        <a:xfrm flipH="1">
          <a:off x="10052050" y="10033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1CB6B9-FD37-4A5E-8F45-3EFA4BB14ACE}"/>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4B5C5F-6714-4E19-B640-E73C14B1A8E3}"/>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3118A9-A8BF-4827-B178-C3C3A5644459}"/>
            </a:ext>
          </a:extLst>
        </xdr:cNvPr>
        <xdr:cNvCxnSpPr/>
      </xdr:nvCxnSpPr>
      <xdr:spPr>
        <a:xfrm>
          <a:off x="10131425" y="14732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C62568-3623-415A-A90D-117B92CD2837}"/>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DF59E3-D549-4920-BE67-284603CBCB42}"/>
            </a:ext>
          </a:extLst>
        </xdr:cNvPr>
        <xdr:cNvCxnSpPr/>
      </xdr:nvCxnSpPr>
      <xdr:spPr>
        <a:xfrm flipV="1">
          <a:off x="10131425" y="16986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5D6EC8-E7B6-40D1-8FD9-46ABEB51A019}"/>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2910A025-F426-4165-83B1-08DA9D5196E7}"/>
            </a:ext>
          </a:extLst>
        </xdr:cNvPr>
        <xdr:cNvSpPr txBox="1"/>
      </xdr:nvSpPr>
      <xdr:spPr>
        <a:xfrm>
          <a:off x="641350" y="26924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B3718DE8-4FD6-4A38-9801-DAB7004827E6}"/>
            </a:ext>
          </a:extLst>
        </xdr:cNvPr>
        <xdr:cNvSpPr txBox="1"/>
      </xdr:nvSpPr>
      <xdr:spPr>
        <a:xfrm>
          <a:off x="641350" y="2997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F67D4AA9-FFF5-4853-9E8D-AE9DC00C3640}"/>
            </a:ext>
          </a:extLst>
        </xdr:cNvPr>
        <xdr:cNvSpPr txBox="1"/>
      </xdr:nvSpPr>
      <xdr:spPr>
        <a:xfrm>
          <a:off x="641350" y="3302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E785DFA9-7A44-4518-B04A-6D19125D2015}"/>
            </a:ext>
          </a:extLst>
        </xdr:cNvPr>
        <xdr:cNvSpPr txBox="1"/>
      </xdr:nvSpPr>
      <xdr:spPr>
        <a:xfrm>
          <a:off x="641350" y="361315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C1588F-6DEB-4984-83E2-E1E4B759F028}"/>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E15C1C-5BCE-48E7-A8AB-0B0D262F4464}"/>
            </a:ext>
          </a:extLst>
        </xdr:cNvPr>
        <xdr:cNvSpPr/>
      </xdr:nvSpPr>
      <xdr:spPr>
        <a:xfrm>
          <a:off x="8128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643203-C386-4232-8438-1F836C8D9E11}"/>
            </a:ext>
          </a:extLst>
        </xdr:cNvPr>
        <xdr:cNvSpPr/>
      </xdr:nvSpPr>
      <xdr:spPr>
        <a:xfrm>
          <a:off x="8128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BB3E49-2202-4AEA-B641-85F09C475F77}"/>
            </a:ext>
          </a:extLst>
        </xdr:cNvPr>
        <xdr:cNvSpPr/>
      </xdr:nvSpPr>
      <xdr:spPr>
        <a:xfrm>
          <a:off x="17145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723D84-CE6A-414D-8BD8-F179F0D710C2}"/>
            </a:ext>
          </a:extLst>
        </xdr:cNvPr>
        <xdr:cNvSpPr/>
      </xdr:nvSpPr>
      <xdr:spPr>
        <a:xfrm>
          <a:off x="17145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D41A6B-8892-48E6-930D-73939EA61FBF}"/>
            </a:ext>
          </a:extLst>
        </xdr:cNvPr>
        <xdr:cNvSpPr/>
      </xdr:nvSpPr>
      <xdr:spPr>
        <a:xfrm>
          <a:off x="2743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09350EB-915F-4702-9185-5FFDD0593B10}"/>
            </a:ext>
          </a:extLst>
        </xdr:cNvPr>
        <xdr:cNvSpPr/>
      </xdr:nvSpPr>
      <xdr:spPr>
        <a:xfrm>
          <a:off x="2743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D3FF9C-A20C-4CC2-A7EA-997374860866}"/>
            </a:ext>
          </a:extLst>
        </xdr:cNvPr>
        <xdr:cNvSpPr/>
      </xdr:nvSpPr>
      <xdr:spPr>
        <a:xfrm>
          <a:off x="685800" y="51371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34115F6F-4631-4446-9A30-7AF8E5E9E2DE}"/>
            </a:ext>
          </a:extLst>
        </xdr:cNvPr>
        <xdr:cNvSpPr txBox="1"/>
      </xdr:nvSpPr>
      <xdr:spPr>
        <a:xfrm>
          <a:off x="666750" y="4953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9CAB8BB-5663-4652-97C8-446FAF14865B}"/>
            </a:ext>
          </a:extLst>
        </xdr:cNvPr>
        <xdr:cNvCxnSpPr/>
      </xdr:nvCxnSpPr>
      <xdr:spPr>
        <a:xfrm>
          <a:off x="685800" y="7340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82C753BD-B575-47C2-88D1-B1B00C80AD70}"/>
            </a:ext>
          </a:extLst>
        </xdr:cNvPr>
        <xdr:cNvSpPr txBox="1"/>
      </xdr:nvSpPr>
      <xdr:spPr>
        <a:xfrm>
          <a:off x="275590" y="7204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4AB7523-C099-43A2-898E-B4F680E177BE}"/>
            </a:ext>
          </a:extLst>
        </xdr:cNvPr>
        <xdr:cNvCxnSpPr/>
      </xdr:nvCxnSpPr>
      <xdr:spPr>
        <a:xfrm>
          <a:off x="685800" y="6972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5" name="テキスト ボックス 44">
          <a:extLst>
            <a:ext uri="{FF2B5EF4-FFF2-40B4-BE49-F238E27FC236}">
              <a16:creationId xmlns:a16="http://schemas.microsoft.com/office/drawing/2014/main" id="{74D9B2A8-D63F-4FA7-BD39-95756F0DB4FD}"/>
            </a:ext>
          </a:extLst>
        </xdr:cNvPr>
        <xdr:cNvSpPr txBox="1"/>
      </xdr:nvSpPr>
      <xdr:spPr>
        <a:xfrm>
          <a:off x="339725" y="6836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E925B0E-06FE-4264-8FBE-AC09A712430D}"/>
            </a:ext>
          </a:extLst>
        </xdr:cNvPr>
        <xdr:cNvCxnSpPr/>
      </xdr:nvCxnSpPr>
      <xdr:spPr>
        <a:xfrm>
          <a:off x="685800" y="660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529F25C7-7787-43C6-8BDE-58C710108C6D}"/>
            </a:ext>
          </a:extLst>
        </xdr:cNvPr>
        <xdr:cNvSpPr txBox="1"/>
      </xdr:nvSpPr>
      <xdr:spPr>
        <a:xfrm>
          <a:off x="339725" y="646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C57D271-5A1A-47C2-9834-D7126D306A55}"/>
            </a:ext>
          </a:extLst>
        </xdr:cNvPr>
        <xdr:cNvCxnSpPr/>
      </xdr:nvCxnSpPr>
      <xdr:spPr>
        <a:xfrm>
          <a:off x="685800" y="6242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4D93FB6-DB59-4E26-99CA-E743DCF761F1}"/>
            </a:ext>
          </a:extLst>
        </xdr:cNvPr>
        <xdr:cNvSpPr txBox="1"/>
      </xdr:nvSpPr>
      <xdr:spPr>
        <a:xfrm>
          <a:off x="33972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5119E2F-8D10-4F3B-92BF-673EA841DE6E}"/>
            </a:ext>
          </a:extLst>
        </xdr:cNvPr>
        <xdr:cNvCxnSpPr/>
      </xdr:nvCxnSpPr>
      <xdr:spPr>
        <a:xfrm>
          <a:off x="685800" y="5873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B6A1FF61-C3CE-444A-B4FA-A630A623EDAE}"/>
            </a:ext>
          </a:extLst>
        </xdr:cNvPr>
        <xdr:cNvSpPr txBox="1"/>
      </xdr:nvSpPr>
      <xdr:spPr>
        <a:xfrm>
          <a:off x="339725" y="5737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12DB5E6-F345-463D-A5D6-E6528E19F2CF}"/>
            </a:ext>
          </a:extLst>
        </xdr:cNvPr>
        <xdr:cNvCxnSpPr/>
      </xdr:nvCxnSpPr>
      <xdr:spPr>
        <a:xfrm>
          <a:off x="685800" y="5505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8455" cy="258445"/>
    <xdr:sp macro="" textlink="">
      <xdr:nvSpPr>
        <xdr:cNvPr id="53" name="テキスト ボックス 52">
          <a:extLst>
            <a:ext uri="{FF2B5EF4-FFF2-40B4-BE49-F238E27FC236}">
              <a16:creationId xmlns:a16="http://schemas.microsoft.com/office/drawing/2014/main" id="{DB3794E2-FC04-4D22-BFBC-D600E4972017}"/>
            </a:ext>
          </a:extLst>
        </xdr:cNvPr>
        <xdr:cNvSpPr txBox="1"/>
      </xdr:nvSpPr>
      <xdr:spPr>
        <a:xfrm>
          <a:off x="384810" y="53695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0DF0516-554C-4317-9E3A-1201EA9191ED}"/>
            </a:ext>
          </a:extLst>
        </xdr:cNvPr>
        <xdr:cNvCxnSpPr/>
      </xdr:nvCxnSpPr>
      <xdr:spPr>
        <a:xfrm>
          <a:off x="6858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67B7F38-4375-444B-991C-ACDE276D729A}"/>
            </a:ext>
          </a:extLst>
        </xdr:cNvPr>
        <xdr:cNvSpPr/>
      </xdr:nvSpPr>
      <xdr:spPr>
        <a:xfrm>
          <a:off x="685800" y="51371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15B6DCBD-1BFD-469B-8A98-55AFC38CC9C7}"/>
            </a:ext>
          </a:extLst>
        </xdr:cNvPr>
        <xdr:cNvCxnSpPr/>
      </xdr:nvCxnSpPr>
      <xdr:spPr>
        <a:xfrm flipV="1">
          <a:off x="4177665" y="574294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99060</xdr:rowOff>
    </xdr:from>
    <xdr:ext cx="405130" cy="258445"/>
    <xdr:sp macro="" textlink="">
      <xdr:nvSpPr>
        <xdr:cNvPr id="57" name="【図書館】&#10;有形固定資産減価償却率最小値テキスト">
          <a:extLst>
            <a:ext uri="{FF2B5EF4-FFF2-40B4-BE49-F238E27FC236}">
              <a16:creationId xmlns:a16="http://schemas.microsoft.com/office/drawing/2014/main" id="{E8539A19-3889-4C0B-B04C-18ADC0E94836}"/>
            </a:ext>
          </a:extLst>
        </xdr:cNvPr>
        <xdr:cNvSpPr txBox="1"/>
      </xdr:nvSpPr>
      <xdr:spPr>
        <a:xfrm>
          <a:off x="4216400" y="7033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22B5D10B-0B8C-44FC-9ED1-08A5FEE9E1EA}"/>
            </a:ext>
          </a:extLst>
        </xdr:cNvPr>
        <xdr:cNvCxnSpPr/>
      </xdr:nvCxnSpPr>
      <xdr:spPr>
        <a:xfrm>
          <a:off x="4108450" y="7029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76200</xdr:rowOff>
    </xdr:from>
    <xdr:ext cx="405130" cy="258445"/>
    <xdr:sp macro="" textlink="">
      <xdr:nvSpPr>
        <xdr:cNvPr id="59" name="【図書館】&#10;有形固定資産減価償却率最大値テキスト">
          <a:extLst>
            <a:ext uri="{FF2B5EF4-FFF2-40B4-BE49-F238E27FC236}">
              <a16:creationId xmlns:a16="http://schemas.microsoft.com/office/drawing/2014/main" id="{F46CB721-A4FA-4B1F-91D3-A54A4727C2A0}"/>
            </a:ext>
          </a:extLst>
        </xdr:cNvPr>
        <xdr:cNvSpPr txBox="1"/>
      </xdr:nvSpPr>
      <xdr:spPr>
        <a:xfrm>
          <a:off x="4216400" y="5524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146DC364-3604-46BD-B4B8-734D185C3D1C}"/>
            </a:ext>
          </a:extLst>
        </xdr:cNvPr>
        <xdr:cNvCxnSpPr/>
      </xdr:nvCxnSpPr>
      <xdr:spPr>
        <a:xfrm>
          <a:off x="4108450" y="5742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73025</xdr:rowOff>
    </xdr:from>
    <xdr:ext cx="405130" cy="259080"/>
    <xdr:sp macro="" textlink="">
      <xdr:nvSpPr>
        <xdr:cNvPr id="61" name="【図書館】&#10;有形固定資産減価償却率平均値テキスト">
          <a:extLst>
            <a:ext uri="{FF2B5EF4-FFF2-40B4-BE49-F238E27FC236}">
              <a16:creationId xmlns:a16="http://schemas.microsoft.com/office/drawing/2014/main" id="{823EED6C-3185-45CD-930A-6D27C56E1F72}"/>
            </a:ext>
          </a:extLst>
        </xdr:cNvPr>
        <xdr:cNvSpPr txBox="1"/>
      </xdr:nvSpPr>
      <xdr:spPr>
        <a:xfrm>
          <a:off x="4216400" y="6346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1F789008-271D-4007-A29B-4C612B7959BC}"/>
            </a:ext>
          </a:extLst>
        </xdr:cNvPr>
        <xdr:cNvSpPr/>
      </xdr:nvSpPr>
      <xdr:spPr>
        <a:xfrm>
          <a:off x="4127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3B9D86C5-15C3-4A83-89BC-BC44748B726A}"/>
            </a:ext>
          </a:extLst>
        </xdr:cNvPr>
        <xdr:cNvSpPr/>
      </xdr:nvSpPr>
      <xdr:spPr>
        <a:xfrm>
          <a:off x="3384550" y="645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4FA819E2-D5CC-4409-8604-2698C24A473C}"/>
            </a:ext>
          </a:extLst>
        </xdr:cNvPr>
        <xdr:cNvSpPr/>
      </xdr:nvSpPr>
      <xdr:spPr>
        <a:xfrm>
          <a:off x="257175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A4C4EE65-6D48-44E1-B2F0-56F98344B192}"/>
            </a:ext>
          </a:extLst>
        </xdr:cNvPr>
        <xdr:cNvSpPr/>
      </xdr:nvSpPr>
      <xdr:spPr>
        <a:xfrm>
          <a:off x="1778000" y="6400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58096DAB-F0B4-4972-BED8-1AFCBC1C2371}"/>
            </a:ext>
          </a:extLst>
        </xdr:cNvPr>
        <xdr:cNvSpPr/>
      </xdr:nvSpPr>
      <xdr:spPr>
        <a:xfrm>
          <a:off x="984250" y="6388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B52426AA-6486-4025-87B9-6342C0143DB8}"/>
            </a:ext>
          </a:extLst>
        </xdr:cNvPr>
        <xdr:cNvSpPr txBox="1"/>
      </xdr:nvSpPr>
      <xdr:spPr>
        <a:xfrm>
          <a:off x="40068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A50D939-76DB-4779-AD83-84B7E219A87E}"/>
            </a:ext>
          </a:extLst>
        </xdr:cNvPr>
        <xdr:cNvSpPr txBox="1"/>
      </xdr:nvSpPr>
      <xdr:spPr>
        <a:xfrm>
          <a:off x="32575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9C46F023-5E9F-4C22-8752-28B466850E1E}"/>
            </a:ext>
          </a:extLst>
        </xdr:cNvPr>
        <xdr:cNvSpPr txBox="1"/>
      </xdr:nvSpPr>
      <xdr:spPr>
        <a:xfrm>
          <a:off x="24511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64644E7A-ACA4-4474-90F3-AB919309CEB0}"/>
            </a:ext>
          </a:extLst>
        </xdr:cNvPr>
        <xdr:cNvSpPr txBox="1"/>
      </xdr:nvSpPr>
      <xdr:spPr>
        <a:xfrm>
          <a:off x="1657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E0916CC3-B279-4AB6-ADE2-13C84E9DD031}"/>
            </a:ext>
          </a:extLst>
        </xdr:cNvPr>
        <xdr:cNvSpPr txBox="1"/>
      </xdr:nvSpPr>
      <xdr:spPr>
        <a:xfrm>
          <a:off x="857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40</xdr:row>
      <xdr:rowOff>55880</xdr:rowOff>
    </xdr:from>
    <xdr:to>
      <xdr:col>24</xdr:col>
      <xdr:colOff>114300</xdr:colOff>
      <xdr:row>40</xdr:row>
      <xdr:rowOff>157480</xdr:rowOff>
    </xdr:to>
    <xdr:sp macro="" textlink="">
      <xdr:nvSpPr>
        <xdr:cNvPr id="72" name="楕円 71">
          <a:extLst>
            <a:ext uri="{FF2B5EF4-FFF2-40B4-BE49-F238E27FC236}">
              <a16:creationId xmlns:a16="http://schemas.microsoft.com/office/drawing/2014/main" id="{258FEAD4-F9D2-4222-9D73-F49EB200F3F4}"/>
            </a:ext>
          </a:extLst>
        </xdr:cNvPr>
        <xdr:cNvSpPr/>
      </xdr:nvSpPr>
      <xdr:spPr>
        <a:xfrm>
          <a:off x="4127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34290</xdr:rowOff>
    </xdr:from>
    <xdr:ext cx="405130" cy="259080"/>
    <xdr:sp macro="" textlink="">
      <xdr:nvSpPr>
        <xdr:cNvPr id="73" name="【図書館】&#10;有形固定資産減価償却率該当値テキスト">
          <a:extLst>
            <a:ext uri="{FF2B5EF4-FFF2-40B4-BE49-F238E27FC236}">
              <a16:creationId xmlns:a16="http://schemas.microsoft.com/office/drawing/2014/main" id="{7BDC7245-BB2B-4EE7-B18C-1DD18D6036E1}"/>
            </a:ext>
          </a:extLst>
        </xdr:cNvPr>
        <xdr:cNvSpPr txBox="1"/>
      </xdr:nvSpPr>
      <xdr:spPr>
        <a:xfrm>
          <a:off x="4216400" y="6638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13970</xdr:rowOff>
    </xdr:from>
    <xdr:to>
      <xdr:col>20</xdr:col>
      <xdr:colOff>38100</xdr:colOff>
      <xdr:row>40</xdr:row>
      <xdr:rowOff>115570</xdr:rowOff>
    </xdr:to>
    <xdr:sp macro="" textlink="">
      <xdr:nvSpPr>
        <xdr:cNvPr id="74" name="楕円 73">
          <a:extLst>
            <a:ext uri="{FF2B5EF4-FFF2-40B4-BE49-F238E27FC236}">
              <a16:creationId xmlns:a16="http://schemas.microsoft.com/office/drawing/2014/main" id="{FA08E44C-EF7E-456D-AF58-20104FDD5ED9}"/>
            </a:ext>
          </a:extLst>
        </xdr:cNvPr>
        <xdr:cNvSpPr/>
      </xdr:nvSpPr>
      <xdr:spPr>
        <a:xfrm>
          <a:off x="3384550" y="6617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64770</xdr:rowOff>
    </xdr:from>
    <xdr:to>
      <xdr:col>24</xdr:col>
      <xdr:colOff>63500</xdr:colOff>
      <xdr:row>40</xdr:row>
      <xdr:rowOff>106680</xdr:rowOff>
    </xdr:to>
    <xdr:cxnSp macro="">
      <xdr:nvCxnSpPr>
        <xdr:cNvPr id="75" name="直線コネクタ 74">
          <a:extLst>
            <a:ext uri="{FF2B5EF4-FFF2-40B4-BE49-F238E27FC236}">
              <a16:creationId xmlns:a16="http://schemas.microsoft.com/office/drawing/2014/main" id="{EFF984F6-30D7-477B-BE39-6A5074319F8C}"/>
            </a:ext>
          </a:extLst>
        </xdr:cNvPr>
        <xdr:cNvCxnSpPr/>
      </xdr:nvCxnSpPr>
      <xdr:spPr>
        <a:xfrm>
          <a:off x="3429000" y="6668770"/>
          <a:ext cx="7493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145415</xdr:rowOff>
    </xdr:from>
    <xdr:to>
      <xdr:col>15</xdr:col>
      <xdr:colOff>101600</xdr:colOff>
      <xdr:row>40</xdr:row>
      <xdr:rowOff>75565</xdr:rowOff>
    </xdr:to>
    <xdr:sp macro="" textlink="">
      <xdr:nvSpPr>
        <xdr:cNvPr id="76" name="楕円 75">
          <a:extLst>
            <a:ext uri="{FF2B5EF4-FFF2-40B4-BE49-F238E27FC236}">
              <a16:creationId xmlns:a16="http://schemas.microsoft.com/office/drawing/2014/main" id="{C8D084AB-0559-49EF-A2E4-247CAB0316E9}"/>
            </a:ext>
          </a:extLst>
        </xdr:cNvPr>
        <xdr:cNvSpPr/>
      </xdr:nvSpPr>
      <xdr:spPr>
        <a:xfrm>
          <a:off x="2571750" y="6584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24765</xdr:rowOff>
    </xdr:from>
    <xdr:to>
      <xdr:col>19</xdr:col>
      <xdr:colOff>177800</xdr:colOff>
      <xdr:row>40</xdr:row>
      <xdr:rowOff>64770</xdr:rowOff>
    </xdr:to>
    <xdr:cxnSp macro="">
      <xdr:nvCxnSpPr>
        <xdr:cNvPr id="77" name="直線コネクタ 76">
          <a:extLst>
            <a:ext uri="{FF2B5EF4-FFF2-40B4-BE49-F238E27FC236}">
              <a16:creationId xmlns:a16="http://schemas.microsoft.com/office/drawing/2014/main" id="{5062BAE4-A6AF-43F4-81C5-085C83452705}"/>
            </a:ext>
          </a:extLst>
        </xdr:cNvPr>
        <xdr:cNvCxnSpPr/>
      </xdr:nvCxnSpPr>
      <xdr:spPr>
        <a:xfrm>
          <a:off x="2622550" y="6628765"/>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107315</xdr:rowOff>
    </xdr:from>
    <xdr:to>
      <xdr:col>10</xdr:col>
      <xdr:colOff>165100</xdr:colOff>
      <xdr:row>40</xdr:row>
      <xdr:rowOff>37465</xdr:rowOff>
    </xdr:to>
    <xdr:sp macro="" textlink="">
      <xdr:nvSpPr>
        <xdr:cNvPr id="78" name="楕円 77">
          <a:extLst>
            <a:ext uri="{FF2B5EF4-FFF2-40B4-BE49-F238E27FC236}">
              <a16:creationId xmlns:a16="http://schemas.microsoft.com/office/drawing/2014/main" id="{C370054F-8DDE-4168-95D1-02EB64D5A09E}"/>
            </a:ext>
          </a:extLst>
        </xdr:cNvPr>
        <xdr:cNvSpPr/>
      </xdr:nvSpPr>
      <xdr:spPr>
        <a:xfrm>
          <a:off x="1778000" y="6546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158115</xdr:rowOff>
    </xdr:from>
    <xdr:to>
      <xdr:col>15</xdr:col>
      <xdr:colOff>50800</xdr:colOff>
      <xdr:row>40</xdr:row>
      <xdr:rowOff>24765</xdr:rowOff>
    </xdr:to>
    <xdr:cxnSp macro="">
      <xdr:nvCxnSpPr>
        <xdr:cNvPr id="79" name="直線コネクタ 78">
          <a:extLst>
            <a:ext uri="{FF2B5EF4-FFF2-40B4-BE49-F238E27FC236}">
              <a16:creationId xmlns:a16="http://schemas.microsoft.com/office/drawing/2014/main" id="{6D007807-4C30-4453-A531-E62A34912289}"/>
            </a:ext>
          </a:extLst>
        </xdr:cNvPr>
        <xdr:cNvCxnSpPr/>
      </xdr:nvCxnSpPr>
      <xdr:spPr>
        <a:xfrm>
          <a:off x="1828800" y="6597015"/>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67310</xdr:rowOff>
    </xdr:from>
    <xdr:to>
      <xdr:col>6</xdr:col>
      <xdr:colOff>38100</xdr:colOff>
      <xdr:row>39</xdr:row>
      <xdr:rowOff>168910</xdr:rowOff>
    </xdr:to>
    <xdr:sp macro="" textlink="">
      <xdr:nvSpPr>
        <xdr:cNvPr id="80" name="楕円 79">
          <a:extLst>
            <a:ext uri="{FF2B5EF4-FFF2-40B4-BE49-F238E27FC236}">
              <a16:creationId xmlns:a16="http://schemas.microsoft.com/office/drawing/2014/main" id="{52506F89-402C-440F-A5F3-7B30A132355C}"/>
            </a:ext>
          </a:extLst>
        </xdr:cNvPr>
        <xdr:cNvSpPr/>
      </xdr:nvSpPr>
      <xdr:spPr>
        <a:xfrm>
          <a:off x="984250" y="6506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118110</xdr:rowOff>
    </xdr:from>
    <xdr:to>
      <xdr:col>10</xdr:col>
      <xdr:colOff>114300</xdr:colOff>
      <xdr:row>39</xdr:row>
      <xdr:rowOff>158115</xdr:rowOff>
    </xdr:to>
    <xdr:cxnSp macro="">
      <xdr:nvCxnSpPr>
        <xdr:cNvPr id="81" name="直線コネクタ 80">
          <a:extLst>
            <a:ext uri="{FF2B5EF4-FFF2-40B4-BE49-F238E27FC236}">
              <a16:creationId xmlns:a16="http://schemas.microsoft.com/office/drawing/2014/main" id="{EFF722FA-DCB5-4C28-8B77-91E3BD1B773E}"/>
            </a:ext>
          </a:extLst>
        </xdr:cNvPr>
        <xdr:cNvCxnSpPr/>
      </xdr:nvCxnSpPr>
      <xdr:spPr>
        <a:xfrm>
          <a:off x="1028700" y="655701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132080</xdr:rowOff>
    </xdr:from>
    <xdr:ext cx="405130" cy="258445"/>
    <xdr:sp macro="" textlink="">
      <xdr:nvSpPr>
        <xdr:cNvPr id="82" name="n_1aveValue【図書館】&#10;有形固定資産減価償却率">
          <a:extLst>
            <a:ext uri="{FF2B5EF4-FFF2-40B4-BE49-F238E27FC236}">
              <a16:creationId xmlns:a16="http://schemas.microsoft.com/office/drawing/2014/main" id="{C6F8079B-D580-45BE-9E5F-441D6FF6C47E}"/>
            </a:ext>
          </a:extLst>
        </xdr:cNvPr>
        <xdr:cNvSpPr txBox="1"/>
      </xdr:nvSpPr>
      <xdr:spPr>
        <a:xfrm>
          <a:off x="3239135" y="6240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128270</xdr:rowOff>
    </xdr:from>
    <xdr:ext cx="404495" cy="259080"/>
    <xdr:sp macro="" textlink="">
      <xdr:nvSpPr>
        <xdr:cNvPr id="83" name="n_2aveValue【図書館】&#10;有形固定資産減価償却率">
          <a:extLst>
            <a:ext uri="{FF2B5EF4-FFF2-40B4-BE49-F238E27FC236}">
              <a16:creationId xmlns:a16="http://schemas.microsoft.com/office/drawing/2014/main" id="{767AD40A-6247-4C37-ADC9-CE16A53C03D4}"/>
            </a:ext>
          </a:extLst>
        </xdr:cNvPr>
        <xdr:cNvSpPr txBox="1"/>
      </xdr:nvSpPr>
      <xdr:spPr>
        <a:xfrm>
          <a:off x="2439035" y="6236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73025</xdr:rowOff>
    </xdr:from>
    <xdr:ext cx="404495" cy="259080"/>
    <xdr:sp macro="" textlink="">
      <xdr:nvSpPr>
        <xdr:cNvPr id="84" name="n_3aveValue【図書館】&#10;有形固定資産減価償却率">
          <a:extLst>
            <a:ext uri="{FF2B5EF4-FFF2-40B4-BE49-F238E27FC236}">
              <a16:creationId xmlns:a16="http://schemas.microsoft.com/office/drawing/2014/main" id="{3123E9C0-0B8A-426A-A73D-79FF402A2B68}"/>
            </a:ext>
          </a:extLst>
        </xdr:cNvPr>
        <xdr:cNvSpPr txBox="1"/>
      </xdr:nvSpPr>
      <xdr:spPr>
        <a:xfrm>
          <a:off x="1645285" y="6181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61595</xdr:rowOff>
    </xdr:from>
    <xdr:ext cx="404495" cy="259080"/>
    <xdr:sp macro="" textlink="">
      <xdr:nvSpPr>
        <xdr:cNvPr id="85" name="n_4aveValue【図書館】&#10;有形固定資産減価償却率">
          <a:extLst>
            <a:ext uri="{FF2B5EF4-FFF2-40B4-BE49-F238E27FC236}">
              <a16:creationId xmlns:a16="http://schemas.microsoft.com/office/drawing/2014/main" id="{AA65D497-AFFC-422C-999E-762A4D7C90ED}"/>
            </a:ext>
          </a:extLst>
        </xdr:cNvPr>
        <xdr:cNvSpPr txBox="1"/>
      </xdr:nvSpPr>
      <xdr:spPr>
        <a:xfrm>
          <a:off x="851535" y="6170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106680</xdr:rowOff>
    </xdr:from>
    <xdr:ext cx="405130" cy="259080"/>
    <xdr:sp macro="" textlink="">
      <xdr:nvSpPr>
        <xdr:cNvPr id="86" name="n_1mainValue【図書館】&#10;有形固定資産減価償却率">
          <a:extLst>
            <a:ext uri="{FF2B5EF4-FFF2-40B4-BE49-F238E27FC236}">
              <a16:creationId xmlns:a16="http://schemas.microsoft.com/office/drawing/2014/main" id="{061F5C26-4680-4F73-B8C7-053721E7B355}"/>
            </a:ext>
          </a:extLst>
        </xdr:cNvPr>
        <xdr:cNvSpPr txBox="1"/>
      </xdr:nvSpPr>
      <xdr:spPr>
        <a:xfrm>
          <a:off x="3239135" y="6710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66675</xdr:rowOff>
    </xdr:from>
    <xdr:ext cx="404495" cy="258445"/>
    <xdr:sp macro="" textlink="">
      <xdr:nvSpPr>
        <xdr:cNvPr id="87" name="n_2mainValue【図書館】&#10;有形固定資産減価償却率">
          <a:extLst>
            <a:ext uri="{FF2B5EF4-FFF2-40B4-BE49-F238E27FC236}">
              <a16:creationId xmlns:a16="http://schemas.microsoft.com/office/drawing/2014/main" id="{4F0912A9-7CE1-4620-B7C1-FE3A6E653163}"/>
            </a:ext>
          </a:extLst>
        </xdr:cNvPr>
        <xdr:cNvSpPr txBox="1"/>
      </xdr:nvSpPr>
      <xdr:spPr>
        <a:xfrm>
          <a:off x="2439035" y="6670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29210</xdr:rowOff>
    </xdr:from>
    <xdr:ext cx="404495" cy="258445"/>
    <xdr:sp macro="" textlink="">
      <xdr:nvSpPr>
        <xdr:cNvPr id="88" name="n_3mainValue【図書館】&#10;有形固定資産減価償却率">
          <a:extLst>
            <a:ext uri="{FF2B5EF4-FFF2-40B4-BE49-F238E27FC236}">
              <a16:creationId xmlns:a16="http://schemas.microsoft.com/office/drawing/2014/main" id="{5649F2C3-34E8-4A6E-91CE-794A8AA4FCF1}"/>
            </a:ext>
          </a:extLst>
        </xdr:cNvPr>
        <xdr:cNvSpPr txBox="1"/>
      </xdr:nvSpPr>
      <xdr:spPr>
        <a:xfrm>
          <a:off x="1645285" y="6633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160020</xdr:rowOff>
    </xdr:from>
    <xdr:ext cx="404495" cy="259080"/>
    <xdr:sp macro="" textlink="">
      <xdr:nvSpPr>
        <xdr:cNvPr id="89" name="n_4mainValue【図書館】&#10;有形固定資産減価償却率">
          <a:extLst>
            <a:ext uri="{FF2B5EF4-FFF2-40B4-BE49-F238E27FC236}">
              <a16:creationId xmlns:a16="http://schemas.microsoft.com/office/drawing/2014/main" id="{3EF92A50-3754-456E-AF10-1843158E7316}"/>
            </a:ext>
          </a:extLst>
        </xdr:cNvPr>
        <xdr:cNvSpPr txBox="1"/>
      </xdr:nvSpPr>
      <xdr:spPr>
        <a:xfrm>
          <a:off x="851535" y="6598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42CBBEC-B612-44C2-9BFD-F32E890F4FD7}"/>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CB2BCFF-260B-4BF7-AD93-797AB3A8FD80}"/>
            </a:ext>
          </a:extLst>
        </xdr:cNvPr>
        <xdr:cNvSpPr/>
      </xdr:nvSpPr>
      <xdr:spPr>
        <a:xfrm>
          <a:off x="60642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FA1A9759-A7FD-45DF-86BA-45EC73CC1D8D}"/>
            </a:ext>
          </a:extLst>
        </xdr:cNvPr>
        <xdr:cNvSpPr/>
      </xdr:nvSpPr>
      <xdr:spPr>
        <a:xfrm>
          <a:off x="60642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1DCE436-E1E3-4C4E-A689-E3B0BFC1437A}"/>
            </a:ext>
          </a:extLst>
        </xdr:cNvPr>
        <xdr:cNvSpPr/>
      </xdr:nvSpPr>
      <xdr:spPr>
        <a:xfrm>
          <a:off x="69850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7C43CA49-E094-4FDB-9D30-7A36A14FBDA2}"/>
            </a:ext>
          </a:extLst>
        </xdr:cNvPr>
        <xdr:cNvSpPr/>
      </xdr:nvSpPr>
      <xdr:spPr>
        <a:xfrm>
          <a:off x="69850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28A19F1-816A-4265-8DE7-48A9DD241648}"/>
            </a:ext>
          </a:extLst>
        </xdr:cNvPr>
        <xdr:cNvSpPr/>
      </xdr:nvSpPr>
      <xdr:spPr>
        <a:xfrm>
          <a:off x="8013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9DEA77C5-C431-4D08-8C1A-2EEFDCE89488}"/>
            </a:ext>
          </a:extLst>
        </xdr:cNvPr>
        <xdr:cNvSpPr/>
      </xdr:nvSpPr>
      <xdr:spPr>
        <a:xfrm>
          <a:off x="8013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4F7F0F8-0692-4975-9D9D-2191B08F9D8E}"/>
            </a:ext>
          </a:extLst>
        </xdr:cNvPr>
        <xdr:cNvSpPr/>
      </xdr:nvSpPr>
      <xdr:spPr>
        <a:xfrm>
          <a:off x="5956300" y="51371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8" name="テキスト ボックス 97">
          <a:extLst>
            <a:ext uri="{FF2B5EF4-FFF2-40B4-BE49-F238E27FC236}">
              <a16:creationId xmlns:a16="http://schemas.microsoft.com/office/drawing/2014/main" id="{2B199559-0281-47E3-B1BA-F5EBFC4A61D3}"/>
            </a:ext>
          </a:extLst>
        </xdr:cNvPr>
        <xdr:cNvSpPr txBox="1"/>
      </xdr:nvSpPr>
      <xdr:spPr>
        <a:xfrm>
          <a:off x="5918200" y="4953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DF95C84D-D18E-4852-9E84-142C26EB9C8E}"/>
            </a:ext>
          </a:extLst>
        </xdr:cNvPr>
        <xdr:cNvCxnSpPr/>
      </xdr:nvCxnSpPr>
      <xdr:spPr>
        <a:xfrm>
          <a:off x="5956300" y="7340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F23E805A-B242-4B0B-BB13-ABB56D4CE9F9}"/>
            </a:ext>
          </a:extLst>
        </xdr:cNvPr>
        <xdr:cNvCxnSpPr/>
      </xdr:nvCxnSpPr>
      <xdr:spPr>
        <a:xfrm>
          <a:off x="5956300" y="6972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1" name="テキスト ボックス 100">
          <a:extLst>
            <a:ext uri="{FF2B5EF4-FFF2-40B4-BE49-F238E27FC236}">
              <a16:creationId xmlns:a16="http://schemas.microsoft.com/office/drawing/2014/main" id="{62F9C21E-B7C0-4E90-8B44-6C93E86641D6}"/>
            </a:ext>
          </a:extLst>
        </xdr:cNvPr>
        <xdr:cNvSpPr txBox="1"/>
      </xdr:nvSpPr>
      <xdr:spPr>
        <a:xfrm>
          <a:off x="5527040" y="6836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D678161-91B0-4D36-A368-73B70EC537DE}"/>
            </a:ext>
          </a:extLst>
        </xdr:cNvPr>
        <xdr:cNvCxnSpPr/>
      </xdr:nvCxnSpPr>
      <xdr:spPr>
        <a:xfrm>
          <a:off x="5956300" y="660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3" name="テキスト ボックス 102">
          <a:extLst>
            <a:ext uri="{FF2B5EF4-FFF2-40B4-BE49-F238E27FC236}">
              <a16:creationId xmlns:a16="http://schemas.microsoft.com/office/drawing/2014/main" id="{F0AC8D67-A290-49AB-AA31-4379B8900A79}"/>
            </a:ext>
          </a:extLst>
        </xdr:cNvPr>
        <xdr:cNvSpPr txBox="1"/>
      </xdr:nvSpPr>
      <xdr:spPr>
        <a:xfrm>
          <a:off x="5527040" y="6468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6F3DCFD-27DD-4609-ACEA-1B2532EB7A10}"/>
            </a:ext>
          </a:extLst>
        </xdr:cNvPr>
        <xdr:cNvCxnSpPr/>
      </xdr:nvCxnSpPr>
      <xdr:spPr>
        <a:xfrm>
          <a:off x="5956300" y="6242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5" name="テキスト ボックス 104">
          <a:extLst>
            <a:ext uri="{FF2B5EF4-FFF2-40B4-BE49-F238E27FC236}">
              <a16:creationId xmlns:a16="http://schemas.microsoft.com/office/drawing/2014/main" id="{64B80364-2738-403E-B01E-0E4B724296D2}"/>
            </a:ext>
          </a:extLst>
        </xdr:cNvPr>
        <xdr:cNvSpPr txBox="1"/>
      </xdr:nvSpPr>
      <xdr:spPr>
        <a:xfrm>
          <a:off x="55270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FF66D94-F100-41AF-A368-23BF4AF5EC59}"/>
            </a:ext>
          </a:extLst>
        </xdr:cNvPr>
        <xdr:cNvCxnSpPr/>
      </xdr:nvCxnSpPr>
      <xdr:spPr>
        <a:xfrm>
          <a:off x="5956300" y="5873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7" name="テキスト ボックス 106">
          <a:extLst>
            <a:ext uri="{FF2B5EF4-FFF2-40B4-BE49-F238E27FC236}">
              <a16:creationId xmlns:a16="http://schemas.microsoft.com/office/drawing/2014/main" id="{54D76C43-875E-4B60-A563-6E956057DE02}"/>
            </a:ext>
          </a:extLst>
        </xdr:cNvPr>
        <xdr:cNvSpPr txBox="1"/>
      </xdr:nvSpPr>
      <xdr:spPr>
        <a:xfrm>
          <a:off x="5527040" y="5737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AE7AAA0D-8097-42B1-A64C-3D1ABC9AC4F6}"/>
            </a:ext>
          </a:extLst>
        </xdr:cNvPr>
        <xdr:cNvCxnSpPr/>
      </xdr:nvCxnSpPr>
      <xdr:spPr>
        <a:xfrm>
          <a:off x="5956300" y="5505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09" name="テキスト ボックス 108">
          <a:extLst>
            <a:ext uri="{FF2B5EF4-FFF2-40B4-BE49-F238E27FC236}">
              <a16:creationId xmlns:a16="http://schemas.microsoft.com/office/drawing/2014/main" id="{008C1B0C-E2C2-41C1-8270-9BEE7D21601D}"/>
            </a:ext>
          </a:extLst>
        </xdr:cNvPr>
        <xdr:cNvSpPr txBox="1"/>
      </xdr:nvSpPr>
      <xdr:spPr>
        <a:xfrm>
          <a:off x="5527040" y="5369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76FD624-92BE-4A46-9E4E-E83A85DC6ACD}"/>
            </a:ext>
          </a:extLst>
        </xdr:cNvPr>
        <xdr:cNvCxnSpPr/>
      </xdr:nvCxnSpPr>
      <xdr:spPr>
        <a:xfrm>
          <a:off x="5956300" y="5137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1" name="テキスト ボックス 110">
          <a:extLst>
            <a:ext uri="{FF2B5EF4-FFF2-40B4-BE49-F238E27FC236}">
              <a16:creationId xmlns:a16="http://schemas.microsoft.com/office/drawing/2014/main" id="{035248E8-5A9A-430B-970A-5E554A7B6A10}"/>
            </a:ext>
          </a:extLst>
        </xdr:cNvPr>
        <xdr:cNvSpPr txBox="1"/>
      </xdr:nvSpPr>
      <xdr:spPr>
        <a:xfrm>
          <a:off x="5527040" y="5001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146C437-5C4E-46C9-BFF7-047082985001}"/>
            </a:ext>
          </a:extLst>
        </xdr:cNvPr>
        <xdr:cNvSpPr/>
      </xdr:nvSpPr>
      <xdr:spPr>
        <a:xfrm>
          <a:off x="5956300" y="51371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C44E02A6-C946-49B5-BDB8-19E3C77E4A25}"/>
            </a:ext>
          </a:extLst>
        </xdr:cNvPr>
        <xdr:cNvCxnSpPr/>
      </xdr:nvCxnSpPr>
      <xdr:spPr>
        <a:xfrm flipV="1">
          <a:off x="9429115" y="556641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45720</xdr:rowOff>
    </xdr:from>
    <xdr:ext cx="469900" cy="259080"/>
    <xdr:sp macro="" textlink="">
      <xdr:nvSpPr>
        <xdr:cNvPr id="114" name="【図書館】&#10;一人当たり面積最小値テキスト">
          <a:extLst>
            <a:ext uri="{FF2B5EF4-FFF2-40B4-BE49-F238E27FC236}">
              <a16:creationId xmlns:a16="http://schemas.microsoft.com/office/drawing/2014/main" id="{931C55F1-1C5F-401B-A7F9-A5624145560D}"/>
            </a:ext>
          </a:extLst>
        </xdr:cNvPr>
        <xdr:cNvSpPr txBox="1"/>
      </xdr:nvSpPr>
      <xdr:spPr>
        <a:xfrm>
          <a:off x="9467850" y="681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C38E4A56-BF53-405A-AEA2-837CE7FCDB58}"/>
            </a:ext>
          </a:extLst>
        </xdr:cNvPr>
        <xdr:cNvCxnSpPr/>
      </xdr:nvCxnSpPr>
      <xdr:spPr>
        <a:xfrm>
          <a:off x="9359900" y="681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64770</xdr:rowOff>
    </xdr:from>
    <xdr:ext cx="469900" cy="258445"/>
    <xdr:sp macro="" textlink="">
      <xdr:nvSpPr>
        <xdr:cNvPr id="116" name="【図書館】&#10;一人当たり面積最大値テキスト">
          <a:extLst>
            <a:ext uri="{FF2B5EF4-FFF2-40B4-BE49-F238E27FC236}">
              <a16:creationId xmlns:a16="http://schemas.microsoft.com/office/drawing/2014/main" id="{28CFE826-6F30-4A8C-9485-85ACF45317AB}"/>
            </a:ext>
          </a:extLst>
        </xdr:cNvPr>
        <xdr:cNvSpPr txBox="1"/>
      </xdr:nvSpPr>
      <xdr:spPr>
        <a:xfrm>
          <a:off x="9467850" y="5347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0641DAC9-B452-4D85-B7B7-E9BD4EB74A84}"/>
            </a:ext>
          </a:extLst>
        </xdr:cNvPr>
        <xdr:cNvCxnSpPr/>
      </xdr:nvCxnSpPr>
      <xdr:spPr>
        <a:xfrm>
          <a:off x="9359900" y="556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21590</xdr:rowOff>
    </xdr:from>
    <xdr:ext cx="469900" cy="259080"/>
    <xdr:sp macro="" textlink="">
      <xdr:nvSpPr>
        <xdr:cNvPr id="118" name="【図書館】&#10;一人当たり面積平均値テキスト">
          <a:extLst>
            <a:ext uri="{FF2B5EF4-FFF2-40B4-BE49-F238E27FC236}">
              <a16:creationId xmlns:a16="http://schemas.microsoft.com/office/drawing/2014/main" id="{11195FF7-EC1A-48F2-94E4-3E5BF78875C5}"/>
            </a:ext>
          </a:extLst>
        </xdr:cNvPr>
        <xdr:cNvSpPr txBox="1"/>
      </xdr:nvSpPr>
      <xdr:spPr>
        <a:xfrm>
          <a:off x="9467850" y="6295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F6D548FB-9EB5-427C-864E-0ED15A2950E5}"/>
            </a:ext>
          </a:extLst>
        </xdr:cNvPr>
        <xdr:cNvSpPr/>
      </xdr:nvSpPr>
      <xdr:spPr>
        <a:xfrm>
          <a:off x="9398000" y="6437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DCC196DD-8CB4-4AF2-B8B3-4CEBCB34273C}"/>
            </a:ext>
          </a:extLst>
        </xdr:cNvPr>
        <xdr:cNvSpPr/>
      </xdr:nvSpPr>
      <xdr:spPr>
        <a:xfrm>
          <a:off x="86360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BAB44AC6-6ECA-4670-9A67-FA637EAA4676}"/>
            </a:ext>
          </a:extLst>
        </xdr:cNvPr>
        <xdr:cNvSpPr/>
      </xdr:nvSpPr>
      <xdr:spPr>
        <a:xfrm>
          <a:off x="7842250" y="6436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82D21AE7-C69B-41A7-995A-7F114C8B7166}"/>
            </a:ext>
          </a:extLst>
        </xdr:cNvPr>
        <xdr:cNvSpPr/>
      </xdr:nvSpPr>
      <xdr:spPr>
        <a:xfrm>
          <a:off x="70294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A0AC8737-C3E2-4A94-BED8-D6CF76E94762}"/>
            </a:ext>
          </a:extLst>
        </xdr:cNvPr>
        <xdr:cNvSpPr/>
      </xdr:nvSpPr>
      <xdr:spPr>
        <a:xfrm>
          <a:off x="6235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9A9B063D-87F0-41F4-A474-A27881A3BB03}"/>
            </a:ext>
          </a:extLst>
        </xdr:cNvPr>
        <xdr:cNvSpPr txBox="1"/>
      </xdr:nvSpPr>
      <xdr:spPr>
        <a:xfrm>
          <a:off x="92583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191407CB-35B0-42A3-AF13-76DFBFD1D90C}"/>
            </a:ext>
          </a:extLst>
        </xdr:cNvPr>
        <xdr:cNvSpPr txBox="1"/>
      </xdr:nvSpPr>
      <xdr:spPr>
        <a:xfrm>
          <a:off x="8515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C1CCE637-E11F-43E8-AC8E-234C7E0D1640}"/>
            </a:ext>
          </a:extLst>
        </xdr:cNvPr>
        <xdr:cNvSpPr txBox="1"/>
      </xdr:nvSpPr>
      <xdr:spPr>
        <a:xfrm>
          <a:off x="7715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28857464-9908-472A-BBC6-3267A1204269}"/>
            </a:ext>
          </a:extLst>
        </xdr:cNvPr>
        <xdr:cNvSpPr txBox="1"/>
      </xdr:nvSpPr>
      <xdr:spPr>
        <a:xfrm>
          <a:off x="6908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F569082-BC20-4681-A6BA-E76D85F9F43F}"/>
            </a:ext>
          </a:extLst>
        </xdr:cNvPr>
        <xdr:cNvSpPr txBox="1"/>
      </xdr:nvSpPr>
      <xdr:spPr>
        <a:xfrm>
          <a:off x="61150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9" name="楕円 128">
          <a:extLst>
            <a:ext uri="{FF2B5EF4-FFF2-40B4-BE49-F238E27FC236}">
              <a16:creationId xmlns:a16="http://schemas.microsoft.com/office/drawing/2014/main" id="{64BBE80F-68B2-4529-A50C-BA516AC1C802}"/>
            </a:ext>
          </a:extLst>
        </xdr:cNvPr>
        <xdr:cNvSpPr/>
      </xdr:nvSpPr>
      <xdr:spPr>
        <a:xfrm>
          <a:off x="9398000" y="6567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106680</xdr:rowOff>
    </xdr:from>
    <xdr:ext cx="469900" cy="259080"/>
    <xdr:sp macro="" textlink="">
      <xdr:nvSpPr>
        <xdr:cNvPr id="130" name="【図書館】&#10;一人当たり面積該当値テキスト">
          <a:extLst>
            <a:ext uri="{FF2B5EF4-FFF2-40B4-BE49-F238E27FC236}">
              <a16:creationId xmlns:a16="http://schemas.microsoft.com/office/drawing/2014/main" id="{8FA01160-BB5E-4D0B-963A-B56E1F5F2AB1}"/>
            </a:ext>
          </a:extLst>
        </xdr:cNvPr>
        <xdr:cNvSpPr txBox="1"/>
      </xdr:nvSpPr>
      <xdr:spPr>
        <a:xfrm>
          <a:off x="9467850" y="6545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a:extLst>
            <a:ext uri="{FF2B5EF4-FFF2-40B4-BE49-F238E27FC236}">
              <a16:creationId xmlns:a16="http://schemas.microsoft.com/office/drawing/2014/main" id="{3553F093-A358-48DB-B435-A48F7A947AE4}"/>
            </a:ext>
          </a:extLst>
        </xdr:cNvPr>
        <xdr:cNvSpPr/>
      </xdr:nvSpPr>
      <xdr:spPr>
        <a:xfrm>
          <a:off x="8636000" y="6567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2" name="直線コネクタ 131">
          <a:extLst>
            <a:ext uri="{FF2B5EF4-FFF2-40B4-BE49-F238E27FC236}">
              <a16:creationId xmlns:a16="http://schemas.microsoft.com/office/drawing/2014/main" id="{2F295CD9-C5C7-4B6D-8540-429D0D13EB96}"/>
            </a:ext>
          </a:extLst>
        </xdr:cNvPr>
        <xdr:cNvCxnSpPr/>
      </xdr:nvCxnSpPr>
      <xdr:spPr>
        <a:xfrm>
          <a:off x="8686800" y="661162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a:extLst>
            <a:ext uri="{FF2B5EF4-FFF2-40B4-BE49-F238E27FC236}">
              <a16:creationId xmlns:a16="http://schemas.microsoft.com/office/drawing/2014/main" id="{1AA566D9-5113-42D4-B1FE-15C1E17A9E56}"/>
            </a:ext>
          </a:extLst>
        </xdr:cNvPr>
        <xdr:cNvSpPr/>
      </xdr:nvSpPr>
      <xdr:spPr>
        <a:xfrm>
          <a:off x="7842250" y="6567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4" name="直線コネクタ 133">
          <a:extLst>
            <a:ext uri="{FF2B5EF4-FFF2-40B4-BE49-F238E27FC236}">
              <a16:creationId xmlns:a16="http://schemas.microsoft.com/office/drawing/2014/main" id="{6E6966F2-4905-4DA0-A5E6-DA3DB31C8475}"/>
            </a:ext>
          </a:extLst>
        </xdr:cNvPr>
        <xdr:cNvCxnSpPr/>
      </xdr:nvCxnSpPr>
      <xdr:spPr>
        <a:xfrm>
          <a:off x="7886700" y="66116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8E8EC23F-5BBB-4BC3-99CB-9CF526AF439A}"/>
            </a:ext>
          </a:extLst>
        </xdr:cNvPr>
        <xdr:cNvSpPr/>
      </xdr:nvSpPr>
      <xdr:spPr>
        <a:xfrm>
          <a:off x="7029450" y="6567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44C789C6-3591-45F2-8EFE-70F703FADEB9}"/>
            </a:ext>
          </a:extLst>
        </xdr:cNvPr>
        <xdr:cNvCxnSpPr/>
      </xdr:nvCxnSpPr>
      <xdr:spPr>
        <a:xfrm>
          <a:off x="7080250" y="66116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a:extLst>
            <a:ext uri="{FF2B5EF4-FFF2-40B4-BE49-F238E27FC236}">
              <a16:creationId xmlns:a16="http://schemas.microsoft.com/office/drawing/2014/main" id="{B421566D-A71F-4AD5-B40F-F3C131224110}"/>
            </a:ext>
          </a:extLst>
        </xdr:cNvPr>
        <xdr:cNvSpPr/>
      </xdr:nvSpPr>
      <xdr:spPr>
        <a:xfrm>
          <a:off x="6235700" y="6567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8" name="直線コネクタ 137">
          <a:extLst>
            <a:ext uri="{FF2B5EF4-FFF2-40B4-BE49-F238E27FC236}">
              <a16:creationId xmlns:a16="http://schemas.microsoft.com/office/drawing/2014/main" id="{5163F7CA-8201-4B9A-AEE8-C83B7DB92C17}"/>
            </a:ext>
          </a:extLst>
        </xdr:cNvPr>
        <xdr:cNvCxnSpPr/>
      </xdr:nvCxnSpPr>
      <xdr:spPr>
        <a:xfrm>
          <a:off x="6286500" y="66116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116840</xdr:rowOff>
    </xdr:from>
    <xdr:ext cx="469900" cy="259080"/>
    <xdr:sp macro="" textlink="">
      <xdr:nvSpPr>
        <xdr:cNvPr id="139" name="n_1aveValue【図書館】&#10;一人当たり面積">
          <a:extLst>
            <a:ext uri="{FF2B5EF4-FFF2-40B4-BE49-F238E27FC236}">
              <a16:creationId xmlns:a16="http://schemas.microsoft.com/office/drawing/2014/main" id="{499FACDF-7101-4B18-981A-651427B35C51}"/>
            </a:ext>
          </a:extLst>
        </xdr:cNvPr>
        <xdr:cNvSpPr txBox="1"/>
      </xdr:nvSpPr>
      <xdr:spPr>
        <a:xfrm>
          <a:off x="8458200" y="6225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109220</xdr:rowOff>
    </xdr:from>
    <xdr:ext cx="469265" cy="258445"/>
    <xdr:sp macro="" textlink="">
      <xdr:nvSpPr>
        <xdr:cNvPr id="140" name="n_2aveValue【図書館】&#10;一人当たり面積">
          <a:extLst>
            <a:ext uri="{FF2B5EF4-FFF2-40B4-BE49-F238E27FC236}">
              <a16:creationId xmlns:a16="http://schemas.microsoft.com/office/drawing/2014/main" id="{7FD792E6-1E79-43F2-B316-CE7214E84C18}"/>
            </a:ext>
          </a:extLst>
        </xdr:cNvPr>
        <xdr:cNvSpPr txBox="1"/>
      </xdr:nvSpPr>
      <xdr:spPr>
        <a:xfrm>
          <a:off x="7677150" y="6217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124460</xdr:rowOff>
    </xdr:from>
    <xdr:ext cx="469265" cy="259080"/>
    <xdr:sp macro="" textlink="">
      <xdr:nvSpPr>
        <xdr:cNvPr id="141" name="n_3aveValue【図書館】&#10;一人当たり面積">
          <a:extLst>
            <a:ext uri="{FF2B5EF4-FFF2-40B4-BE49-F238E27FC236}">
              <a16:creationId xmlns:a16="http://schemas.microsoft.com/office/drawing/2014/main" id="{FD291936-5281-4452-A3B6-492FE7673302}"/>
            </a:ext>
          </a:extLst>
        </xdr:cNvPr>
        <xdr:cNvSpPr txBox="1"/>
      </xdr:nvSpPr>
      <xdr:spPr>
        <a:xfrm>
          <a:off x="6864350" y="6233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116840</xdr:rowOff>
    </xdr:from>
    <xdr:ext cx="469265" cy="259080"/>
    <xdr:sp macro="" textlink="">
      <xdr:nvSpPr>
        <xdr:cNvPr id="142" name="n_4aveValue【図書館】&#10;一人当たり面積">
          <a:extLst>
            <a:ext uri="{FF2B5EF4-FFF2-40B4-BE49-F238E27FC236}">
              <a16:creationId xmlns:a16="http://schemas.microsoft.com/office/drawing/2014/main" id="{2387E9AB-116E-4F32-B359-15963A5554B0}"/>
            </a:ext>
          </a:extLst>
        </xdr:cNvPr>
        <xdr:cNvSpPr txBox="1"/>
      </xdr:nvSpPr>
      <xdr:spPr>
        <a:xfrm>
          <a:off x="6070600" y="6225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49530</xdr:rowOff>
    </xdr:from>
    <xdr:ext cx="469900" cy="259080"/>
    <xdr:sp macro="" textlink="">
      <xdr:nvSpPr>
        <xdr:cNvPr id="143" name="n_1mainValue【図書館】&#10;一人当たり面積">
          <a:extLst>
            <a:ext uri="{FF2B5EF4-FFF2-40B4-BE49-F238E27FC236}">
              <a16:creationId xmlns:a16="http://schemas.microsoft.com/office/drawing/2014/main" id="{47041EE4-3222-4717-9060-49F135404D7C}"/>
            </a:ext>
          </a:extLst>
        </xdr:cNvPr>
        <xdr:cNvSpPr txBox="1"/>
      </xdr:nvSpPr>
      <xdr:spPr>
        <a:xfrm>
          <a:off x="8458200" y="665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49530</xdr:rowOff>
    </xdr:from>
    <xdr:ext cx="469265" cy="259080"/>
    <xdr:sp macro="" textlink="">
      <xdr:nvSpPr>
        <xdr:cNvPr id="144" name="n_2mainValue【図書館】&#10;一人当たり面積">
          <a:extLst>
            <a:ext uri="{FF2B5EF4-FFF2-40B4-BE49-F238E27FC236}">
              <a16:creationId xmlns:a16="http://schemas.microsoft.com/office/drawing/2014/main" id="{BC8E4699-0F93-4052-8705-B694AA88C7D8}"/>
            </a:ext>
          </a:extLst>
        </xdr:cNvPr>
        <xdr:cNvSpPr txBox="1"/>
      </xdr:nvSpPr>
      <xdr:spPr>
        <a:xfrm>
          <a:off x="7677150" y="6653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49530</xdr:rowOff>
    </xdr:from>
    <xdr:ext cx="469265" cy="259080"/>
    <xdr:sp macro="" textlink="">
      <xdr:nvSpPr>
        <xdr:cNvPr id="145" name="n_3mainValue【図書館】&#10;一人当たり面積">
          <a:extLst>
            <a:ext uri="{FF2B5EF4-FFF2-40B4-BE49-F238E27FC236}">
              <a16:creationId xmlns:a16="http://schemas.microsoft.com/office/drawing/2014/main" id="{28715154-5190-43DE-A020-8EA7B74F1A3D}"/>
            </a:ext>
          </a:extLst>
        </xdr:cNvPr>
        <xdr:cNvSpPr txBox="1"/>
      </xdr:nvSpPr>
      <xdr:spPr>
        <a:xfrm>
          <a:off x="6864350" y="6653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49530</xdr:rowOff>
    </xdr:from>
    <xdr:ext cx="469265" cy="259080"/>
    <xdr:sp macro="" textlink="">
      <xdr:nvSpPr>
        <xdr:cNvPr id="146" name="n_4mainValue【図書館】&#10;一人当たり面積">
          <a:extLst>
            <a:ext uri="{FF2B5EF4-FFF2-40B4-BE49-F238E27FC236}">
              <a16:creationId xmlns:a16="http://schemas.microsoft.com/office/drawing/2014/main" id="{E33CF68D-858F-4127-8BBD-91ED13E6238C}"/>
            </a:ext>
          </a:extLst>
        </xdr:cNvPr>
        <xdr:cNvSpPr txBox="1"/>
      </xdr:nvSpPr>
      <xdr:spPr>
        <a:xfrm>
          <a:off x="6070600" y="6653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8A6547B-3BAD-48AC-B8AD-45A099687404}"/>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19804F2-51D4-49AC-960B-EE7F88F62CB8}"/>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C894373-A816-4582-830D-86FD10E28B71}"/>
            </a:ext>
          </a:extLst>
        </xdr:cNvPr>
        <xdr:cNvSpPr/>
      </xdr:nvSpPr>
      <xdr:spPr>
        <a:xfrm>
          <a:off x="8128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4412668-DFEC-4528-A2D7-6913BB22A8AB}"/>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97715BB-3B8E-495B-8789-A02362B85DA6}"/>
            </a:ext>
          </a:extLst>
        </xdr:cNvPr>
        <xdr:cNvSpPr/>
      </xdr:nvSpPr>
      <xdr:spPr>
        <a:xfrm>
          <a:off x="17145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CFBFBEF-E146-477D-8459-572260DA4B6B}"/>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60F9536-554B-4722-9D3D-F50DAE850E07}"/>
            </a:ext>
          </a:extLst>
        </xdr:cNvPr>
        <xdr:cNvSpPr/>
      </xdr:nvSpPr>
      <xdr:spPr>
        <a:xfrm>
          <a:off x="2743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D23775A-5785-4CCC-B335-6ABBBEEA9B6E}"/>
            </a:ext>
          </a:extLst>
        </xdr:cNvPr>
        <xdr:cNvSpPr/>
      </xdr:nvSpPr>
      <xdr:spPr>
        <a:xfrm>
          <a:off x="6858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5" name="テキスト ボックス 154">
          <a:extLst>
            <a:ext uri="{FF2B5EF4-FFF2-40B4-BE49-F238E27FC236}">
              <a16:creationId xmlns:a16="http://schemas.microsoft.com/office/drawing/2014/main" id="{BC9A1E09-4802-4D0D-AD3D-B3592BCFF6FE}"/>
            </a:ext>
          </a:extLst>
        </xdr:cNvPr>
        <xdr:cNvSpPr txBox="1"/>
      </xdr:nvSpPr>
      <xdr:spPr>
        <a:xfrm>
          <a:off x="666750" y="86233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2F1FB32-5AB1-4B08-9A1C-425E3A89768D}"/>
            </a:ext>
          </a:extLst>
        </xdr:cNvPr>
        <xdr:cNvCxnSpPr/>
      </xdr:nvCxnSpPr>
      <xdr:spPr>
        <a:xfrm>
          <a:off x="6858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7" name="テキスト ボックス 156">
          <a:extLst>
            <a:ext uri="{FF2B5EF4-FFF2-40B4-BE49-F238E27FC236}">
              <a16:creationId xmlns:a16="http://schemas.microsoft.com/office/drawing/2014/main" id="{08C2CE18-116C-4543-ACB0-DEEE7F830C6C}"/>
            </a:ext>
          </a:extLst>
        </xdr:cNvPr>
        <xdr:cNvSpPr txBox="1"/>
      </xdr:nvSpPr>
      <xdr:spPr>
        <a:xfrm>
          <a:off x="275590" y="10875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5DA37F6-C2E8-4FDE-AC4D-20A1824B0C26}"/>
            </a:ext>
          </a:extLst>
        </xdr:cNvPr>
        <xdr:cNvCxnSpPr/>
      </xdr:nvCxnSpPr>
      <xdr:spPr>
        <a:xfrm>
          <a:off x="685800" y="1056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6725" cy="258445"/>
    <xdr:sp macro="" textlink="">
      <xdr:nvSpPr>
        <xdr:cNvPr id="159" name="テキスト ボックス 158">
          <a:extLst>
            <a:ext uri="{FF2B5EF4-FFF2-40B4-BE49-F238E27FC236}">
              <a16:creationId xmlns:a16="http://schemas.microsoft.com/office/drawing/2014/main" id="{0409044E-F0E7-4C80-BF0C-998503FE57C8}"/>
            </a:ext>
          </a:extLst>
        </xdr:cNvPr>
        <xdr:cNvSpPr txBox="1"/>
      </xdr:nvSpPr>
      <xdr:spPr>
        <a:xfrm>
          <a:off x="275590" y="10430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1A928984-4706-45E0-9BD4-75B9B3500D48}"/>
            </a:ext>
          </a:extLst>
        </xdr:cNvPr>
        <xdr:cNvCxnSpPr/>
      </xdr:nvCxnSpPr>
      <xdr:spPr>
        <a:xfrm>
          <a:off x="685800" y="1012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8445"/>
    <xdr:sp macro="" textlink="">
      <xdr:nvSpPr>
        <xdr:cNvPr id="161" name="テキスト ボックス 160">
          <a:extLst>
            <a:ext uri="{FF2B5EF4-FFF2-40B4-BE49-F238E27FC236}">
              <a16:creationId xmlns:a16="http://schemas.microsoft.com/office/drawing/2014/main" id="{7F8AD6C0-7C46-4687-82DD-8C7865B66D2F}"/>
            </a:ext>
          </a:extLst>
        </xdr:cNvPr>
        <xdr:cNvSpPr txBox="1"/>
      </xdr:nvSpPr>
      <xdr:spPr>
        <a:xfrm>
          <a:off x="339725" y="9992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B9DD18B6-5BAB-49A9-8AC4-E25035A945D9}"/>
            </a:ext>
          </a:extLst>
        </xdr:cNvPr>
        <xdr:cNvCxnSpPr/>
      </xdr:nvCxnSpPr>
      <xdr:spPr>
        <a:xfrm>
          <a:off x="685800" y="969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8445"/>
    <xdr:sp macro="" textlink="">
      <xdr:nvSpPr>
        <xdr:cNvPr id="163" name="テキスト ボックス 162">
          <a:extLst>
            <a:ext uri="{FF2B5EF4-FFF2-40B4-BE49-F238E27FC236}">
              <a16:creationId xmlns:a16="http://schemas.microsoft.com/office/drawing/2014/main" id="{ED3A3D71-B193-4703-99A0-0ECFB213E269}"/>
            </a:ext>
          </a:extLst>
        </xdr:cNvPr>
        <xdr:cNvSpPr txBox="1"/>
      </xdr:nvSpPr>
      <xdr:spPr>
        <a:xfrm>
          <a:off x="339725" y="955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42F9C1B9-9C63-4F99-8556-5B9AB27726C4}"/>
            </a:ext>
          </a:extLst>
        </xdr:cNvPr>
        <xdr:cNvCxnSpPr/>
      </xdr:nvCxnSpPr>
      <xdr:spPr>
        <a:xfrm>
          <a:off x="685800" y="924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8445"/>
    <xdr:sp macro="" textlink="">
      <xdr:nvSpPr>
        <xdr:cNvPr id="165" name="テキスト ボックス 164">
          <a:extLst>
            <a:ext uri="{FF2B5EF4-FFF2-40B4-BE49-F238E27FC236}">
              <a16:creationId xmlns:a16="http://schemas.microsoft.com/office/drawing/2014/main" id="{99FDDD6A-AD8C-498A-8656-DB2DF50099D4}"/>
            </a:ext>
          </a:extLst>
        </xdr:cNvPr>
        <xdr:cNvSpPr txBox="1"/>
      </xdr:nvSpPr>
      <xdr:spPr>
        <a:xfrm>
          <a:off x="339725" y="91097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0D99026-5159-402A-A600-F01C90B3BAEB}"/>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8445"/>
    <xdr:sp macro="" textlink="">
      <xdr:nvSpPr>
        <xdr:cNvPr id="167" name="テキスト ボックス 166">
          <a:extLst>
            <a:ext uri="{FF2B5EF4-FFF2-40B4-BE49-F238E27FC236}">
              <a16:creationId xmlns:a16="http://schemas.microsoft.com/office/drawing/2014/main" id="{73C3BAC5-F049-46D8-99C5-9D1724F28DB1}"/>
            </a:ext>
          </a:extLst>
        </xdr:cNvPr>
        <xdr:cNvSpPr txBox="1"/>
      </xdr:nvSpPr>
      <xdr:spPr>
        <a:xfrm>
          <a:off x="339725" y="8671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D99FEC1-A80E-4051-949F-B801AD5C77BF}"/>
            </a:ext>
          </a:extLst>
        </xdr:cNvPr>
        <xdr:cNvSpPr/>
      </xdr:nvSpPr>
      <xdr:spPr>
        <a:xfrm>
          <a:off x="6858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111760</xdr:rowOff>
    </xdr:from>
    <xdr:to>
      <xdr:col>24</xdr:col>
      <xdr:colOff>62865</xdr:colOff>
      <xdr:row>63</xdr:row>
      <xdr:rowOff>105410</xdr:rowOff>
    </xdr:to>
    <xdr:cxnSp macro="">
      <xdr:nvCxnSpPr>
        <xdr:cNvPr id="169" name="直線コネクタ 168">
          <a:extLst>
            <a:ext uri="{FF2B5EF4-FFF2-40B4-BE49-F238E27FC236}">
              <a16:creationId xmlns:a16="http://schemas.microsoft.com/office/drawing/2014/main" id="{151F7200-722B-44AA-BA2D-E54CE790A0FC}"/>
            </a:ext>
          </a:extLst>
        </xdr:cNvPr>
        <xdr:cNvCxnSpPr/>
      </xdr:nvCxnSpPr>
      <xdr:spPr>
        <a:xfrm flipV="1">
          <a:off x="4177665" y="919226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109220</xdr:rowOff>
    </xdr:from>
    <xdr:ext cx="405130" cy="258445"/>
    <xdr:sp macro="" textlink="">
      <xdr:nvSpPr>
        <xdr:cNvPr id="170" name="【体育館・プール】&#10;有形固定資産減価償却率最小値テキスト">
          <a:extLst>
            <a:ext uri="{FF2B5EF4-FFF2-40B4-BE49-F238E27FC236}">
              <a16:creationId xmlns:a16="http://schemas.microsoft.com/office/drawing/2014/main" id="{B7641B2C-97F0-43E0-ABC2-DE482F671D57}"/>
            </a:ext>
          </a:extLst>
        </xdr:cNvPr>
        <xdr:cNvSpPr txBox="1"/>
      </xdr:nvSpPr>
      <xdr:spPr>
        <a:xfrm>
          <a:off x="4216400" y="10510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105410</xdr:rowOff>
    </xdr:from>
    <xdr:to>
      <xdr:col>24</xdr:col>
      <xdr:colOff>152400</xdr:colOff>
      <xdr:row>63</xdr:row>
      <xdr:rowOff>105410</xdr:rowOff>
    </xdr:to>
    <xdr:cxnSp macro="">
      <xdr:nvCxnSpPr>
        <xdr:cNvPr id="171" name="直線コネクタ 170">
          <a:extLst>
            <a:ext uri="{FF2B5EF4-FFF2-40B4-BE49-F238E27FC236}">
              <a16:creationId xmlns:a16="http://schemas.microsoft.com/office/drawing/2014/main" id="{6B367D00-88C2-4A6D-A3C2-E1D9EA7503F9}"/>
            </a:ext>
          </a:extLst>
        </xdr:cNvPr>
        <xdr:cNvCxnSpPr/>
      </xdr:nvCxnSpPr>
      <xdr:spPr>
        <a:xfrm>
          <a:off x="4108450" y="10506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58420</xdr:rowOff>
    </xdr:from>
    <xdr:ext cx="405130" cy="259080"/>
    <xdr:sp macro="" textlink="">
      <xdr:nvSpPr>
        <xdr:cNvPr id="172" name="【体育館・プール】&#10;有形固定資産減価償却率最大値テキスト">
          <a:extLst>
            <a:ext uri="{FF2B5EF4-FFF2-40B4-BE49-F238E27FC236}">
              <a16:creationId xmlns:a16="http://schemas.microsoft.com/office/drawing/2014/main" id="{FA71B60C-1A93-4833-90D2-3E1DE7600BBF}"/>
            </a:ext>
          </a:extLst>
        </xdr:cNvPr>
        <xdr:cNvSpPr txBox="1"/>
      </xdr:nvSpPr>
      <xdr:spPr>
        <a:xfrm>
          <a:off x="4216400" y="8973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111760</xdr:rowOff>
    </xdr:from>
    <xdr:to>
      <xdr:col>24</xdr:col>
      <xdr:colOff>152400</xdr:colOff>
      <xdr:row>55</xdr:row>
      <xdr:rowOff>111760</xdr:rowOff>
    </xdr:to>
    <xdr:cxnSp macro="">
      <xdr:nvCxnSpPr>
        <xdr:cNvPr id="173" name="直線コネクタ 172">
          <a:extLst>
            <a:ext uri="{FF2B5EF4-FFF2-40B4-BE49-F238E27FC236}">
              <a16:creationId xmlns:a16="http://schemas.microsoft.com/office/drawing/2014/main" id="{C74471E4-5366-4175-A1E5-F4BDCF8FB037}"/>
            </a:ext>
          </a:extLst>
        </xdr:cNvPr>
        <xdr:cNvCxnSpPr/>
      </xdr:nvCxnSpPr>
      <xdr:spPr>
        <a:xfrm>
          <a:off x="4108450" y="9192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113665</xdr:rowOff>
    </xdr:from>
    <xdr:ext cx="405130" cy="258445"/>
    <xdr:sp macro="" textlink="">
      <xdr:nvSpPr>
        <xdr:cNvPr id="174" name="【体育館・プール】&#10;有形固定資産減価償却率平均値テキスト">
          <a:extLst>
            <a:ext uri="{FF2B5EF4-FFF2-40B4-BE49-F238E27FC236}">
              <a16:creationId xmlns:a16="http://schemas.microsoft.com/office/drawing/2014/main" id="{5582C748-79CC-4302-8B00-927A172FE950}"/>
            </a:ext>
          </a:extLst>
        </xdr:cNvPr>
        <xdr:cNvSpPr txBox="1"/>
      </xdr:nvSpPr>
      <xdr:spPr>
        <a:xfrm>
          <a:off x="4216400" y="96894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90805</xdr:rowOff>
    </xdr:from>
    <xdr:to>
      <xdr:col>24</xdr:col>
      <xdr:colOff>114300</xdr:colOff>
      <xdr:row>60</xdr:row>
      <xdr:rowOff>20955</xdr:rowOff>
    </xdr:to>
    <xdr:sp macro="" textlink="">
      <xdr:nvSpPr>
        <xdr:cNvPr id="175" name="フローチャート: 判断 174">
          <a:extLst>
            <a:ext uri="{FF2B5EF4-FFF2-40B4-BE49-F238E27FC236}">
              <a16:creationId xmlns:a16="http://schemas.microsoft.com/office/drawing/2014/main" id="{BE917C3B-CAAB-4E6C-8574-8F733FC0F6EC}"/>
            </a:ext>
          </a:extLst>
        </xdr:cNvPr>
        <xdr:cNvSpPr/>
      </xdr:nvSpPr>
      <xdr:spPr>
        <a:xfrm>
          <a:off x="4127500" y="9831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92025D83-1C9B-4754-A67A-F114E89EC922}"/>
            </a:ext>
          </a:extLst>
        </xdr:cNvPr>
        <xdr:cNvSpPr/>
      </xdr:nvSpPr>
      <xdr:spPr>
        <a:xfrm>
          <a:off x="3384550" y="9792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BE5F88A9-F285-4E0E-8C08-58C8D6866800}"/>
            </a:ext>
          </a:extLst>
        </xdr:cNvPr>
        <xdr:cNvSpPr/>
      </xdr:nvSpPr>
      <xdr:spPr>
        <a:xfrm>
          <a:off x="2571750" y="983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31750</xdr:rowOff>
    </xdr:from>
    <xdr:to>
      <xdr:col>10</xdr:col>
      <xdr:colOff>165100</xdr:colOff>
      <xdr:row>59</xdr:row>
      <xdr:rowOff>133350</xdr:rowOff>
    </xdr:to>
    <xdr:sp macro="" textlink="">
      <xdr:nvSpPr>
        <xdr:cNvPr id="178" name="フローチャート: 判断 177">
          <a:extLst>
            <a:ext uri="{FF2B5EF4-FFF2-40B4-BE49-F238E27FC236}">
              <a16:creationId xmlns:a16="http://schemas.microsoft.com/office/drawing/2014/main" id="{9450A2DB-163A-480B-84BF-56121F4DEA37}"/>
            </a:ext>
          </a:extLst>
        </xdr:cNvPr>
        <xdr:cNvSpPr/>
      </xdr:nvSpPr>
      <xdr:spPr>
        <a:xfrm>
          <a:off x="177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8890</xdr:rowOff>
    </xdr:from>
    <xdr:to>
      <xdr:col>6</xdr:col>
      <xdr:colOff>38100</xdr:colOff>
      <xdr:row>59</xdr:row>
      <xdr:rowOff>110490</xdr:rowOff>
    </xdr:to>
    <xdr:sp macro="" textlink="">
      <xdr:nvSpPr>
        <xdr:cNvPr id="179" name="フローチャート: 判断 178">
          <a:extLst>
            <a:ext uri="{FF2B5EF4-FFF2-40B4-BE49-F238E27FC236}">
              <a16:creationId xmlns:a16="http://schemas.microsoft.com/office/drawing/2014/main" id="{A810307F-F207-43B8-B144-6F51EEAF0A7C}"/>
            </a:ext>
          </a:extLst>
        </xdr:cNvPr>
        <xdr:cNvSpPr/>
      </xdr:nvSpPr>
      <xdr:spPr>
        <a:xfrm>
          <a:off x="984250" y="9749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0" name="テキスト ボックス 179">
          <a:extLst>
            <a:ext uri="{FF2B5EF4-FFF2-40B4-BE49-F238E27FC236}">
              <a16:creationId xmlns:a16="http://schemas.microsoft.com/office/drawing/2014/main" id="{6887269E-F0C1-4992-A7D0-637C82861C84}"/>
            </a:ext>
          </a:extLst>
        </xdr:cNvPr>
        <xdr:cNvSpPr txBox="1"/>
      </xdr:nvSpPr>
      <xdr:spPr>
        <a:xfrm>
          <a:off x="40068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1" name="テキスト ボックス 180">
          <a:extLst>
            <a:ext uri="{FF2B5EF4-FFF2-40B4-BE49-F238E27FC236}">
              <a16:creationId xmlns:a16="http://schemas.microsoft.com/office/drawing/2014/main" id="{99D600F1-5E20-4943-9F10-DABA6A16C955}"/>
            </a:ext>
          </a:extLst>
        </xdr:cNvPr>
        <xdr:cNvSpPr txBox="1"/>
      </xdr:nvSpPr>
      <xdr:spPr>
        <a:xfrm>
          <a:off x="32575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A4673A02-9497-4276-923C-E0D424D2C9DC}"/>
            </a:ext>
          </a:extLst>
        </xdr:cNvPr>
        <xdr:cNvSpPr txBox="1"/>
      </xdr:nvSpPr>
      <xdr:spPr>
        <a:xfrm>
          <a:off x="24511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04217501-6846-46AB-A2C5-BB5A3469E881}"/>
            </a:ext>
          </a:extLst>
        </xdr:cNvPr>
        <xdr:cNvSpPr txBox="1"/>
      </xdr:nvSpPr>
      <xdr:spPr>
        <a:xfrm>
          <a:off x="16573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22B31FC4-C726-4B42-A7EE-D1C21F759043}"/>
            </a:ext>
          </a:extLst>
        </xdr:cNvPr>
        <xdr:cNvSpPr txBox="1"/>
      </xdr:nvSpPr>
      <xdr:spPr>
        <a:xfrm>
          <a:off x="857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170815</xdr:rowOff>
    </xdr:from>
    <xdr:to>
      <xdr:col>24</xdr:col>
      <xdr:colOff>114300</xdr:colOff>
      <xdr:row>60</xdr:row>
      <xdr:rowOff>100965</xdr:rowOff>
    </xdr:to>
    <xdr:sp macro="" textlink="">
      <xdr:nvSpPr>
        <xdr:cNvPr id="185" name="楕円 184">
          <a:extLst>
            <a:ext uri="{FF2B5EF4-FFF2-40B4-BE49-F238E27FC236}">
              <a16:creationId xmlns:a16="http://schemas.microsoft.com/office/drawing/2014/main" id="{D7B9BB5A-571D-4A8D-883E-1BE2CD860F06}"/>
            </a:ext>
          </a:extLst>
        </xdr:cNvPr>
        <xdr:cNvSpPr/>
      </xdr:nvSpPr>
      <xdr:spPr>
        <a:xfrm>
          <a:off x="4127500" y="99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149225</xdr:rowOff>
    </xdr:from>
    <xdr:ext cx="405130" cy="259080"/>
    <xdr:sp macro="" textlink="">
      <xdr:nvSpPr>
        <xdr:cNvPr id="186" name="【体育館・プール】&#10;有形固定資産減価償却率該当値テキスト">
          <a:extLst>
            <a:ext uri="{FF2B5EF4-FFF2-40B4-BE49-F238E27FC236}">
              <a16:creationId xmlns:a16="http://schemas.microsoft.com/office/drawing/2014/main" id="{2C6CFA57-51E7-43DD-A68F-779BF4FBD9DF}"/>
            </a:ext>
          </a:extLst>
        </xdr:cNvPr>
        <xdr:cNvSpPr txBox="1"/>
      </xdr:nvSpPr>
      <xdr:spPr>
        <a:xfrm>
          <a:off x="4216400" y="9890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113665</xdr:rowOff>
    </xdr:from>
    <xdr:to>
      <xdr:col>20</xdr:col>
      <xdr:colOff>38100</xdr:colOff>
      <xdr:row>60</xdr:row>
      <xdr:rowOff>43815</xdr:rowOff>
    </xdr:to>
    <xdr:sp macro="" textlink="">
      <xdr:nvSpPr>
        <xdr:cNvPr id="187" name="楕円 186">
          <a:extLst>
            <a:ext uri="{FF2B5EF4-FFF2-40B4-BE49-F238E27FC236}">
              <a16:creationId xmlns:a16="http://schemas.microsoft.com/office/drawing/2014/main" id="{B1A60440-BC5F-41FC-8B1D-507FA105E248}"/>
            </a:ext>
          </a:extLst>
        </xdr:cNvPr>
        <xdr:cNvSpPr/>
      </xdr:nvSpPr>
      <xdr:spPr>
        <a:xfrm>
          <a:off x="3384550" y="9854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164465</xdr:rowOff>
    </xdr:from>
    <xdr:to>
      <xdr:col>24</xdr:col>
      <xdr:colOff>63500</xdr:colOff>
      <xdr:row>60</xdr:row>
      <xdr:rowOff>50165</xdr:rowOff>
    </xdr:to>
    <xdr:cxnSp macro="">
      <xdr:nvCxnSpPr>
        <xdr:cNvPr id="188" name="直線コネクタ 187">
          <a:extLst>
            <a:ext uri="{FF2B5EF4-FFF2-40B4-BE49-F238E27FC236}">
              <a16:creationId xmlns:a16="http://schemas.microsoft.com/office/drawing/2014/main" id="{4A31F6E3-2127-46D2-85D9-57CE65FF9359}"/>
            </a:ext>
          </a:extLst>
        </xdr:cNvPr>
        <xdr:cNvCxnSpPr/>
      </xdr:nvCxnSpPr>
      <xdr:spPr>
        <a:xfrm>
          <a:off x="3429000" y="9905365"/>
          <a:ext cx="7493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54610</xdr:rowOff>
    </xdr:from>
    <xdr:to>
      <xdr:col>15</xdr:col>
      <xdr:colOff>101600</xdr:colOff>
      <xdr:row>59</xdr:row>
      <xdr:rowOff>156210</xdr:rowOff>
    </xdr:to>
    <xdr:sp macro="" textlink="">
      <xdr:nvSpPr>
        <xdr:cNvPr id="189" name="楕円 188">
          <a:extLst>
            <a:ext uri="{FF2B5EF4-FFF2-40B4-BE49-F238E27FC236}">
              <a16:creationId xmlns:a16="http://schemas.microsoft.com/office/drawing/2014/main" id="{7089382B-38DF-42A5-9477-C8154CF8A561}"/>
            </a:ext>
          </a:extLst>
        </xdr:cNvPr>
        <xdr:cNvSpPr/>
      </xdr:nvSpPr>
      <xdr:spPr>
        <a:xfrm>
          <a:off x="257175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105410</xdr:rowOff>
    </xdr:from>
    <xdr:to>
      <xdr:col>19</xdr:col>
      <xdr:colOff>177800</xdr:colOff>
      <xdr:row>59</xdr:row>
      <xdr:rowOff>164465</xdr:rowOff>
    </xdr:to>
    <xdr:cxnSp macro="">
      <xdr:nvCxnSpPr>
        <xdr:cNvPr id="190" name="直線コネクタ 189">
          <a:extLst>
            <a:ext uri="{FF2B5EF4-FFF2-40B4-BE49-F238E27FC236}">
              <a16:creationId xmlns:a16="http://schemas.microsoft.com/office/drawing/2014/main" id="{F8AE19BE-B1EF-4D1F-910E-F6944C6D0AF9}"/>
            </a:ext>
          </a:extLst>
        </xdr:cNvPr>
        <xdr:cNvCxnSpPr/>
      </xdr:nvCxnSpPr>
      <xdr:spPr>
        <a:xfrm>
          <a:off x="2622550" y="9846310"/>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91" name="楕円 190">
          <a:extLst>
            <a:ext uri="{FF2B5EF4-FFF2-40B4-BE49-F238E27FC236}">
              <a16:creationId xmlns:a16="http://schemas.microsoft.com/office/drawing/2014/main" id="{626D3E16-A192-43F7-81A7-4555CEF6362C}"/>
            </a:ext>
          </a:extLst>
        </xdr:cNvPr>
        <xdr:cNvSpPr/>
      </xdr:nvSpPr>
      <xdr:spPr>
        <a:xfrm>
          <a:off x="1778000" y="984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105410</xdr:rowOff>
    </xdr:from>
    <xdr:to>
      <xdr:col>15</xdr:col>
      <xdr:colOff>50800</xdr:colOff>
      <xdr:row>59</xdr:row>
      <xdr:rowOff>151130</xdr:rowOff>
    </xdr:to>
    <xdr:cxnSp macro="">
      <xdr:nvCxnSpPr>
        <xdr:cNvPr id="192" name="直線コネクタ 191">
          <a:extLst>
            <a:ext uri="{FF2B5EF4-FFF2-40B4-BE49-F238E27FC236}">
              <a16:creationId xmlns:a16="http://schemas.microsoft.com/office/drawing/2014/main" id="{4A00EE24-723E-4F59-88D0-F3F7A1EC9DD9}"/>
            </a:ext>
          </a:extLst>
        </xdr:cNvPr>
        <xdr:cNvCxnSpPr/>
      </xdr:nvCxnSpPr>
      <xdr:spPr>
        <a:xfrm flipV="1">
          <a:off x="1828800" y="984631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3" name="楕円 192">
          <a:extLst>
            <a:ext uri="{FF2B5EF4-FFF2-40B4-BE49-F238E27FC236}">
              <a16:creationId xmlns:a16="http://schemas.microsoft.com/office/drawing/2014/main" id="{63E3A997-49D8-4930-97E2-95A89283606C}"/>
            </a:ext>
          </a:extLst>
        </xdr:cNvPr>
        <xdr:cNvSpPr/>
      </xdr:nvSpPr>
      <xdr:spPr>
        <a:xfrm>
          <a:off x="984250" y="979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151130</xdr:rowOff>
    </xdr:to>
    <xdr:cxnSp macro="">
      <xdr:nvCxnSpPr>
        <xdr:cNvPr id="194" name="直線コネクタ 193">
          <a:extLst>
            <a:ext uri="{FF2B5EF4-FFF2-40B4-BE49-F238E27FC236}">
              <a16:creationId xmlns:a16="http://schemas.microsoft.com/office/drawing/2014/main" id="{D84FD730-FC02-4E11-A2C0-47C951365BE0}"/>
            </a:ext>
          </a:extLst>
        </xdr:cNvPr>
        <xdr:cNvCxnSpPr/>
      </xdr:nvCxnSpPr>
      <xdr:spPr>
        <a:xfrm>
          <a:off x="1028700" y="9843770"/>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170180</xdr:rowOff>
    </xdr:from>
    <xdr:ext cx="405130" cy="259080"/>
    <xdr:sp macro="" textlink="">
      <xdr:nvSpPr>
        <xdr:cNvPr id="195" name="n_1aveValue【体育館・プール】&#10;有形固定資産減価償却率">
          <a:extLst>
            <a:ext uri="{FF2B5EF4-FFF2-40B4-BE49-F238E27FC236}">
              <a16:creationId xmlns:a16="http://schemas.microsoft.com/office/drawing/2014/main" id="{B7B3A87A-EA4F-465F-B6BB-2710BCC0CE7B}"/>
            </a:ext>
          </a:extLst>
        </xdr:cNvPr>
        <xdr:cNvSpPr txBox="1"/>
      </xdr:nvSpPr>
      <xdr:spPr>
        <a:xfrm>
          <a:off x="3239135" y="9574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19050</xdr:rowOff>
    </xdr:from>
    <xdr:ext cx="404495" cy="258445"/>
    <xdr:sp macro="" textlink="">
      <xdr:nvSpPr>
        <xdr:cNvPr id="196" name="n_2aveValue【体育館・プール】&#10;有形固定資産減価償却率">
          <a:extLst>
            <a:ext uri="{FF2B5EF4-FFF2-40B4-BE49-F238E27FC236}">
              <a16:creationId xmlns:a16="http://schemas.microsoft.com/office/drawing/2014/main" id="{5495E468-8AC9-4536-A6C7-3CC6EC0F7864}"/>
            </a:ext>
          </a:extLst>
        </xdr:cNvPr>
        <xdr:cNvSpPr txBox="1"/>
      </xdr:nvSpPr>
      <xdr:spPr>
        <a:xfrm>
          <a:off x="2439035" y="9925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149860</xdr:rowOff>
    </xdr:from>
    <xdr:ext cx="404495" cy="259080"/>
    <xdr:sp macro="" textlink="">
      <xdr:nvSpPr>
        <xdr:cNvPr id="197" name="n_3aveValue【体育館・プール】&#10;有形固定資産減価償却率">
          <a:extLst>
            <a:ext uri="{FF2B5EF4-FFF2-40B4-BE49-F238E27FC236}">
              <a16:creationId xmlns:a16="http://schemas.microsoft.com/office/drawing/2014/main" id="{B53B5F6B-66A6-466B-8A1E-92E0DCA4166F}"/>
            </a:ext>
          </a:extLst>
        </xdr:cNvPr>
        <xdr:cNvSpPr txBox="1"/>
      </xdr:nvSpPr>
      <xdr:spPr>
        <a:xfrm>
          <a:off x="1645285" y="9560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127000</xdr:rowOff>
    </xdr:from>
    <xdr:ext cx="404495" cy="259080"/>
    <xdr:sp macro="" textlink="">
      <xdr:nvSpPr>
        <xdr:cNvPr id="198" name="n_4aveValue【体育館・プール】&#10;有形固定資産減価償却率">
          <a:extLst>
            <a:ext uri="{FF2B5EF4-FFF2-40B4-BE49-F238E27FC236}">
              <a16:creationId xmlns:a16="http://schemas.microsoft.com/office/drawing/2014/main" id="{61CD350F-E386-4EE6-A18E-8A6ADB189290}"/>
            </a:ext>
          </a:extLst>
        </xdr:cNvPr>
        <xdr:cNvSpPr txBox="1"/>
      </xdr:nvSpPr>
      <xdr:spPr>
        <a:xfrm>
          <a:off x="851535" y="9537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34925</xdr:rowOff>
    </xdr:from>
    <xdr:ext cx="405130" cy="259080"/>
    <xdr:sp macro="" textlink="">
      <xdr:nvSpPr>
        <xdr:cNvPr id="199" name="n_1mainValue【体育館・プール】&#10;有形固定資産減価償却率">
          <a:extLst>
            <a:ext uri="{FF2B5EF4-FFF2-40B4-BE49-F238E27FC236}">
              <a16:creationId xmlns:a16="http://schemas.microsoft.com/office/drawing/2014/main" id="{84FC21E3-EFE9-4D3D-97F1-78983F2318EA}"/>
            </a:ext>
          </a:extLst>
        </xdr:cNvPr>
        <xdr:cNvSpPr txBox="1"/>
      </xdr:nvSpPr>
      <xdr:spPr>
        <a:xfrm>
          <a:off x="3239135" y="994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1270</xdr:rowOff>
    </xdr:from>
    <xdr:ext cx="404495" cy="259080"/>
    <xdr:sp macro="" textlink="">
      <xdr:nvSpPr>
        <xdr:cNvPr id="200" name="n_2mainValue【体育館・プール】&#10;有形固定資産減価償却率">
          <a:extLst>
            <a:ext uri="{FF2B5EF4-FFF2-40B4-BE49-F238E27FC236}">
              <a16:creationId xmlns:a16="http://schemas.microsoft.com/office/drawing/2014/main" id="{E44E086E-D13E-4C30-8E23-42A023EFFE24}"/>
            </a:ext>
          </a:extLst>
        </xdr:cNvPr>
        <xdr:cNvSpPr txBox="1"/>
      </xdr:nvSpPr>
      <xdr:spPr>
        <a:xfrm>
          <a:off x="2439035" y="9577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21590</xdr:rowOff>
    </xdr:from>
    <xdr:ext cx="404495" cy="259080"/>
    <xdr:sp macro="" textlink="">
      <xdr:nvSpPr>
        <xdr:cNvPr id="201" name="n_3mainValue【体育館・プール】&#10;有形固定資産減価償却率">
          <a:extLst>
            <a:ext uri="{FF2B5EF4-FFF2-40B4-BE49-F238E27FC236}">
              <a16:creationId xmlns:a16="http://schemas.microsoft.com/office/drawing/2014/main" id="{1774B99B-B80A-4B36-A7A6-474356ABEED4}"/>
            </a:ext>
          </a:extLst>
        </xdr:cNvPr>
        <xdr:cNvSpPr txBox="1"/>
      </xdr:nvSpPr>
      <xdr:spPr>
        <a:xfrm>
          <a:off x="1645285" y="9927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144780</xdr:rowOff>
    </xdr:from>
    <xdr:ext cx="404495" cy="258445"/>
    <xdr:sp macro="" textlink="">
      <xdr:nvSpPr>
        <xdr:cNvPr id="202" name="n_4mainValue【体育館・プール】&#10;有形固定資産減価償却率">
          <a:extLst>
            <a:ext uri="{FF2B5EF4-FFF2-40B4-BE49-F238E27FC236}">
              <a16:creationId xmlns:a16="http://schemas.microsoft.com/office/drawing/2014/main" id="{4DB6ABEA-EE61-4ACA-8F0B-AC64CE37FCB7}"/>
            </a:ext>
          </a:extLst>
        </xdr:cNvPr>
        <xdr:cNvSpPr txBox="1"/>
      </xdr:nvSpPr>
      <xdr:spPr>
        <a:xfrm>
          <a:off x="851535" y="9885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4C8D343-1D7C-448C-8EAE-F4B1CEDB5DB3}"/>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5632BC2-D959-4751-920C-BB739D2A32AE}"/>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48B5852-EC2D-4FC3-9511-52059B2396F5}"/>
            </a:ext>
          </a:extLst>
        </xdr:cNvPr>
        <xdr:cNvSpPr/>
      </xdr:nvSpPr>
      <xdr:spPr>
        <a:xfrm>
          <a:off x="60642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8AEF8618-E3F7-4091-8376-4BA6D873583B}"/>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F11806C-E4C7-4A32-9A72-12C6433A136F}"/>
            </a:ext>
          </a:extLst>
        </xdr:cNvPr>
        <xdr:cNvSpPr/>
      </xdr:nvSpPr>
      <xdr:spPr>
        <a:xfrm>
          <a:off x="69850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7D5DB53-CF1C-4A9B-9CCA-0178746A8EB7}"/>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C45E68E-0861-45EC-918A-A8DD065DB8EB}"/>
            </a:ext>
          </a:extLst>
        </xdr:cNvPr>
        <xdr:cNvSpPr/>
      </xdr:nvSpPr>
      <xdr:spPr>
        <a:xfrm>
          <a:off x="8013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3CF0BC3-7553-4A66-8181-B595610B1F9C}"/>
            </a:ext>
          </a:extLst>
        </xdr:cNvPr>
        <xdr:cNvSpPr/>
      </xdr:nvSpPr>
      <xdr:spPr>
        <a:xfrm>
          <a:off x="595630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1" name="テキスト ボックス 210">
          <a:extLst>
            <a:ext uri="{FF2B5EF4-FFF2-40B4-BE49-F238E27FC236}">
              <a16:creationId xmlns:a16="http://schemas.microsoft.com/office/drawing/2014/main" id="{D50DA871-94DC-4CD0-8B5D-89282746EE79}"/>
            </a:ext>
          </a:extLst>
        </xdr:cNvPr>
        <xdr:cNvSpPr txBox="1"/>
      </xdr:nvSpPr>
      <xdr:spPr>
        <a:xfrm>
          <a:off x="5918200" y="86233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AA555C9-EB17-4AC7-8E92-C9DBE06DD210}"/>
            </a:ext>
          </a:extLst>
        </xdr:cNvPr>
        <xdr:cNvCxnSpPr/>
      </xdr:nvCxnSpPr>
      <xdr:spPr>
        <a:xfrm>
          <a:off x="5956300" y="1101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CA6466C1-E816-4915-8DAD-48107DD5CC9D}"/>
            </a:ext>
          </a:extLst>
        </xdr:cNvPr>
        <xdr:cNvCxnSpPr/>
      </xdr:nvCxnSpPr>
      <xdr:spPr>
        <a:xfrm>
          <a:off x="5956300" y="1064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4" name="テキスト ボックス 213">
          <a:extLst>
            <a:ext uri="{FF2B5EF4-FFF2-40B4-BE49-F238E27FC236}">
              <a16:creationId xmlns:a16="http://schemas.microsoft.com/office/drawing/2014/main" id="{E5E0D5E5-7C5F-48F0-BE70-72D30AD46816}"/>
            </a:ext>
          </a:extLst>
        </xdr:cNvPr>
        <xdr:cNvSpPr txBox="1"/>
      </xdr:nvSpPr>
      <xdr:spPr>
        <a:xfrm>
          <a:off x="5527040" y="1050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E2B670AB-5BC3-4AEE-A116-0284A81C0A2A}"/>
            </a:ext>
          </a:extLst>
        </xdr:cNvPr>
        <xdr:cNvCxnSpPr/>
      </xdr:nvCxnSpPr>
      <xdr:spPr>
        <a:xfrm>
          <a:off x="5956300" y="10274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16" name="テキスト ボックス 215">
          <a:extLst>
            <a:ext uri="{FF2B5EF4-FFF2-40B4-BE49-F238E27FC236}">
              <a16:creationId xmlns:a16="http://schemas.microsoft.com/office/drawing/2014/main" id="{2440A429-319C-4302-96A0-AD0169231836}"/>
            </a:ext>
          </a:extLst>
        </xdr:cNvPr>
        <xdr:cNvSpPr txBox="1"/>
      </xdr:nvSpPr>
      <xdr:spPr>
        <a:xfrm>
          <a:off x="5527040" y="10138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334F0D8-464E-48A3-9027-35E86BEC2187}"/>
            </a:ext>
          </a:extLst>
        </xdr:cNvPr>
        <xdr:cNvCxnSpPr/>
      </xdr:nvCxnSpPr>
      <xdr:spPr>
        <a:xfrm>
          <a:off x="5956300" y="990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18" name="テキスト ボックス 217">
          <a:extLst>
            <a:ext uri="{FF2B5EF4-FFF2-40B4-BE49-F238E27FC236}">
              <a16:creationId xmlns:a16="http://schemas.microsoft.com/office/drawing/2014/main" id="{FB59EEEC-E616-4BDA-B6F4-4D354E0EA371}"/>
            </a:ext>
          </a:extLst>
        </xdr:cNvPr>
        <xdr:cNvSpPr txBox="1"/>
      </xdr:nvSpPr>
      <xdr:spPr>
        <a:xfrm>
          <a:off x="5527040" y="977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CE4A853C-3F7A-4633-A1AC-E67C7AEE89A0}"/>
            </a:ext>
          </a:extLst>
        </xdr:cNvPr>
        <xdr:cNvCxnSpPr/>
      </xdr:nvCxnSpPr>
      <xdr:spPr>
        <a:xfrm>
          <a:off x="5956300" y="9544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0" name="テキスト ボックス 219">
          <a:extLst>
            <a:ext uri="{FF2B5EF4-FFF2-40B4-BE49-F238E27FC236}">
              <a16:creationId xmlns:a16="http://schemas.microsoft.com/office/drawing/2014/main" id="{5121F09A-F471-4CCD-9FE5-6AE9C5F3D745}"/>
            </a:ext>
          </a:extLst>
        </xdr:cNvPr>
        <xdr:cNvSpPr txBox="1"/>
      </xdr:nvSpPr>
      <xdr:spPr>
        <a:xfrm>
          <a:off x="5527040" y="9408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9759D58-6DFF-4F63-861E-5955406A0DD9}"/>
            </a:ext>
          </a:extLst>
        </xdr:cNvPr>
        <xdr:cNvCxnSpPr/>
      </xdr:nvCxnSpPr>
      <xdr:spPr>
        <a:xfrm>
          <a:off x="5956300" y="9175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2" name="テキスト ボックス 221">
          <a:extLst>
            <a:ext uri="{FF2B5EF4-FFF2-40B4-BE49-F238E27FC236}">
              <a16:creationId xmlns:a16="http://schemas.microsoft.com/office/drawing/2014/main" id="{F95EC030-3403-4F10-945A-ED633C4D6BD5}"/>
            </a:ext>
          </a:extLst>
        </xdr:cNvPr>
        <xdr:cNvSpPr txBox="1"/>
      </xdr:nvSpPr>
      <xdr:spPr>
        <a:xfrm>
          <a:off x="5527040" y="9039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6C30D60-5513-4D92-9CE9-1FA916970C4E}"/>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4" name="テキスト ボックス 223">
          <a:extLst>
            <a:ext uri="{FF2B5EF4-FFF2-40B4-BE49-F238E27FC236}">
              <a16:creationId xmlns:a16="http://schemas.microsoft.com/office/drawing/2014/main" id="{484AA458-E5A1-42E4-8397-67E141DDC0B7}"/>
            </a:ext>
          </a:extLst>
        </xdr:cNvPr>
        <xdr:cNvSpPr txBox="1"/>
      </xdr:nvSpPr>
      <xdr:spPr>
        <a:xfrm>
          <a:off x="5527040" y="8671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16C54631-6191-4AB8-8627-370BF5CD5989}"/>
            </a:ext>
          </a:extLst>
        </xdr:cNvPr>
        <xdr:cNvSpPr/>
      </xdr:nvSpPr>
      <xdr:spPr>
        <a:xfrm>
          <a:off x="595630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166370</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8923337F-D9CA-46C8-B918-2B4890BE1944}"/>
            </a:ext>
          </a:extLst>
        </xdr:cNvPr>
        <xdr:cNvCxnSpPr/>
      </xdr:nvCxnSpPr>
      <xdr:spPr>
        <a:xfrm flipV="1">
          <a:off x="9429115" y="924687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110490</xdr:rowOff>
    </xdr:from>
    <xdr:ext cx="469900" cy="258445"/>
    <xdr:sp macro="" textlink="">
      <xdr:nvSpPr>
        <xdr:cNvPr id="227" name="【体育館・プール】&#10;一人当たり面積最小値テキスト">
          <a:extLst>
            <a:ext uri="{FF2B5EF4-FFF2-40B4-BE49-F238E27FC236}">
              <a16:creationId xmlns:a16="http://schemas.microsoft.com/office/drawing/2014/main" id="{6BBF6F22-EF28-4A0F-9CAF-B8E8788ADB6B}"/>
            </a:ext>
          </a:extLst>
        </xdr:cNvPr>
        <xdr:cNvSpPr txBox="1"/>
      </xdr:nvSpPr>
      <xdr:spPr>
        <a:xfrm>
          <a:off x="9467850" y="10511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879D794B-B036-4B56-AB06-A5A930275841}"/>
            </a:ext>
          </a:extLst>
        </xdr:cNvPr>
        <xdr:cNvCxnSpPr/>
      </xdr:nvCxnSpPr>
      <xdr:spPr>
        <a:xfrm>
          <a:off x="9359900" y="10507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112395</xdr:rowOff>
    </xdr:from>
    <xdr:ext cx="469900" cy="258445"/>
    <xdr:sp macro="" textlink="">
      <xdr:nvSpPr>
        <xdr:cNvPr id="229" name="【体育館・プール】&#10;一人当たり面積最大値テキスト">
          <a:extLst>
            <a:ext uri="{FF2B5EF4-FFF2-40B4-BE49-F238E27FC236}">
              <a16:creationId xmlns:a16="http://schemas.microsoft.com/office/drawing/2014/main" id="{8D2CAF5D-282D-4BBB-A406-B001CC2526A5}"/>
            </a:ext>
          </a:extLst>
        </xdr:cNvPr>
        <xdr:cNvSpPr txBox="1"/>
      </xdr:nvSpPr>
      <xdr:spPr>
        <a:xfrm>
          <a:off x="9467850" y="9027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166370</xdr:rowOff>
    </xdr:from>
    <xdr:to>
      <xdr:col>55</xdr:col>
      <xdr:colOff>88900</xdr:colOff>
      <xdr:row>55</xdr:row>
      <xdr:rowOff>166370</xdr:rowOff>
    </xdr:to>
    <xdr:cxnSp macro="">
      <xdr:nvCxnSpPr>
        <xdr:cNvPr id="230" name="直線コネクタ 229">
          <a:extLst>
            <a:ext uri="{FF2B5EF4-FFF2-40B4-BE49-F238E27FC236}">
              <a16:creationId xmlns:a16="http://schemas.microsoft.com/office/drawing/2014/main" id="{3AAE6487-2593-4A57-A260-9B62DF973F61}"/>
            </a:ext>
          </a:extLst>
        </xdr:cNvPr>
        <xdr:cNvCxnSpPr/>
      </xdr:nvCxnSpPr>
      <xdr:spPr>
        <a:xfrm>
          <a:off x="9359900" y="9246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103505</xdr:rowOff>
    </xdr:from>
    <xdr:ext cx="469900" cy="259080"/>
    <xdr:sp macro="" textlink="">
      <xdr:nvSpPr>
        <xdr:cNvPr id="231" name="【体育館・プール】&#10;一人当たり面積平均値テキスト">
          <a:extLst>
            <a:ext uri="{FF2B5EF4-FFF2-40B4-BE49-F238E27FC236}">
              <a16:creationId xmlns:a16="http://schemas.microsoft.com/office/drawing/2014/main" id="{A684EB4C-C8B6-4F1E-B58F-C585BF416AE2}"/>
            </a:ext>
          </a:extLst>
        </xdr:cNvPr>
        <xdr:cNvSpPr txBox="1"/>
      </xdr:nvSpPr>
      <xdr:spPr>
        <a:xfrm>
          <a:off x="9467850" y="10009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2ED35E14-23D6-4EFC-9812-F15B592262AC}"/>
            </a:ext>
          </a:extLst>
        </xdr:cNvPr>
        <xdr:cNvSpPr/>
      </xdr:nvSpPr>
      <xdr:spPr>
        <a:xfrm>
          <a:off x="9398000" y="10151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6C2FDFC7-1D3D-49DF-B6F8-6C23E16B4661}"/>
            </a:ext>
          </a:extLst>
        </xdr:cNvPr>
        <xdr:cNvSpPr/>
      </xdr:nvSpPr>
      <xdr:spPr>
        <a:xfrm>
          <a:off x="8636000" y="1016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4B7EF43E-58D5-4E56-ADB3-8D8BCEE06EF8}"/>
            </a:ext>
          </a:extLst>
        </xdr:cNvPr>
        <xdr:cNvSpPr/>
      </xdr:nvSpPr>
      <xdr:spPr>
        <a:xfrm>
          <a:off x="7842250" y="1021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98D938E0-8E41-41DB-A324-205593B2AEA9}"/>
            </a:ext>
          </a:extLst>
        </xdr:cNvPr>
        <xdr:cNvSpPr/>
      </xdr:nvSpPr>
      <xdr:spPr>
        <a:xfrm>
          <a:off x="7029450" y="10146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19466DB3-6722-490D-9B28-AFBF097F6A0D}"/>
            </a:ext>
          </a:extLst>
        </xdr:cNvPr>
        <xdr:cNvSpPr/>
      </xdr:nvSpPr>
      <xdr:spPr>
        <a:xfrm>
          <a:off x="6235700" y="1014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7" name="テキスト ボックス 236">
          <a:extLst>
            <a:ext uri="{FF2B5EF4-FFF2-40B4-BE49-F238E27FC236}">
              <a16:creationId xmlns:a16="http://schemas.microsoft.com/office/drawing/2014/main" id="{77012F09-EFCA-4918-B662-DF5E0143F49C}"/>
            </a:ext>
          </a:extLst>
        </xdr:cNvPr>
        <xdr:cNvSpPr txBox="1"/>
      </xdr:nvSpPr>
      <xdr:spPr>
        <a:xfrm>
          <a:off x="92583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38" name="テキスト ボックス 237">
          <a:extLst>
            <a:ext uri="{FF2B5EF4-FFF2-40B4-BE49-F238E27FC236}">
              <a16:creationId xmlns:a16="http://schemas.microsoft.com/office/drawing/2014/main" id="{B02C51C2-75B8-44B2-B8B1-9818E1E0EFC3}"/>
            </a:ext>
          </a:extLst>
        </xdr:cNvPr>
        <xdr:cNvSpPr txBox="1"/>
      </xdr:nvSpPr>
      <xdr:spPr>
        <a:xfrm>
          <a:off x="85153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FE109CF8-1DFE-41EA-9526-68038DE073D6}"/>
            </a:ext>
          </a:extLst>
        </xdr:cNvPr>
        <xdr:cNvSpPr txBox="1"/>
      </xdr:nvSpPr>
      <xdr:spPr>
        <a:xfrm>
          <a:off x="7715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4033B829-0888-45E9-9D16-4E1E72D44A68}"/>
            </a:ext>
          </a:extLst>
        </xdr:cNvPr>
        <xdr:cNvSpPr txBox="1"/>
      </xdr:nvSpPr>
      <xdr:spPr>
        <a:xfrm>
          <a:off x="6908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C0920454-9F44-4B3A-870F-BA01296A2CAE}"/>
            </a:ext>
          </a:extLst>
        </xdr:cNvPr>
        <xdr:cNvSpPr txBox="1"/>
      </xdr:nvSpPr>
      <xdr:spPr>
        <a:xfrm>
          <a:off x="61150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88265</xdr:rowOff>
    </xdr:from>
    <xdr:to>
      <xdr:col>55</xdr:col>
      <xdr:colOff>50800</xdr:colOff>
      <xdr:row>63</xdr:row>
      <xdr:rowOff>18415</xdr:rowOff>
    </xdr:to>
    <xdr:sp macro="" textlink="">
      <xdr:nvSpPr>
        <xdr:cNvPr id="242" name="楕円 241">
          <a:extLst>
            <a:ext uri="{FF2B5EF4-FFF2-40B4-BE49-F238E27FC236}">
              <a16:creationId xmlns:a16="http://schemas.microsoft.com/office/drawing/2014/main" id="{C8C1BCE1-D14F-4F94-9B22-8615BDFE6A63}"/>
            </a:ext>
          </a:extLst>
        </xdr:cNvPr>
        <xdr:cNvSpPr/>
      </xdr:nvSpPr>
      <xdr:spPr>
        <a:xfrm>
          <a:off x="9398000" y="103244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66675</xdr:rowOff>
    </xdr:from>
    <xdr:ext cx="469900" cy="258445"/>
    <xdr:sp macro="" textlink="">
      <xdr:nvSpPr>
        <xdr:cNvPr id="243" name="【体育館・プール】&#10;一人当たり面積該当値テキスト">
          <a:extLst>
            <a:ext uri="{FF2B5EF4-FFF2-40B4-BE49-F238E27FC236}">
              <a16:creationId xmlns:a16="http://schemas.microsoft.com/office/drawing/2014/main" id="{95EAA001-589A-4848-94EC-A386D2081A20}"/>
            </a:ext>
          </a:extLst>
        </xdr:cNvPr>
        <xdr:cNvSpPr txBox="1"/>
      </xdr:nvSpPr>
      <xdr:spPr>
        <a:xfrm>
          <a:off x="9467850" y="10302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44" name="楕円 243">
          <a:extLst>
            <a:ext uri="{FF2B5EF4-FFF2-40B4-BE49-F238E27FC236}">
              <a16:creationId xmlns:a16="http://schemas.microsoft.com/office/drawing/2014/main" id="{B0BB2821-1C84-472B-8A0A-3E8D2C675ABA}"/>
            </a:ext>
          </a:extLst>
        </xdr:cNvPr>
        <xdr:cNvSpPr/>
      </xdr:nvSpPr>
      <xdr:spPr>
        <a:xfrm>
          <a:off x="8636000" y="10324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139065</xdr:rowOff>
    </xdr:from>
    <xdr:to>
      <xdr:col>55</xdr:col>
      <xdr:colOff>0</xdr:colOff>
      <xdr:row>62</xdr:row>
      <xdr:rowOff>139065</xdr:rowOff>
    </xdr:to>
    <xdr:cxnSp macro="">
      <xdr:nvCxnSpPr>
        <xdr:cNvPr id="245" name="直線コネクタ 244">
          <a:extLst>
            <a:ext uri="{FF2B5EF4-FFF2-40B4-BE49-F238E27FC236}">
              <a16:creationId xmlns:a16="http://schemas.microsoft.com/office/drawing/2014/main" id="{7B0F5CE7-F15B-4748-8F41-089DB69EFAE7}"/>
            </a:ext>
          </a:extLst>
        </xdr:cNvPr>
        <xdr:cNvCxnSpPr/>
      </xdr:nvCxnSpPr>
      <xdr:spPr>
        <a:xfrm>
          <a:off x="8686800" y="1037526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46" name="楕円 245">
          <a:extLst>
            <a:ext uri="{FF2B5EF4-FFF2-40B4-BE49-F238E27FC236}">
              <a16:creationId xmlns:a16="http://schemas.microsoft.com/office/drawing/2014/main" id="{B453810C-4D88-48B3-AD07-D87CB1312B1D}"/>
            </a:ext>
          </a:extLst>
        </xdr:cNvPr>
        <xdr:cNvSpPr/>
      </xdr:nvSpPr>
      <xdr:spPr>
        <a:xfrm>
          <a:off x="7842250" y="10259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74930</xdr:rowOff>
    </xdr:from>
    <xdr:to>
      <xdr:col>50</xdr:col>
      <xdr:colOff>114300</xdr:colOff>
      <xdr:row>62</xdr:row>
      <xdr:rowOff>139065</xdr:rowOff>
    </xdr:to>
    <xdr:cxnSp macro="">
      <xdr:nvCxnSpPr>
        <xdr:cNvPr id="247" name="直線コネクタ 246">
          <a:extLst>
            <a:ext uri="{FF2B5EF4-FFF2-40B4-BE49-F238E27FC236}">
              <a16:creationId xmlns:a16="http://schemas.microsoft.com/office/drawing/2014/main" id="{C62FFDCA-2519-41F5-97E8-F0F0D2F3B503}"/>
            </a:ext>
          </a:extLst>
        </xdr:cNvPr>
        <xdr:cNvCxnSpPr/>
      </xdr:nvCxnSpPr>
      <xdr:spPr>
        <a:xfrm>
          <a:off x="7886700" y="10311130"/>
          <a:ext cx="8001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90170</xdr:rowOff>
    </xdr:from>
    <xdr:to>
      <xdr:col>41</xdr:col>
      <xdr:colOff>101600</xdr:colOff>
      <xdr:row>63</xdr:row>
      <xdr:rowOff>20320</xdr:rowOff>
    </xdr:to>
    <xdr:sp macro="" textlink="">
      <xdr:nvSpPr>
        <xdr:cNvPr id="248" name="楕円 247">
          <a:extLst>
            <a:ext uri="{FF2B5EF4-FFF2-40B4-BE49-F238E27FC236}">
              <a16:creationId xmlns:a16="http://schemas.microsoft.com/office/drawing/2014/main" id="{4D5EEEEE-3A88-42EB-B2DC-22DCD2EF4815}"/>
            </a:ext>
          </a:extLst>
        </xdr:cNvPr>
        <xdr:cNvSpPr/>
      </xdr:nvSpPr>
      <xdr:spPr>
        <a:xfrm>
          <a:off x="7029450" y="1032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74930</xdr:rowOff>
    </xdr:from>
    <xdr:to>
      <xdr:col>45</xdr:col>
      <xdr:colOff>177800</xdr:colOff>
      <xdr:row>62</xdr:row>
      <xdr:rowOff>140970</xdr:rowOff>
    </xdr:to>
    <xdr:cxnSp macro="">
      <xdr:nvCxnSpPr>
        <xdr:cNvPr id="249" name="直線コネクタ 248">
          <a:extLst>
            <a:ext uri="{FF2B5EF4-FFF2-40B4-BE49-F238E27FC236}">
              <a16:creationId xmlns:a16="http://schemas.microsoft.com/office/drawing/2014/main" id="{5D20CA8A-1788-42A7-B4CC-2C76579EFEC3}"/>
            </a:ext>
          </a:extLst>
        </xdr:cNvPr>
        <xdr:cNvCxnSpPr/>
      </xdr:nvCxnSpPr>
      <xdr:spPr>
        <a:xfrm flipV="1">
          <a:off x="7080250" y="10311130"/>
          <a:ext cx="8064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50" name="楕円 249">
          <a:extLst>
            <a:ext uri="{FF2B5EF4-FFF2-40B4-BE49-F238E27FC236}">
              <a16:creationId xmlns:a16="http://schemas.microsoft.com/office/drawing/2014/main" id="{FC2DC05B-92FC-4323-BA83-8FCE16C5ACFC}"/>
            </a:ext>
          </a:extLst>
        </xdr:cNvPr>
        <xdr:cNvSpPr/>
      </xdr:nvSpPr>
      <xdr:spPr>
        <a:xfrm>
          <a:off x="6235700" y="1032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140970</xdr:rowOff>
    </xdr:from>
    <xdr:to>
      <xdr:col>41</xdr:col>
      <xdr:colOff>50800</xdr:colOff>
      <xdr:row>62</xdr:row>
      <xdr:rowOff>140970</xdr:rowOff>
    </xdr:to>
    <xdr:cxnSp macro="">
      <xdr:nvCxnSpPr>
        <xdr:cNvPr id="251" name="直線コネクタ 250">
          <a:extLst>
            <a:ext uri="{FF2B5EF4-FFF2-40B4-BE49-F238E27FC236}">
              <a16:creationId xmlns:a16="http://schemas.microsoft.com/office/drawing/2014/main" id="{5679C217-547E-4FFC-9595-66B516FB9A47}"/>
            </a:ext>
          </a:extLst>
        </xdr:cNvPr>
        <xdr:cNvCxnSpPr/>
      </xdr:nvCxnSpPr>
      <xdr:spPr>
        <a:xfrm>
          <a:off x="6286500" y="1037717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36830</xdr:rowOff>
    </xdr:from>
    <xdr:ext cx="469900" cy="259080"/>
    <xdr:sp macro="" textlink="">
      <xdr:nvSpPr>
        <xdr:cNvPr id="252" name="n_1aveValue【体育館・プール】&#10;一人当たり面積">
          <a:extLst>
            <a:ext uri="{FF2B5EF4-FFF2-40B4-BE49-F238E27FC236}">
              <a16:creationId xmlns:a16="http://schemas.microsoft.com/office/drawing/2014/main" id="{C39792D5-6ABE-4DC8-83F0-A7C670B6BCAB}"/>
            </a:ext>
          </a:extLst>
        </xdr:cNvPr>
        <xdr:cNvSpPr txBox="1"/>
      </xdr:nvSpPr>
      <xdr:spPr>
        <a:xfrm>
          <a:off x="8458200" y="9942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86360</xdr:rowOff>
    </xdr:from>
    <xdr:ext cx="469265" cy="258445"/>
    <xdr:sp macro="" textlink="">
      <xdr:nvSpPr>
        <xdr:cNvPr id="253" name="n_2aveValue【体育館・プール】&#10;一人当たり面積">
          <a:extLst>
            <a:ext uri="{FF2B5EF4-FFF2-40B4-BE49-F238E27FC236}">
              <a16:creationId xmlns:a16="http://schemas.microsoft.com/office/drawing/2014/main" id="{8A7E57B3-010E-40EE-A5CE-7803F0421800}"/>
            </a:ext>
          </a:extLst>
        </xdr:cNvPr>
        <xdr:cNvSpPr txBox="1"/>
      </xdr:nvSpPr>
      <xdr:spPr>
        <a:xfrm>
          <a:off x="7677150" y="9992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21590</xdr:rowOff>
    </xdr:from>
    <xdr:ext cx="469265" cy="259080"/>
    <xdr:sp macro="" textlink="">
      <xdr:nvSpPr>
        <xdr:cNvPr id="254" name="n_3aveValue【体育館・プール】&#10;一人当たり面積">
          <a:extLst>
            <a:ext uri="{FF2B5EF4-FFF2-40B4-BE49-F238E27FC236}">
              <a16:creationId xmlns:a16="http://schemas.microsoft.com/office/drawing/2014/main" id="{097BF19D-5744-43C9-9AE6-22D647F9619A}"/>
            </a:ext>
          </a:extLst>
        </xdr:cNvPr>
        <xdr:cNvSpPr txBox="1"/>
      </xdr:nvSpPr>
      <xdr:spPr>
        <a:xfrm>
          <a:off x="6864350" y="9927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17780</xdr:rowOff>
    </xdr:from>
    <xdr:ext cx="469265" cy="258445"/>
    <xdr:sp macro="" textlink="">
      <xdr:nvSpPr>
        <xdr:cNvPr id="255" name="n_4aveValue【体育館・プール】&#10;一人当たり面積">
          <a:extLst>
            <a:ext uri="{FF2B5EF4-FFF2-40B4-BE49-F238E27FC236}">
              <a16:creationId xmlns:a16="http://schemas.microsoft.com/office/drawing/2014/main" id="{1A2F2C9D-2D17-42FD-B1CA-55B82E76C538}"/>
            </a:ext>
          </a:extLst>
        </xdr:cNvPr>
        <xdr:cNvSpPr txBox="1"/>
      </xdr:nvSpPr>
      <xdr:spPr>
        <a:xfrm>
          <a:off x="6070600" y="9923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9525</xdr:rowOff>
    </xdr:from>
    <xdr:ext cx="469900" cy="258445"/>
    <xdr:sp macro="" textlink="">
      <xdr:nvSpPr>
        <xdr:cNvPr id="256" name="n_1mainValue【体育館・プール】&#10;一人当たり面積">
          <a:extLst>
            <a:ext uri="{FF2B5EF4-FFF2-40B4-BE49-F238E27FC236}">
              <a16:creationId xmlns:a16="http://schemas.microsoft.com/office/drawing/2014/main" id="{5D44D9EC-0B6B-41EB-B2EF-AE54C8482662}"/>
            </a:ext>
          </a:extLst>
        </xdr:cNvPr>
        <xdr:cNvSpPr txBox="1"/>
      </xdr:nvSpPr>
      <xdr:spPr>
        <a:xfrm>
          <a:off x="8458200" y="10410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116205</xdr:rowOff>
    </xdr:from>
    <xdr:ext cx="469265" cy="259080"/>
    <xdr:sp macro="" textlink="">
      <xdr:nvSpPr>
        <xdr:cNvPr id="257" name="n_2mainValue【体育館・プール】&#10;一人当たり面積">
          <a:extLst>
            <a:ext uri="{FF2B5EF4-FFF2-40B4-BE49-F238E27FC236}">
              <a16:creationId xmlns:a16="http://schemas.microsoft.com/office/drawing/2014/main" id="{75D9F23D-C3E6-4A35-9D04-DE66D97DB5FA}"/>
            </a:ext>
          </a:extLst>
        </xdr:cNvPr>
        <xdr:cNvSpPr txBox="1"/>
      </xdr:nvSpPr>
      <xdr:spPr>
        <a:xfrm>
          <a:off x="7677150" y="1035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11430</xdr:rowOff>
    </xdr:from>
    <xdr:ext cx="469265" cy="259080"/>
    <xdr:sp macro="" textlink="">
      <xdr:nvSpPr>
        <xdr:cNvPr id="258" name="n_3mainValue【体育館・プール】&#10;一人当たり面積">
          <a:extLst>
            <a:ext uri="{FF2B5EF4-FFF2-40B4-BE49-F238E27FC236}">
              <a16:creationId xmlns:a16="http://schemas.microsoft.com/office/drawing/2014/main" id="{CBB837B0-8A8D-4858-B232-138C8462DA37}"/>
            </a:ext>
          </a:extLst>
        </xdr:cNvPr>
        <xdr:cNvSpPr txBox="1"/>
      </xdr:nvSpPr>
      <xdr:spPr>
        <a:xfrm>
          <a:off x="6864350" y="10412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11430</xdr:rowOff>
    </xdr:from>
    <xdr:ext cx="469265" cy="259080"/>
    <xdr:sp macro="" textlink="">
      <xdr:nvSpPr>
        <xdr:cNvPr id="259" name="n_4mainValue【体育館・プール】&#10;一人当たり面積">
          <a:extLst>
            <a:ext uri="{FF2B5EF4-FFF2-40B4-BE49-F238E27FC236}">
              <a16:creationId xmlns:a16="http://schemas.microsoft.com/office/drawing/2014/main" id="{41EBFF11-19B0-4AC0-8D46-0C2DB2D93846}"/>
            </a:ext>
          </a:extLst>
        </xdr:cNvPr>
        <xdr:cNvSpPr txBox="1"/>
      </xdr:nvSpPr>
      <xdr:spPr>
        <a:xfrm>
          <a:off x="6070600" y="10412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5B25D44-9413-4FF5-838D-BFC0FE66907F}"/>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30EB2AC-8DF5-4334-B289-6D6CBA276707}"/>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FBF5147-AAFD-492C-87D9-58156ED2B757}"/>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9EAAB3E-0566-4119-8E5D-CDE0BE09C5EB}"/>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67708DB-A4A2-41BA-8686-880C6A2A0C8C}"/>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373925E-7170-4A34-9268-4AAF3AE0A715}"/>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85022FF-219C-4729-8A92-AFFEAF603091}"/>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68B87C8-2736-4D10-B614-3CDFDB38CBEB}"/>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68" name="テキスト ボックス 267">
          <a:extLst>
            <a:ext uri="{FF2B5EF4-FFF2-40B4-BE49-F238E27FC236}">
              <a16:creationId xmlns:a16="http://schemas.microsoft.com/office/drawing/2014/main" id="{56FFF2C5-81FC-43F9-8175-B5B34D04EFE5}"/>
            </a:ext>
          </a:extLst>
        </xdr:cNvPr>
        <xdr:cNvSpPr txBox="1"/>
      </xdr:nvSpPr>
      <xdr:spPr>
        <a:xfrm>
          <a:off x="666750" y="122936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79BD1FC1-27A9-47D9-9282-1ABCEC05A90F}"/>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0" name="テキスト ボックス 269">
          <a:extLst>
            <a:ext uri="{FF2B5EF4-FFF2-40B4-BE49-F238E27FC236}">
              <a16:creationId xmlns:a16="http://schemas.microsoft.com/office/drawing/2014/main" id="{86CC7E1F-6EA5-41FC-A6B9-2E5940EB2DC1}"/>
            </a:ext>
          </a:extLst>
        </xdr:cNvPr>
        <xdr:cNvSpPr txBox="1"/>
      </xdr:nvSpPr>
      <xdr:spPr>
        <a:xfrm>
          <a:off x="275590" y="1453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9353D7B3-9C01-4AEE-AA14-605B5D5B88FB}"/>
            </a:ext>
          </a:extLst>
        </xdr:cNvPr>
        <xdr:cNvCxnSpPr/>
      </xdr:nvCxnSpPr>
      <xdr:spPr>
        <a:xfrm>
          <a:off x="685800" y="14236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725" cy="259080"/>
    <xdr:sp macro="" textlink="">
      <xdr:nvSpPr>
        <xdr:cNvPr id="272" name="テキスト ボックス 271">
          <a:extLst>
            <a:ext uri="{FF2B5EF4-FFF2-40B4-BE49-F238E27FC236}">
              <a16:creationId xmlns:a16="http://schemas.microsoft.com/office/drawing/2014/main" id="{76F6E455-B3B8-4D04-A274-E0A304B4AD15}"/>
            </a:ext>
          </a:extLst>
        </xdr:cNvPr>
        <xdr:cNvSpPr txBox="1"/>
      </xdr:nvSpPr>
      <xdr:spPr>
        <a:xfrm>
          <a:off x="275590" y="14100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E7ABF741-59EF-4046-AF45-95C5AA60AEA3}"/>
            </a:ext>
          </a:extLst>
        </xdr:cNvPr>
        <xdr:cNvCxnSpPr/>
      </xdr:nvCxnSpPr>
      <xdr:spPr>
        <a:xfrm>
          <a:off x="685800" y="13798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4" name="テキスト ボックス 273">
          <a:extLst>
            <a:ext uri="{FF2B5EF4-FFF2-40B4-BE49-F238E27FC236}">
              <a16:creationId xmlns:a16="http://schemas.microsoft.com/office/drawing/2014/main" id="{577DE5F8-A396-497D-962F-38273B8775A3}"/>
            </a:ext>
          </a:extLst>
        </xdr:cNvPr>
        <xdr:cNvSpPr txBox="1"/>
      </xdr:nvSpPr>
      <xdr:spPr>
        <a:xfrm>
          <a:off x="339725" y="13662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5CCCC283-79D2-4BE5-B2D0-FC44E7D8900C}"/>
            </a:ext>
          </a:extLst>
        </xdr:cNvPr>
        <xdr:cNvCxnSpPr/>
      </xdr:nvCxnSpPr>
      <xdr:spPr>
        <a:xfrm>
          <a:off x="685800" y="1336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6" name="テキスト ボックス 275">
          <a:extLst>
            <a:ext uri="{FF2B5EF4-FFF2-40B4-BE49-F238E27FC236}">
              <a16:creationId xmlns:a16="http://schemas.microsoft.com/office/drawing/2014/main" id="{34D4C924-AA7A-4AD6-9C50-1C1C803ECF87}"/>
            </a:ext>
          </a:extLst>
        </xdr:cNvPr>
        <xdr:cNvSpPr txBox="1"/>
      </xdr:nvSpPr>
      <xdr:spPr>
        <a:xfrm>
          <a:off x="339725" y="1321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7654F64C-88DA-44D1-BADC-FFA13D3A225B}"/>
            </a:ext>
          </a:extLst>
        </xdr:cNvPr>
        <xdr:cNvCxnSpPr/>
      </xdr:nvCxnSpPr>
      <xdr:spPr>
        <a:xfrm>
          <a:off x="685800" y="12915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78" name="テキスト ボックス 277">
          <a:extLst>
            <a:ext uri="{FF2B5EF4-FFF2-40B4-BE49-F238E27FC236}">
              <a16:creationId xmlns:a16="http://schemas.microsoft.com/office/drawing/2014/main" id="{D712ABFA-3942-4E57-A5C5-0D96807E08D9}"/>
            </a:ext>
          </a:extLst>
        </xdr:cNvPr>
        <xdr:cNvSpPr txBox="1"/>
      </xdr:nvSpPr>
      <xdr:spPr>
        <a:xfrm>
          <a:off x="339725" y="12780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70043DED-7119-41FC-A06E-EBCA4D946D07}"/>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0" name="テキスト ボックス 279">
          <a:extLst>
            <a:ext uri="{FF2B5EF4-FFF2-40B4-BE49-F238E27FC236}">
              <a16:creationId xmlns:a16="http://schemas.microsoft.com/office/drawing/2014/main" id="{86F72390-9E0E-4878-93A6-E87C03FAC406}"/>
            </a:ext>
          </a:extLst>
        </xdr:cNvPr>
        <xdr:cNvSpPr txBox="1"/>
      </xdr:nvSpPr>
      <xdr:spPr>
        <a:xfrm>
          <a:off x="339725" y="1234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F6804697-E11D-45F7-ADE3-E51BA82FA365}"/>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42545</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FBCC57A4-A18C-4ABD-80F1-889CE27072DB}"/>
            </a:ext>
          </a:extLst>
        </xdr:cNvPr>
        <xdr:cNvCxnSpPr/>
      </xdr:nvCxnSpPr>
      <xdr:spPr>
        <a:xfrm flipV="1">
          <a:off x="4177665" y="129203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8445"/>
    <xdr:sp macro="" textlink="">
      <xdr:nvSpPr>
        <xdr:cNvPr id="283" name="【福祉施設】&#10;有形固定資産減価償却率最小値テキスト">
          <a:extLst>
            <a:ext uri="{FF2B5EF4-FFF2-40B4-BE49-F238E27FC236}">
              <a16:creationId xmlns:a16="http://schemas.microsoft.com/office/drawing/2014/main" id="{56BB0793-152F-49E7-A13D-04D6B7209D02}"/>
            </a:ext>
          </a:extLst>
        </xdr:cNvPr>
        <xdr:cNvSpPr txBox="1"/>
      </xdr:nvSpPr>
      <xdr:spPr>
        <a:xfrm>
          <a:off x="4216400" y="14240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6FA830C8-E7DA-42B3-A0B8-CC4B37830B27}"/>
            </a:ext>
          </a:extLst>
        </xdr:cNvPr>
        <xdr:cNvCxnSpPr/>
      </xdr:nvCxnSpPr>
      <xdr:spPr>
        <a:xfrm>
          <a:off x="4108450" y="14236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160655</xdr:rowOff>
    </xdr:from>
    <xdr:ext cx="405130" cy="259080"/>
    <xdr:sp macro="" textlink="">
      <xdr:nvSpPr>
        <xdr:cNvPr id="285" name="【福祉施設】&#10;有形固定資産減価償却率最大値テキスト">
          <a:extLst>
            <a:ext uri="{FF2B5EF4-FFF2-40B4-BE49-F238E27FC236}">
              <a16:creationId xmlns:a16="http://schemas.microsoft.com/office/drawing/2014/main" id="{6ED0EDE1-0CBC-4916-838F-283EA93F2DCC}"/>
            </a:ext>
          </a:extLst>
        </xdr:cNvPr>
        <xdr:cNvSpPr txBox="1"/>
      </xdr:nvSpPr>
      <xdr:spPr>
        <a:xfrm>
          <a:off x="4216400" y="12708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42545</xdr:rowOff>
    </xdr:from>
    <xdr:to>
      <xdr:col>24</xdr:col>
      <xdr:colOff>152400</xdr:colOff>
      <xdr:row>78</xdr:row>
      <xdr:rowOff>42545</xdr:rowOff>
    </xdr:to>
    <xdr:cxnSp macro="">
      <xdr:nvCxnSpPr>
        <xdr:cNvPr id="286" name="直線コネクタ 285">
          <a:extLst>
            <a:ext uri="{FF2B5EF4-FFF2-40B4-BE49-F238E27FC236}">
              <a16:creationId xmlns:a16="http://schemas.microsoft.com/office/drawing/2014/main" id="{B38CAD9A-7CCF-4CEA-8852-EF6783F6E4FD}"/>
            </a:ext>
          </a:extLst>
        </xdr:cNvPr>
        <xdr:cNvCxnSpPr/>
      </xdr:nvCxnSpPr>
      <xdr:spPr>
        <a:xfrm>
          <a:off x="4108450" y="12920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67310</xdr:rowOff>
    </xdr:from>
    <xdr:ext cx="405130" cy="259080"/>
    <xdr:sp macro="" textlink="">
      <xdr:nvSpPr>
        <xdr:cNvPr id="287" name="【福祉施設】&#10;有形固定資産減価償却率平均値テキスト">
          <a:extLst>
            <a:ext uri="{FF2B5EF4-FFF2-40B4-BE49-F238E27FC236}">
              <a16:creationId xmlns:a16="http://schemas.microsoft.com/office/drawing/2014/main" id="{9F617858-A6DB-4F8E-B205-8B1A88561DA7}"/>
            </a:ext>
          </a:extLst>
        </xdr:cNvPr>
        <xdr:cNvSpPr txBox="1"/>
      </xdr:nvSpPr>
      <xdr:spPr>
        <a:xfrm>
          <a:off x="4216400" y="13275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CD472914-4428-4AB3-9464-697F82A87FCC}"/>
            </a:ext>
          </a:extLst>
        </xdr:cNvPr>
        <xdr:cNvSpPr/>
      </xdr:nvSpPr>
      <xdr:spPr>
        <a:xfrm>
          <a:off x="4127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12700</xdr:rowOff>
    </xdr:from>
    <xdr:to>
      <xdr:col>20</xdr:col>
      <xdr:colOff>38100</xdr:colOff>
      <xdr:row>81</xdr:row>
      <xdr:rowOff>114300</xdr:rowOff>
    </xdr:to>
    <xdr:sp macro="" textlink="">
      <xdr:nvSpPr>
        <xdr:cNvPr id="289" name="フローチャート: 判断 288">
          <a:extLst>
            <a:ext uri="{FF2B5EF4-FFF2-40B4-BE49-F238E27FC236}">
              <a16:creationId xmlns:a16="http://schemas.microsoft.com/office/drawing/2014/main" id="{09E57BC3-412D-43CA-AD9C-7B3CCC0BF03C}"/>
            </a:ext>
          </a:extLst>
        </xdr:cNvPr>
        <xdr:cNvSpPr/>
      </xdr:nvSpPr>
      <xdr:spPr>
        <a:xfrm>
          <a:off x="3384550" y="13385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C48DBB84-D90E-485D-A703-69CE35FADD34}"/>
            </a:ext>
          </a:extLst>
        </xdr:cNvPr>
        <xdr:cNvSpPr/>
      </xdr:nvSpPr>
      <xdr:spPr>
        <a:xfrm>
          <a:off x="2571750" y="13355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30480</xdr:rowOff>
    </xdr:from>
    <xdr:to>
      <xdr:col>10</xdr:col>
      <xdr:colOff>165100</xdr:colOff>
      <xdr:row>80</xdr:row>
      <xdr:rowOff>132080</xdr:rowOff>
    </xdr:to>
    <xdr:sp macro="" textlink="">
      <xdr:nvSpPr>
        <xdr:cNvPr id="291" name="フローチャート: 判断 290">
          <a:extLst>
            <a:ext uri="{FF2B5EF4-FFF2-40B4-BE49-F238E27FC236}">
              <a16:creationId xmlns:a16="http://schemas.microsoft.com/office/drawing/2014/main" id="{D1562AA0-3805-45DB-AA07-BB46149C6AEE}"/>
            </a:ext>
          </a:extLst>
        </xdr:cNvPr>
        <xdr:cNvSpPr/>
      </xdr:nvSpPr>
      <xdr:spPr>
        <a:xfrm>
          <a:off x="17780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1270</xdr:rowOff>
    </xdr:from>
    <xdr:to>
      <xdr:col>6</xdr:col>
      <xdr:colOff>38100</xdr:colOff>
      <xdr:row>80</xdr:row>
      <xdr:rowOff>102870</xdr:rowOff>
    </xdr:to>
    <xdr:sp macro="" textlink="">
      <xdr:nvSpPr>
        <xdr:cNvPr id="292" name="フローチャート: 判断 291">
          <a:extLst>
            <a:ext uri="{FF2B5EF4-FFF2-40B4-BE49-F238E27FC236}">
              <a16:creationId xmlns:a16="http://schemas.microsoft.com/office/drawing/2014/main" id="{E2884502-B356-476F-8003-21322D2690A5}"/>
            </a:ext>
          </a:extLst>
        </xdr:cNvPr>
        <xdr:cNvSpPr/>
      </xdr:nvSpPr>
      <xdr:spPr>
        <a:xfrm>
          <a:off x="984250" y="13209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CF2EB774-892E-4880-96FA-1DD188B6E087}"/>
            </a:ext>
          </a:extLst>
        </xdr:cNvPr>
        <xdr:cNvSpPr txBox="1"/>
      </xdr:nvSpPr>
      <xdr:spPr>
        <a:xfrm>
          <a:off x="40068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4" name="テキスト ボックス 293">
          <a:extLst>
            <a:ext uri="{FF2B5EF4-FFF2-40B4-BE49-F238E27FC236}">
              <a16:creationId xmlns:a16="http://schemas.microsoft.com/office/drawing/2014/main" id="{1B65D2C8-185B-4A9C-9C51-DA7E74C353BC}"/>
            </a:ext>
          </a:extLst>
        </xdr:cNvPr>
        <xdr:cNvSpPr txBox="1"/>
      </xdr:nvSpPr>
      <xdr:spPr>
        <a:xfrm>
          <a:off x="32575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C81291C8-C6EF-47D4-A2C6-4F5A06D16202}"/>
            </a:ext>
          </a:extLst>
        </xdr:cNvPr>
        <xdr:cNvSpPr txBox="1"/>
      </xdr:nvSpPr>
      <xdr:spPr>
        <a:xfrm>
          <a:off x="24511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6A5D703F-16B3-4264-A723-D91339540584}"/>
            </a:ext>
          </a:extLst>
        </xdr:cNvPr>
        <xdr:cNvSpPr txBox="1"/>
      </xdr:nvSpPr>
      <xdr:spPr>
        <a:xfrm>
          <a:off x="1657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16FFEBD-4884-4632-84F4-C72CF927046B}"/>
            </a:ext>
          </a:extLst>
        </xdr:cNvPr>
        <xdr:cNvSpPr txBox="1"/>
      </xdr:nvSpPr>
      <xdr:spPr>
        <a:xfrm>
          <a:off x="857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117475</xdr:rowOff>
    </xdr:from>
    <xdr:to>
      <xdr:col>24</xdr:col>
      <xdr:colOff>114300</xdr:colOff>
      <xdr:row>86</xdr:row>
      <xdr:rowOff>47625</xdr:rowOff>
    </xdr:to>
    <xdr:sp macro="" textlink="">
      <xdr:nvSpPr>
        <xdr:cNvPr id="298" name="楕円 297">
          <a:extLst>
            <a:ext uri="{FF2B5EF4-FFF2-40B4-BE49-F238E27FC236}">
              <a16:creationId xmlns:a16="http://schemas.microsoft.com/office/drawing/2014/main" id="{7881DC27-AFB8-42F7-9B9A-177559546DA4}"/>
            </a:ext>
          </a:extLst>
        </xdr:cNvPr>
        <xdr:cNvSpPr/>
      </xdr:nvSpPr>
      <xdr:spPr>
        <a:xfrm>
          <a:off x="4127500" y="14150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32385</xdr:rowOff>
    </xdr:from>
    <xdr:ext cx="405130" cy="258445"/>
    <xdr:sp macro="" textlink="">
      <xdr:nvSpPr>
        <xdr:cNvPr id="299" name="【福祉施設】&#10;有形固定資産減価償却率該当値テキスト">
          <a:extLst>
            <a:ext uri="{FF2B5EF4-FFF2-40B4-BE49-F238E27FC236}">
              <a16:creationId xmlns:a16="http://schemas.microsoft.com/office/drawing/2014/main" id="{ECB3ED3F-8EC8-4F32-A10D-5E07BBBD1EF7}"/>
            </a:ext>
          </a:extLst>
        </xdr:cNvPr>
        <xdr:cNvSpPr txBox="1"/>
      </xdr:nvSpPr>
      <xdr:spPr>
        <a:xfrm>
          <a:off x="4216400" y="14065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99060</xdr:rowOff>
    </xdr:from>
    <xdr:to>
      <xdr:col>20</xdr:col>
      <xdr:colOff>38100</xdr:colOff>
      <xdr:row>86</xdr:row>
      <xdr:rowOff>29210</xdr:rowOff>
    </xdr:to>
    <xdr:sp macro="" textlink="">
      <xdr:nvSpPr>
        <xdr:cNvPr id="300" name="楕円 299">
          <a:extLst>
            <a:ext uri="{FF2B5EF4-FFF2-40B4-BE49-F238E27FC236}">
              <a16:creationId xmlns:a16="http://schemas.microsoft.com/office/drawing/2014/main" id="{16E75245-56FA-4223-8CC5-702D88B740A1}"/>
            </a:ext>
          </a:extLst>
        </xdr:cNvPr>
        <xdr:cNvSpPr/>
      </xdr:nvSpPr>
      <xdr:spPr>
        <a:xfrm>
          <a:off x="3384550" y="14132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149860</xdr:rowOff>
    </xdr:from>
    <xdr:to>
      <xdr:col>24</xdr:col>
      <xdr:colOff>63500</xdr:colOff>
      <xdr:row>85</xdr:row>
      <xdr:rowOff>168275</xdr:rowOff>
    </xdr:to>
    <xdr:cxnSp macro="">
      <xdr:nvCxnSpPr>
        <xdr:cNvPr id="301" name="直線コネクタ 300">
          <a:extLst>
            <a:ext uri="{FF2B5EF4-FFF2-40B4-BE49-F238E27FC236}">
              <a16:creationId xmlns:a16="http://schemas.microsoft.com/office/drawing/2014/main" id="{3D50FF1C-5F14-40B7-AA67-ECCE2C6FC6B5}"/>
            </a:ext>
          </a:extLst>
        </xdr:cNvPr>
        <xdr:cNvCxnSpPr/>
      </xdr:nvCxnSpPr>
      <xdr:spPr>
        <a:xfrm>
          <a:off x="3429000" y="14183360"/>
          <a:ext cx="7493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74930</xdr:rowOff>
    </xdr:from>
    <xdr:to>
      <xdr:col>15</xdr:col>
      <xdr:colOff>101600</xdr:colOff>
      <xdr:row>86</xdr:row>
      <xdr:rowOff>4445</xdr:rowOff>
    </xdr:to>
    <xdr:sp macro="" textlink="">
      <xdr:nvSpPr>
        <xdr:cNvPr id="302" name="楕円 301">
          <a:extLst>
            <a:ext uri="{FF2B5EF4-FFF2-40B4-BE49-F238E27FC236}">
              <a16:creationId xmlns:a16="http://schemas.microsoft.com/office/drawing/2014/main" id="{B177128A-05B4-4B61-908C-6F282F51C27A}"/>
            </a:ext>
          </a:extLst>
        </xdr:cNvPr>
        <xdr:cNvSpPr/>
      </xdr:nvSpPr>
      <xdr:spPr>
        <a:xfrm>
          <a:off x="2571750" y="1410843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125095</xdr:rowOff>
    </xdr:from>
    <xdr:to>
      <xdr:col>19</xdr:col>
      <xdr:colOff>177800</xdr:colOff>
      <xdr:row>85</xdr:row>
      <xdr:rowOff>149860</xdr:rowOff>
    </xdr:to>
    <xdr:cxnSp macro="">
      <xdr:nvCxnSpPr>
        <xdr:cNvPr id="303" name="直線コネクタ 302">
          <a:extLst>
            <a:ext uri="{FF2B5EF4-FFF2-40B4-BE49-F238E27FC236}">
              <a16:creationId xmlns:a16="http://schemas.microsoft.com/office/drawing/2014/main" id="{F2D51457-F6CD-41FD-A8AB-F0734A2C71BE}"/>
            </a:ext>
          </a:extLst>
        </xdr:cNvPr>
        <xdr:cNvCxnSpPr/>
      </xdr:nvCxnSpPr>
      <xdr:spPr>
        <a:xfrm>
          <a:off x="2622550" y="1415859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37465</xdr:rowOff>
    </xdr:from>
    <xdr:to>
      <xdr:col>10</xdr:col>
      <xdr:colOff>165100</xdr:colOff>
      <xdr:row>85</xdr:row>
      <xdr:rowOff>139065</xdr:rowOff>
    </xdr:to>
    <xdr:sp macro="" textlink="">
      <xdr:nvSpPr>
        <xdr:cNvPr id="304" name="楕円 303">
          <a:extLst>
            <a:ext uri="{FF2B5EF4-FFF2-40B4-BE49-F238E27FC236}">
              <a16:creationId xmlns:a16="http://schemas.microsoft.com/office/drawing/2014/main" id="{5BAB924B-B7B5-4D37-9F2C-F938E7CE7A48}"/>
            </a:ext>
          </a:extLst>
        </xdr:cNvPr>
        <xdr:cNvSpPr/>
      </xdr:nvSpPr>
      <xdr:spPr>
        <a:xfrm>
          <a:off x="17780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88265</xdr:rowOff>
    </xdr:from>
    <xdr:to>
      <xdr:col>15</xdr:col>
      <xdr:colOff>50800</xdr:colOff>
      <xdr:row>85</xdr:row>
      <xdr:rowOff>125095</xdr:rowOff>
    </xdr:to>
    <xdr:cxnSp macro="">
      <xdr:nvCxnSpPr>
        <xdr:cNvPr id="305" name="直線コネクタ 304">
          <a:extLst>
            <a:ext uri="{FF2B5EF4-FFF2-40B4-BE49-F238E27FC236}">
              <a16:creationId xmlns:a16="http://schemas.microsoft.com/office/drawing/2014/main" id="{7E7D0B85-C1E7-44C3-B1AC-2DD3B42914BE}"/>
            </a:ext>
          </a:extLst>
        </xdr:cNvPr>
        <xdr:cNvCxnSpPr/>
      </xdr:nvCxnSpPr>
      <xdr:spPr>
        <a:xfrm>
          <a:off x="1828800" y="14121765"/>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161290</xdr:rowOff>
    </xdr:from>
    <xdr:to>
      <xdr:col>6</xdr:col>
      <xdr:colOff>38100</xdr:colOff>
      <xdr:row>85</xdr:row>
      <xdr:rowOff>91440</xdr:rowOff>
    </xdr:to>
    <xdr:sp macro="" textlink="">
      <xdr:nvSpPr>
        <xdr:cNvPr id="306" name="楕円 305">
          <a:extLst>
            <a:ext uri="{FF2B5EF4-FFF2-40B4-BE49-F238E27FC236}">
              <a16:creationId xmlns:a16="http://schemas.microsoft.com/office/drawing/2014/main" id="{A7CF3C73-11AC-4AA4-AA19-12F79F603E64}"/>
            </a:ext>
          </a:extLst>
        </xdr:cNvPr>
        <xdr:cNvSpPr/>
      </xdr:nvSpPr>
      <xdr:spPr>
        <a:xfrm>
          <a:off x="984250" y="14029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40640</xdr:rowOff>
    </xdr:from>
    <xdr:to>
      <xdr:col>10</xdr:col>
      <xdr:colOff>114300</xdr:colOff>
      <xdr:row>85</xdr:row>
      <xdr:rowOff>88265</xdr:rowOff>
    </xdr:to>
    <xdr:cxnSp macro="">
      <xdr:nvCxnSpPr>
        <xdr:cNvPr id="307" name="直線コネクタ 306">
          <a:extLst>
            <a:ext uri="{FF2B5EF4-FFF2-40B4-BE49-F238E27FC236}">
              <a16:creationId xmlns:a16="http://schemas.microsoft.com/office/drawing/2014/main" id="{C50CE125-19B5-4F12-BCF3-3410BA2079A7}"/>
            </a:ext>
          </a:extLst>
        </xdr:cNvPr>
        <xdr:cNvCxnSpPr/>
      </xdr:nvCxnSpPr>
      <xdr:spPr>
        <a:xfrm>
          <a:off x="1028700" y="1407414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130810</xdr:rowOff>
    </xdr:from>
    <xdr:ext cx="405130" cy="259080"/>
    <xdr:sp macro="" textlink="">
      <xdr:nvSpPr>
        <xdr:cNvPr id="308" name="n_1aveValue【福祉施設】&#10;有形固定資産減価償却率">
          <a:extLst>
            <a:ext uri="{FF2B5EF4-FFF2-40B4-BE49-F238E27FC236}">
              <a16:creationId xmlns:a16="http://schemas.microsoft.com/office/drawing/2014/main" id="{6E1D0F0C-A376-462C-A2DD-157168F85298}"/>
            </a:ext>
          </a:extLst>
        </xdr:cNvPr>
        <xdr:cNvSpPr txBox="1"/>
      </xdr:nvSpPr>
      <xdr:spPr>
        <a:xfrm>
          <a:off x="3239135" y="13173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93980</xdr:rowOff>
    </xdr:from>
    <xdr:ext cx="404495" cy="259080"/>
    <xdr:sp macro="" textlink="">
      <xdr:nvSpPr>
        <xdr:cNvPr id="309" name="n_2aveValue【福祉施設】&#10;有形固定資産減価償却率">
          <a:extLst>
            <a:ext uri="{FF2B5EF4-FFF2-40B4-BE49-F238E27FC236}">
              <a16:creationId xmlns:a16="http://schemas.microsoft.com/office/drawing/2014/main" id="{255DFFCD-C375-4184-B6AB-7B473F697D29}"/>
            </a:ext>
          </a:extLst>
        </xdr:cNvPr>
        <xdr:cNvSpPr txBox="1"/>
      </xdr:nvSpPr>
      <xdr:spPr>
        <a:xfrm>
          <a:off x="2439035" y="13136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148590</xdr:rowOff>
    </xdr:from>
    <xdr:ext cx="404495" cy="259080"/>
    <xdr:sp macro="" textlink="">
      <xdr:nvSpPr>
        <xdr:cNvPr id="310" name="n_3aveValue【福祉施設】&#10;有形固定資産減価償却率">
          <a:extLst>
            <a:ext uri="{FF2B5EF4-FFF2-40B4-BE49-F238E27FC236}">
              <a16:creationId xmlns:a16="http://schemas.microsoft.com/office/drawing/2014/main" id="{4B552F2A-D601-4925-9335-19CD85558247}"/>
            </a:ext>
          </a:extLst>
        </xdr:cNvPr>
        <xdr:cNvSpPr txBox="1"/>
      </xdr:nvSpPr>
      <xdr:spPr>
        <a:xfrm>
          <a:off x="1645285" y="13026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119380</xdr:rowOff>
    </xdr:from>
    <xdr:ext cx="404495" cy="259080"/>
    <xdr:sp macro="" textlink="">
      <xdr:nvSpPr>
        <xdr:cNvPr id="311" name="n_4aveValue【福祉施設】&#10;有形固定資産減価償却率">
          <a:extLst>
            <a:ext uri="{FF2B5EF4-FFF2-40B4-BE49-F238E27FC236}">
              <a16:creationId xmlns:a16="http://schemas.microsoft.com/office/drawing/2014/main" id="{DB607373-F884-4D50-82A1-37A1C48D0DAB}"/>
            </a:ext>
          </a:extLst>
        </xdr:cNvPr>
        <xdr:cNvSpPr txBox="1"/>
      </xdr:nvSpPr>
      <xdr:spPr>
        <a:xfrm>
          <a:off x="851535" y="12997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20320</xdr:rowOff>
    </xdr:from>
    <xdr:ext cx="405130" cy="258445"/>
    <xdr:sp macro="" textlink="">
      <xdr:nvSpPr>
        <xdr:cNvPr id="312" name="n_1mainValue【福祉施設】&#10;有形固定資産減価償却率">
          <a:extLst>
            <a:ext uri="{FF2B5EF4-FFF2-40B4-BE49-F238E27FC236}">
              <a16:creationId xmlns:a16="http://schemas.microsoft.com/office/drawing/2014/main" id="{1AFCCDEA-FCBF-42F5-913D-517C413F3831}"/>
            </a:ext>
          </a:extLst>
        </xdr:cNvPr>
        <xdr:cNvSpPr txBox="1"/>
      </xdr:nvSpPr>
      <xdr:spPr>
        <a:xfrm>
          <a:off x="3239135" y="14218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167005</xdr:rowOff>
    </xdr:from>
    <xdr:ext cx="404495" cy="258445"/>
    <xdr:sp macro="" textlink="">
      <xdr:nvSpPr>
        <xdr:cNvPr id="313" name="n_2mainValue【福祉施設】&#10;有形固定資産減価償却率">
          <a:extLst>
            <a:ext uri="{FF2B5EF4-FFF2-40B4-BE49-F238E27FC236}">
              <a16:creationId xmlns:a16="http://schemas.microsoft.com/office/drawing/2014/main" id="{30181ECE-0A52-4E43-92CE-DDBEE02FAF31}"/>
            </a:ext>
          </a:extLst>
        </xdr:cNvPr>
        <xdr:cNvSpPr txBox="1"/>
      </xdr:nvSpPr>
      <xdr:spPr>
        <a:xfrm>
          <a:off x="2439035" y="14200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130175</xdr:rowOff>
    </xdr:from>
    <xdr:ext cx="404495" cy="259080"/>
    <xdr:sp macro="" textlink="">
      <xdr:nvSpPr>
        <xdr:cNvPr id="314" name="n_3mainValue【福祉施設】&#10;有形固定資産減価償却率">
          <a:extLst>
            <a:ext uri="{FF2B5EF4-FFF2-40B4-BE49-F238E27FC236}">
              <a16:creationId xmlns:a16="http://schemas.microsoft.com/office/drawing/2014/main" id="{F02496FC-61ED-4BEA-AD4E-B60BD7EE1F32}"/>
            </a:ext>
          </a:extLst>
        </xdr:cNvPr>
        <xdr:cNvSpPr txBox="1"/>
      </xdr:nvSpPr>
      <xdr:spPr>
        <a:xfrm>
          <a:off x="1645285" y="14163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82550</xdr:rowOff>
    </xdr:from>
    <xdr:ext cx="404495" cy="259080"/>
    <xdr:sp macro="" textlink="">
      <xdr:nvSpPr>
        <xdr:cNvPr id="315" name="n_4mainValue【福祉施設】&#10;有形固定資産減価償却率">
          <a:extLst>
            <a:ext uri="{FF2B5EF4-FFF2-40B4-BE49-F238E27FC236}">
              <a16:creationId xmlns:a16="http://schemas.microsoft.com/office/drawing/2014/main" id="{815F6591-AFBA-4813-A6F2-D6CDB7F7A4EB}"/>
            </a:ext>
          </a:extLst>
        </xdr:cNvPr>
        <xdr:cNvSpPr txBox="1"/>
      </xdr:nvSpPr>
      <xdr:spPr>
        <a:xfrm>
          <a:off x="851535" y="14116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214C6BE5-6D2E-4C02-8EEA-790BE370CC6F}"/>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AE337A0E-8618-4932-A5B0-E714D01941C9}"/>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50801FFE-4C1D-4080-974D-D7DD7E7DCA89}"/>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EBAAE43-905B-4EEF-BDD2-B324125274DB}"/>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C1A75769-3565-4217-86E6-A9B743412693}"/>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27C8F039-4851-4914-BD5E-B2999BEF9029}"/>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A63D6430-C357-42D5-8C35-1A58FF754877}"/>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2F73CCC7-8061-4A7D-9185-5551E029A4CD}"/>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4" name="テキスト ボックス 323">
          <a:extLst>
            <a:ext uri="{FF2B5EF4-FFF2-40B4-BE49-F238E27FC236}">
              <a16:creationId xmlns:a16="http://schemas.microsoft.com/office/drawing/2014/main" id="{C55CBF0F-CC33-4D9B-81A3-BD98BC497EED}"/>
            </a:ext>
          </a:extLst>
        </xdr:cNvPr>
        <xdr:cNvSpPr txBox="1"/>
      </xdr:nvSpPr>
      <xdr:spPr>
        <a:xfrm>
          <a:off x="5918200" y="122936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8D821A84-6994-4198-8920-BD819C9967F5}"/>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66CD335C-74B4-479C-A65F-7DCDEE0872C5}"/>
            </a:ext>
          </a:extLst>
        </xdr:cNvPr>
        <xdr:cNvCxnSpPr/>
      </xdr:nvCxnSpPr>
      <xdr:spPr>
        <a:xfrm>
          <a:off x="5956300" y="14312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27" name="テキスト ボックス 326">
          <a:extLst>
            <a:ext uri="{FF2B5EF4-FFF2-40B4-BE49-F238E27FC236}">
              <a16:creationId xmlns:a16="http://schemas.microsoft.com/office/drawing/2014/main" id="{279A5ED1-A02F-49DD-924F-BD58D08B3807}"/>
            </a:ext>
          </a:extLst>
        </xdr:cNvPr>
        <xdr:cNvSpPr txBox="1"/>
      </xdr:nvSpPr>
      <xdr:spPr>
        <a:xfrm>
          <a:off x="5527040" y="1417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930314D7-E7AF-4BCD-8516-496A460518A4}"/>
            </a:ext>
          </a:extLst>
        </xdr:cNvPr>
        <xdr:cNvCxnSpPr/>
      </xdr:nvCxnSpPr>
      <xdr:spPr>
        <a:xfrm>
          <a:off x="5956300" y="1394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29" name="テキスト ボックス 328">
          <a:extLst>
            <a:ext uri="{FF2B5EF4-FFF2-40B4-BE49-F238E27FC236}">
              <a16:creationId xmlns:a16="http://schemas.microsoft.com/office/drawing/2014/main" id="{332908BD-43B7-42E3-A480-AFA229328A63}"/>
            </a:ext>
          </a:extLst>
        </xdr:cNvPr>
        <xdr:cNvSpPr txBox="1"/>
      </xdr:nvSpPr>
      <xdr:spPr>
        <a:xfrm>
          <a:off x="5527040" y="13808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8124C674-C1D8-4945-A28D-E2E29D1494D0}"/>
            </a:ext>
          </a:extLst>
        </xdr:cNvPr>
        <xdr:cNvCxnSpPr/>
      </xdr:nvCxnSpPr>
      <xdr:spPr>
        <a:xfrm>
          <a:off x="5956300" y="13576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1" name="テキスト ボックス 330">
          <a:extLst>
            <a:ext uri="{FF2B5EF4-FFF2-40B4-BE49-F238E27FC236}">
              <a16:creationId xmlns:a16="http://schemas.microsoft.com/office/drawing/2014/main" id="{8490E786-B361-4021-B16A-E12D0AA44FCB}"/>
            </a:ext>
          </a:extLst>
        </xdr:cNvPr>
        <xdr:cNvSpPr txBox="1"/>
      </xdr:nvSpPr>
      <xdr:spPr>
        <a:xfrm>
          <a:off x="5527040" y="1344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C5C0BF8-4D7B-47E9-B7E9-7FE12B1B5A61}"/>
            </a:ext>
          </a:extLst>
        </xdr:cNvPr>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3" name="テキスト ボックス 332">
          <a:extLst>
            <a:ext uri="{FF2B5EF4-FFF2-40B4-BE49-F238E27FC236}">
              <a16:creationId xmlns:a16="http://schemas.microsoft.com/office/drawing/2014/main" id="{ECD8C283-BDAD-4A86-8764-4C85CDED36D9}"/>
            </a:ext>
          </a:extLst>
        </xdr:cNvPr>
        <xdr:cNvSpPr txBox="1"/>
      </xdr:nvSpPr>
      <xdr:spPr>
        <a:xfrm>
          <a:off x="5527040" y="1307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118D6E59-05F8-4FD6-ABEE-7D85219C2651}"/>
            </a:ext>
          </a:extLst>
        </xdr:cNvPr>
        <xdr:cNvCxnSpPr/>
      </xdr:nvCxnSpPr>
      <xdr:spPr>
        <a:xfrm>
          <a:off x="5956300" y="12846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35" name="テキスト ボックス 334">
          <a:extLst>
            <a:ext uri="{FF2B5EF4-FFF2-40B4-BE49-F238E27FC236}">
              <a16:creationId xmlns:a16="http://schemas.microsoft.com/office/drawing/2014/main" id="{7F1398D8-83A6-42F2-B815-69F877633C7C}"/>
            </a:ext>
          </a:extLst>
        </xdr:cNvPr>
        <xdr:cNvSpPr txBox="1"/>
      </xdr:nvSpPr>
      <xdr:spPr>
        <a:xfrm>
          <a:off x="5527040" y="12710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EFD4F176-D8E8-4D8C-9C56-20FFF9000BFC}"/>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37" name="テキスト ボックス 336">
          <a:extLst>
            <a:ext uri="{FF2B5EF4-FFF2-40B4-BE49-F238E27FC236}">
              <a16:creationId xmlns:a16="http://schemas.microsoft.com/office/drawing/2014/main" id="{F78B897F-5226-458C-AA4F-F7C716D43F8E}"/>
            </a:ext>
          </a:extLst>
        </xdr:cNvPr>
        <xdr:cNvSpPr txBox="1"/>
      </xdr:nvSpPr>
      <xdr:spPr>
        <a:xfrm>
          <a:off x="5527040" y="1234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2F4B4523-89DD-4B44-B5EE-35B9375B4C53}"/>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22860</xdr:rowOff>
    </xdr:from>
    <xdr:to>
      <xdr:col>54</xdr:col>
      <xdr:colOff>189865</xdr:colOff>
      <xdr:row>86</xdr:row>
      <xdr:rowOff>99060</xdr:rowOff>
    </xdr:to>
    <xdr:cxnSp macro="">
      <xdr:nvCxnSpPr>
        <xdr:cNvPr id="339" name="直線コネクタ 338">
          <a:extLst>
            <a:ext uri="{FF2B5EF4-FFF2-40B4-BE49-F238E27FC236}">
              <a16:creationId xmlns:a16="http://schemas.microsoft.com/office/drawing/2014/main" id="{77ACC5EA-8638-460D-8D42-D4B91F7F51D9}"/>
            </a:ext>
          </a:extLst>
        </xdr:cNvPr>
        <xdr:cNvCxnSpPr/>
      </xdr:nvCxnSpPr>
      <xdr:spPr>
        <a:xfrm flipV="1">
          <a:off x="9429115" y="1290066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0" name="【福祉施設】&#10;一人当たり面積最小値テキスト">
          <a:extLst>
            <a:ext uri="{FF2B5EF4-FFF2-40B4-BE49-F238E27FC236}">
              <a16:creationId xmlns:a16="http://schemas.microsoft.com/office/drawing/2014/main" id="{EFAB6F8B-0CDC-40D4-B58B-F82508C19E72}"/>
            </a:ext>
          </a:extLst>
        </xdr:cNvPr>
        <xdr:cNvSpPr txBox="1"/>
      </xdr:nvSpPr>
      <xdr:spPr>
        <a:xfrm>
          <a:off x="9467850" y="14301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1" name="直線コネクタ 340">
          <a:extLst>
            <a:ext uri="{FF2B5EF4-FFF2-40B4-BE49-F238E27FC236}">
              <a16:creationId xmlns:a16="http://schemas.microsoft.com/office/drawing/2014/main" id="{E5A2F0CA-1ABA-4711-817A-65EC58296BD5}"/>
            </a:ext>
          </a:extLst>
        </xdr:cNvPr>
        <xdr:cNvCxnSpPr/>
      </xdr:nvCxnSpPr>
      <xdr:spPr>
        <a:xfrm>
          <a:off x="9359900" y="14297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140970</xdr:rowOff>
    </xdr:from>
    <xdr:ext cx="469900" cy="259080"/>
    <xdr:sp macro="" textlink="">
      <xdr:nvSpPr>
        <xdr:cNvPr id="342" name="【福祉施設】&#10;一人当たり面積最大値テキスト">
          <a:extLst>
            <a:ext uri="{FF2B5EF4-FFF2-40B4-BE49-F238E27FC236}">
              <a16:creationId xmlns:a16="http://schemas.microsoft.com/office/drawing/2014/main" id="{E371C1D6-FF5B-4069-9665-3B0C155F2686}"/>
            </a:ext>
          </a:extLst>
        </xdr:cNvPr>
        <xdr:cNvSpPr txBox="1"/>
      </xdr:nvSpPr>
      <xdr:spPr>
        <a:xfrm>
          <a:off x="9467850" y="1268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22860</xdr:rowOff>
    </xdr:from>
    <xdr:to>
      <xdr:col>55</xdr:col>
      <xdr:colOff>88900</xdr:colOff>
      <xdr:row>78</xdr:row>
      <xdr:rowOff>22860</xdr:rowOff>
    </xdr:to>
    <xdr:cxnSp macro="">
      <xdr:nvCxnSpPr>
        <xdr:cNvPr id="343" name="直線コネクタ 342">
          <a:extLst>
            <a:ext uri="{FF2B5EF4-FFF2-40B4-BE49-F238E27FC236}">
              <a16:creationId xmlns:a16="http://schemas.microsoft.com/office/drawing/2014/main" id="{DB854C3C-0727-47E0-90C3-510C9C067385}"/>
            </a:ext>
          </a:extLst>
        </xdr:cNvPr>
        <xdr:cNvCxnSpPr/>
      </xdr:nvCxnSpPr>
      <xdr:spPr>
        <a:xfrm>
          <a:off x="9359900" y="12900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44450</xdr:rowOff>
    </xdr:from>
    <xdr:ext cx="469900" cy="259080"/>
    <xdr:sp macro="" textlink="">
      <xdr:nvSpPr>
        <xdr:cNvPr id="344" name="【福祉施設】&#10;一人当たり面積平均値テキスト">
          <a:extLst>
            <a:ext uri="{FF2B5EF4-FFF2-40B4-BE49-F238E27FC236}">
              <a16:creationId xmlns:a16="http://schemas.microsoft.com/office/drawing/2014/main" id="{3AD841FB-CD6D-4889-8554-38A2A710ECA7}"/>
            </a:ext>
          </a:extLst>
        </xdr:cNvPr>
        <xdr:cNvSpPr txBox="1"/>
      </xdr:nvSpPr>
      <xdr:spPr>
        <a:xfrm>
          <a:off x="9467850" y="13747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21590</xdr:rowOff>
    </xdr:from>
    <xdr:to>
      <xdr:col>55</xdr:col>
      <xdr:colOff>50800</xdr:colOff>
      <xdr:row>84</xdr:row>
      <xdr:rowOff>123190</xdr:rowOff>
    </xdr:to>
    <xdr:sp macro="" textlink="">
      <xdr:nvSpPr>
        <xdr:cNvPr id="345" name="フローチャート: 判断 344">
          <a:extLst>
            <a:ext uri="{FF2B5EF4-FFF2-40B4-BE49-F238E27FC236}">
              <a16:creationId xmlns:a16="http://schemas.microsoft.com/office/drawing/2014/main" id="{893E9A63-93B0-4445-8CDB-63D0C3632780}"/>
            </a:ext>
          </a:extLst>
        </xdr:cNvPr>
        <xdr:cNvSpPr/>
      </xdr:nvSpPr>
      <xdr:spPr>
        <a:xfrm>
          <a:off x="9398000" y="13889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21590</xdr:rowOff>
    </xdr:from>
    <xdr:to>
      <xdr:col>50</xdr:col>
      <xdr:colOff>165100</xdr:colOff>
      <xdr:row>84</xdr:row>
      <xdr:rowOff>123190</xdr:rowOff>
    </xdr:to>
    <xdr:sp macro="" textlink="">
      <xdr:nvSpPr>
        <xdr:cNvPr id="346" name="フローチャート: 判断 345">
          <a:extLst>
            <a:ext uri="{FF2B5EF4-FFF2-40B4-BE49-F238E27FC236}">
              <a16:creationId xmlns:a16="http://schemas.microsoft.com/office/drawing/2014/main" id="{FA17E3A7-3FEB-4ED9-8A2E-2D39506E269E}"/>
            </a:ext>
          </a:extLst>
        </xdr:cNvPr>
        <xdr:cNvSpPr/>
      </xdr:nvSpPr>
      <xdr:spPr>
        <a:xfrm>
          <a:off x="8636000" y="138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046A0761-A449-43F4-9008-7C9AD0A824D7}"/>
            </a:ext>
          </a:extLst>
        </xdr:cNvPr>
        <xdr:cNvSpPr/>
      </xdr:nvSpPr>
      <xdr:spPr>
        <a:xfrm>
          <a:off x="7842250" y="13939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0359A888-3782-4A29-8F44-7C8F1DAE2300}"/>
            </a:ext>
          </a:extLst>
        </xdr:cNvPr>
        <xdr:cNvSpPr/>
      </xdr:nvSpPr>
      <xdr:spPr>
        <a:xfrm>
          <a:off x="702945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AA505E7F-26B4-4073-B363-B5BAD43E6CC0}"/>
            </a:ext>
          </a:extLst>
        </xdr:cNvPr>
        <xdr:cNvSpPr/>
      </xdr:nvSpPr>
      <xdr:spPr>
        <a:xfrm>
          <a:off x="6235700" y="13850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77248630-E498-4B0F-B98A-916F44C3B3F0}"/>
            </a:ext>
          </a:extLst>
        </xdr:cNvPr>
        <xdr:cNvSpPr txBox="1"/>
      </xdr:nvSpPr>
      <xdr:spPr>
        <a:xfrm>
          <a:off x="92583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DFFAA501-3838-4C54-9D32-764903C12E2D}"/>
            </a:ext>
          </a:extLst>
        </xdr:cNvPr>
        <xdr:cNvSpPr txBox="1"/>
      </xdr:nvSpPr>
      <xdr:spPr>
        <a:xfrm>
          <a:off x="8515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7EA18164-27DB-4E6C-92EE-0FE0FB22B79F}"/>
            </a:ext>
          </a:extLst>
        </xdr:cNvPr>
        <xdr:cNvSpPr txBox="1"/>
      </xdr:nvSpPr>
      <xdr:spPr>
        <a:xfrm>
          <a:off x="7715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4D5C82CB-C032-4995-86E5-CA37E051C9AD}"/>
            </a:ext>
          </a:extLst>
        </xdr:cNvPr>
        <xdr:cNvSpPr txBox="1"/>
      </xdr:nvSpPr>
      <xdr:spPr>
        <a:xfrm>
          <a:off x="690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3FC09CA3-D4A9-426D-97FD-B66C362AE283}"/>
            </a:ext>
          </a:extLst>
        </xdr:cNvPr>
        <xdr:cNvSpPr txBox="1"/>
      </xdr:nvSpPr>
      <xdr:spPr>
        <a:xfrm>
          <a:off x="6115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55" name="楕円 354">
          <a:extLst>
            <a:ext uri="{FF2B5EF4-FFF2-40B4-BE49-F238E27FC236}">
              <a16:creationId xmlns:a16="http://schemas.microsoft.com/office/drawing/2014/main" id="{909509F7-91E9-49C3-B564-EEC28D45C421}"/>
            </a:ext>
          </a:extLst>
        </xdr:cNvPr>
        <xdr:cNvSpPr/>
      </xdr:nvSpPr>
      <xdr:spPr>
        <a:xfrm>
          <a:off x="9398000" y="14116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60960</xdr:rowOff>
    </xdr:from>
    <xdr:ext cx="469900" cy="259080"/>
    <xdr:sp macro="" textlink="">
      <xdr:nvSpPr>
        <xdr:cNvPr id="356" name="【福祉施設】&#10;一人当たり面積該当値テキスト">
          <a:extLst>
            <a:ext uri="{FF2B5EF4-FFF2-40B4-BE49-F238E27FC236}">
              <a16:creationId xmlns:a16="http://schemas.microsoft.com/office/drawing/2014/main" id="{A5A7BFB0-769D-4C00-8CC3-B484A788D341}"/>
            </a:ext>
          </a:extLst>
        </xdr:cNvPr>
        <xdr:cNvSpPr txBox="1"/>
      </xdr:nvSpPr>
      <xdr:spPr>
        <a:xfrm>
          <a:off x="9467850" y="1409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57" name="楕円 356">
          <a:extLst>
            <a:ext uri="{FF2B5EF4-FFF2-40B4-BE49-F238E27FC236}">
              <a16:creationId xmlns:a16="http://schemas.microsoft.com/office/drawing/2014/main" id="{26C642D8-4F2C-40ED-BA51-9AAD1661878D}"/>
            </a:ext>
          </a:extLst>
        </xdr:cNvPr>
        <xdr:cNvSpPr/>
      </xdr:nvSpPr>
      <xdr:spPr>
        <a:xfrm>
          <a:off x="8636000" y="14116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58" name="直線コネクタ 357">
          <a:extLst>
            <a:ext uri="{FF2B5EF4-FFF2-40B4-BE49-F238E27FC236}">
              <a16:creationId xmlns:a16="http://schemas.microsoft.com/office/drawing/2014/main" id="{659775C0-FE82-4489-84DA-B675F654A786}"/>
            </a:ext>
          </a:extLst>
        </xdr:cNvPr>
        <xdr:cNvCxnSpPr/>
      </xdr:nvCxnSpPr>
      <xdr:spPr>
        <a:xfrm>
          <a:off x="8686800" y="1416685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59" name="楕円 358">
          <a:extLst>
            <a:ext uri="{FF2B5EF4-FFF2-40B4-BE49-F238E27FC236}">
              <a16:creationId xmlns:a16="http://schemas.microsoft.com/office/drawing/2014/main" id="{82E0315E-8631-43CD-8C54-84754A381120}"/>
            </a:ext>
          </a:extLst>
        </xdr:cNvPr>
        <xdr:cNvSpPr/>
      </xdr:nvSpPr>
      <xdr:spPr>
        <a:xfrm>
          <a:off x="7842250" y="14116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60" name="直線コネクタ 359">
          <a:extLst>
            <a:ext uri="{FF2B5EF4-FFF2-40B4-BE49-F238E27FC236}">
              <a16:creationId xmlns:a16="http://schemas.microsoft.com/office/drawing/2014/main" id="{CB9BA843-F9CE-4ECF-AD07-1010059F8386}"/>
            </a:ext>
          </a:extLst>
        </xdr:cNvPr>
        <xdr:cNvCxnSpPr/>
      </xdr:nvCxnSpPr>
      <xdr:spPr>
        <a:xfrm>
          <a:off x="7886700" y="141668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86360</xdr:rowOff>
    </xdr:from>
    <xdr:to>
      <xdr:col>41</xdr:col>
      <xdr:colOff>101600</xdr:colOff>
      <xdr:row>86</xdr:row>
      <xdr:rowOff>16510</xdr:rowOff>
    </xdr:to>
    <xdr:sp macro="" textlink="">
      <xdr:nvSpPr>
        <xdr:cNvPr id="361" name="楕円 360">
          <a:extLst>
            <a:ext uri="{FF2B5EF4-FFF2-40B4-BE49-F238E27FC236}">
              <a16:creationId xmlns:a16="http://schemas.microsoft.com/office/drawing/2014/main" id="{954F4B48-2CB4-4447-B882-44B970A360AC}"/>
            </a:ext>
          </a:extLst>
        </xdr:cNvPr>
        <xdr:cNvSpPr/>
      </xdr:nvSpPr>
      <xdr:spPr>
        <a:xfrm>
          <a:off x="7029450" y="14119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137160</xdr:rowOff>
    </xdr:to>
    <xdr:cxnSp macro="">
      <xdr:nvCxnSpPr>
        <xdr:cNvPr id="362" name="直線コネクタ 361">
          <a:extLst>
            <a:ext uri="{FF2B5EF4-FFF2-40B4-BE49-F238E27FC236}">
              <a16:creationId xmlns:a16="http://schemas.microsoft.com/office/drawing/2014/main" id="{8DAC7241-53D3-44C2-9198-7F78AD95DAC1}"/>
            </a:ext>
          </a:extLst>
        </xdr:cNvPr>
        <xdr:cNvCxnSpPr/>
      </xdr:nvCxnSpPr>
      <xdr:spPr>
        <a:xfrm flipV="1">
          <a:off x="7080250" y="1416685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86360</xdr:rowOff>
    </xdr:from>
    <xdr:to>
      <xdr:col>36</xdr:col>
      <xdr:colOff>165100</xdr:colOff>
      <xdr:row>86</xdr:row>
      <xdr:rowOff>16510</xdr:rowOff>
    </xdr:to>
    <xdr:sp macro="" textlink="">
      <xdr:nvSpPr>
        <xdr:cNvPr id="363" name="楕円 362">
          <a:extLst>
            <a:ext uri="{FF2B5EF4-FFF2-40B4-BE49-F238E27FC236}">
              <a16:creationId xmlns:a16="http://schemas.microsoft.com/office/drawing/2014/main" id="{40A94E4D-B4B6-4797-BFA9-B3961AA4BFCD}"/>
            </a:ext>
          </a:extLst>
        </xdr:cNvPr>
        <xdr:cNvSpPr/>
      </xdr:nvSpPr>
      <xdr:spPr>
        <a:xfrm>
          <a:off x="6235700" y="14119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137160</xdr:rowOff>
    </xdr:from>
    <xdr:to>
      <xdr:col>41</xdr:col>
      <xdr:colOff>50800</xdr:colOff>
      <xdr:row>85</xdr:row>
      <xdr:rowOff>137160</xdr:rowOff>
    </xdr:to>
    <xdr:cxnSp macro="">
      <xdr:nvCxnSpPr>
        <xdr:cNvPr id="364" name="直線コネクタ 363">
          <a:extLst>
            <a:ext uri="{FF2B5EF4-FFF2-40B4-BE49-F238E27FC236}">
              <a16:creationId xmlns:a16="http://schemas.microsoft.com/office/drawing/2014/main" id="{8864D2E9-96B4-492A-9B34-7E55A36B2DEB}"/>
            </a:ext>
          </a:extLst>
        </xdr:cNvPr>
        <xdr:cNvCxnSpPr/>
      </xdr:nvCxnSpPr>
      <xdr:spPr>
        <a:xfrm>
          <a:off x="6286500" y="141706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139700</xdr:rowOff>
    </xdr:from>
    <xdr:ext cx="469900" cy="259080"/>
    <xdr:sp macro="" textlink="">
      <xdr:nvSpPr>
        <xdr:cNvPr id="365" name="n_1aveValue【福祉施設】&#10;一人当たり面積">
          <a:extLst>
            <a:ext uri="{FF2B5EF4-FFF2-40B4-BE49-F238E27FC236}">
              <a16:creationId xmlns:a16="http://schemas.microsoft.com/office/drawing/2014/main" id="{8DCB169D-8446-4656-AC6F-407CE744E932}"/>
            </a:ext>
          </a:extLst>
        </xdr:cNvPr>
        <xdr:cNvSpPr txBox="1"/>
      </xdr:nvSpPr>
      <xdr:spPr>
        <a:xfrm>
          <a:off x="8458200" y="13677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17780</xdr:rowOff>
    </xdr:from>
    <xdr:ext cx="469265" cy="258445"/>
    <xdr:sp macro="" textlink="">
      <xdr:nvSpPr>
        <xdr:cNvPr id="366" name="n_2aveValue【福祉施設】&#10;一人当たり面積">
          <a:extLst>
            <a:ext uri="{FF2B5EF4-FFF2-40B4-BE49-F238E27FC236}">
              <a16:creationId xmlns:a16="http://schemas.microsoft.com/office/drawing/2014/main" id="{180E3655-DBBE-488D-B9FD-EB551C1FD14C}"/>
            </a:ext>
          </a:extLst>
        </xdr:cNvPr>
        <xdr:cNvSpPr txBox="1"/>
      </xdr:nvSpPr>
      <xdr:spPr>
        <a:xfrm>
          <a:off x="7677150" y="13721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116840</xdr:rowOff>
    </xdr:from>
    <xdr:ext cx="469265" cy="259080"/>
    <xdr:sp macro="" textlink="">
      <xdr:nvSpPr>
        <xdr:cNvPr id="367" name="n_3aveValue【福祉施設】&#10;一人当たり面積">
          <a:extLst>
            <a:ext uri="{FF2B5EF4-FFF2-40B4-BE49-F238E27FC236}">
              <a16:creationId xmlns:a16="http://schemas.microsoft.com/office/drawing/2014/main" id="{5D735B4C-D460-4E54-B687-621D1D9577E8}"/>
            </a:ext>
          </a:extLst>
        </xdr:cNvPr>
        <xdr:cNvSpPr txBox="1"/>
      </xdr:nvSpPr>
      <xdr:spPr>
        <a:xfrm>
          <a:off x="6864350" y="13655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93980</xdr:rowOff>
    </xdr:from>
    <xdr:ext cx="469265" cy="259080"/>
    <xdr:sp macro="" textlink="">
      <xdr:nvSpPr>
        <xdr:cNvPr id="368" name="n_4aveValue【福祉施設】&#10;一人当たり面積">
          <a:extLst>
            <a:ext uri="{FF2B5EF4-FFF2-40B4-BE49-F238E27FC236}">
              <a16:creationId xmlns:a16="http://schemas.microsoft.com/office/drawing/2014/main" id="{4D29048A-F980-4EFE-8717-86F6B1D95E90}"/>
            </a:ext>
          </a:extLst>
        </xdr:cNvPr>
        <xdr:cNvSpPr txBox="1"/>
      </xdr:nvSpPr>
      <xdr:spPr>
        <a:xfrm>
          <a:off x="6070600" y="13632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3810</xdr:rowOff>
    </xdr:from>
    <xdr:ext cx="469900" cy="259080"/>
    <xdr:sp macro="" textlink="">
      <xdr:nvSpPr>
        <xdr:cNvPr id="369" name="n_1mainValue【福祉施設】&#10;一人当たり面積">
          <a:extLst>
            <a:ext uri="{FF2B5EF4-FFF2-40B4-BE49-F238E27FC236}">
              <a16:creationId xmlns:a16="http://schemas.microsoft.com/office/drawing/2014/main" id="{8C10DCF9-C5D5-49C9-88BC-C5BFA15981C5}"/>
            </a:ext>
          </a:extLst>
        </xdr:cNvPr>
        <xdr:cNvSpPr txBox="1"/>
      </xdr:nvSpPr>
      <xdr:spPr>
        <a:xfrm>
          <a:off x="8458200" y="1420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3810</xdr:rowOff>
    </xdr:from>
    <xdr:ext cx="469265" cy="259080"/>
    <xdr:sp macro="" textlink="">
      <xdr:nvSpPr>
        <xdr:cNvPr id="370" name="n_2mainValue【福祉施設】&#10;一人当たり面積">
          <a:extLst>
            <a:ext uri="{FF2B5EF4-FFF2-40B4-BE49-F238E27FC236}">
              <a16:creationId xmlns:a16="http://schemas.microsoft.com/office/drawing/2014/main" id="{4EB573CE-174F-40DF-8D5B-54E7C1CFEF10}"/>
            </a:ext>
          </a:extLst>
        </xdr:cNvPr>
        <xdr:cNvSpPr txBox="1"/>
      </xdr:nvSpPr>
      <xdr:spPr>
        <a:xfrm>
          <a:off x="7677150" y="14202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7620</xdr:rowOff>
    </xdr:from>
    <xdr:ext cx="469265" cy="258445"/>
    <xdr:sp macro="" textlink="">
      <xdr:nvSpPr>
        <xdr:cNvPr id="371" name="n_3mainValue【福祉施設】&#10;一人当たり面積">
          <a:extLst>
            <a:ext uri="{FF2B5EF4-FFF2-40B4-BE49-F238E27FC236}">
              <a16:creationId xmlns:a16="http://schemas.microsoft.com/office/drawing/2014/main" id="{09438326-3C89-48E3-9359-025CB2902309}"/>
            </a:ext>
          </a:extLst>
        </xdr:cNvPr>
        <xdr:cNvSpPr txBox="1"/>
      </xdr:nvSpPr>
      <xdr:spPr>
        <a:xfrm>
          <a:off x="6864350" y="14206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7620</xdr:rowOff>
    </xdr:from>
    <xdr:ext cx="469265" cy="258445"/>
    <xdr:sp macro="" textlink="">
      <xdr:nvSpPr>
        <xdr:cNvPr id="372" name="n_4mainValue【福祉施設】&#10;一人当たり面積">
          <a:extLst>
            <a:ext uri="{FF2B5EF4-FFF2-40B4-BE49-F238E27FC236}">
              <a16:creationId xmlns:a16="http://schemas.microsoft.com/office/drawing/2014/main" id="{C3C7C471-1145-4DD7-B269-3C1974A22721}"/>
            </a:ext>
          </a:extLst>
        </xdr:cNvPr>
        <xdr:cNvSpPr txBox="1"/>
      </xdr:nvSpPr>
      <xdr:spPr>
        <a:xfrm>
          <a:off x="6070600" y="14206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AA6423E3-68A3-40C1-B4CD-52F1621F2113}"/>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A0808477-CD55-4CBD-8FD4-67CE2EC4C5A8}"/>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A178A915-D54A-4FCE-91EC-02FBAD7536A9}"/>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2AE0F6A9-FA7D-40FD-B102-491A268BADF0}"/>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FAB9EF44-E02E-446E-8132-7F2CBEE6263F}"/>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7431DE38-8569-416C-B469-C387B3846FD0}"/>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58F794B-09F1-45D6-893F-495E3CCBF21E}"/>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84CFC7D7-8150-42BD-B5BC-DE9594092E21}"/>
            </a:ext>
          </a:extLst>
        </xdr:cNvPr>
        <xdr:cNvSpPr/>
      </xdr:nvSpPr>
      <xdr:spPr>
        <a:xfrm>
          <a:off x="6858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1" name="テキスト ボックス 380">
          <a:extLst>
            <a:ext uri="{FF2B5EF4-FFF2-40B4-BE49-F238E27FC236}">
              <a16:creationId xmlns:a16="http://schemas.microsoft.com/office/drawing/2014/main" id="{C1FFF678-0E71-4C26-9641-64070EFC1DF4}"/>
            </a:ext>
          </a:extLst>
        </xdr:cNvPr>
        <xdr:cNvSpPr txBox="1"/>
      </xdr:nvSpPr>
      <xdr:spPr>
        <a:xfrm>
          <a:off x="666750" y="159639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3DDEE0FB-B5AB-4E1F-8A1B-2ABE0EA40FC2}"/>
            </a:ext>
          </a:extLst>
        </xdr:cNvPr>
        <xdr:cNvCxnSpPr/>
      </xdr:nvCxnSpPr>
      <xdr:spPr>
        <a:xfrm>
          <a:off x="6858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3" name="テキスト ボックス 382">
          <a:extLst>
            <a:ext uri="{FF2B5EF4-FFF2-40B4-BE49-F238E27FC236}">
              <a16:creationId xmlns:a16="http://schemas.microsoft.com/office/drawing/2014/main" id="{93EB1FD2-4B40-4740-9DB8-0004A38C3258}"/>
            </a:ext>
          </a:extLst>
        </xdr:cNvPr>
        <xdr:cNvSpPr txBox="1"/>
      </xdr:nvSpPr>
      <xdr:spPr>
        <a:xfrm>
          <a:off x="275590" y="18209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1F7F3F52-75F4-4C7D-9568-C6B4A2DBE34D}"/>
            </a:ext>
          </a:extLst>
        </xdr:cNvPr>
        <xdr:cNvCxnSpPr/>
      </xdr:nvCxnSpPr>
      <xdr:spPr>
        <a:xfrm>
          <a:off x="685800" y="179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725" cy="259080"/>
    <xdr:sp macro="" textlink="">
      <xdr:nvSpPr>
        <xdr:cNvPr id="385" name="テキスト ボックス 384">
          <a:extLst>
            <a:ext uri="{FF2B5EF4-FFF2-40B4-BE49-F238E27FC236}">
              <a16:creationId xmlns:a16="http://schemas.microsoft.com/office/drawing/2014/main" id="{5352E8A9-1769-4141-ADF5-B3D6345387A5}"/>
            </a:ext>
          </a:extLst>
        </xdr:cNvPr>
        <xdr:cNvSpPr txBox="1"/>
      </xdr:nvSpPr>
      <xdr:spPr>
        <a:xfrm>
          <a:off x="275590" y="17840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13C14068-DB7A-48A9-A5C2-F4CE356BC755}"/>
            </a:ext>
          </a:extLst>
        </xdr:cNvPr>
        <xdr:cNvCxnSpPr/>
      </xdr:nvCxnSpPr>
      <xdr:spPr>
        <a:xfrm>
          <a:off x="685800" y="1761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87" name="テキスト ボックス 386">
          <a:extLst>
            <a:ext uri="{FF2B5EF4-FFF2-40B4-BE49-F238E27FC236}">
              <a16:creationId xmlns:a16="http://schemas.microsoft.com/office/drawing/2014/main" id="{910E26E4-EB1D-43DB-A3EA-46A6DA038575}"/>
            </a:ext>
          </a:extLst>
        </xdr:cNvPr>
        <xdr:cNvSpPr txBox="1"/>
      </xdr:nvSpPr>
      <xdr:spPr>
        <a:xfrm>
          <a:off x="339725" y="17479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88BD0297-5C9B-417E-BA01-92CB38B1F6BB}"/>
            </a:ext>
          </a:extLst>
        </xdr:cNvPr>
        <xdr:cNvCxnSpPr/>
      </xdr:nvCxnSpPr>
      <xdr:spPr>
        <a:xfrm>
          <a:off x="685800" y="1724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89" name="テキスト ボックス 388">
          <a:extLst>
            <a:ext uri="{FF2B5EF4-FFF2-40B4-BE49-F238E27FC236}">
              <a16:creationId xmlns:a16="http://schemas.microsoft.com/office/drawing/2014/main" id="{8378E5BF-93B9-4813-B98F-597AEF35C9EA}"/>
            </a:ext>
          </a:extLst>
        </xdr:cNvPr>
        <xdr:cNvSpPr txBox="1"/>
      </xdr:nvSpPr>
      <xdr:spPr>
        <a:xfrm>
          <a:off x="339725" y="17110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DDA8D572-A1CF-404A-8964-10306F0396F8}"/>
            </a:ext>
          </a:extLst>
        </xdr:cNvPr>
        <xdr:cNvCxnSpPr/>
      </xdr:nvCxnSpPr>
      <xdr:spPr>
        <a:xfrm>
          <a:off x="6858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1" name="テキスト ボックス 390">
          <a:extLst>
            <a:ext uri="{FF2B5EF4-FFF2-40B4-BE49-F238E27FC236}">
              <a16:creationId xmlns:a16="http://schemas.microsoft.com/office/drawing/2014/main" id="{3E87B2BC-BB30-4796-AD96-A7F023A3948E}"/>
            </a:ext>
          </a:extLst>
        </xdr:cNvPr>
        <xdr:cNvSpPr txBox="1"/>
      </xdr:nvSpPr>
      <xdr:spPr>
        <a:xfrm>
          <a:off x="339725" y="16742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FEF6A7A3-0DD0-4AD9-877A-1F04A7476ABA}"/>
            </a:ext>
          </a:extLst>
        </xdr:cNvPr>
        <xdr:cNvCxnSpPr/>
      </xdr:nvCxnSpPr>
      <xdr:spPr>
        <a:xfrm>
          <a:off x="685800" y="1651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8445"/>
    <xdr:sp macro="" textlink="">
      <xdr:nvSpPr>
        <xdr:cNvPr id="393" name="テキスト ボックス 392">
          <a:extLst>
            <a:ext uri="{FF2B5EF4-FFF2-40B4-BE49-F238E27FC236}">
              <a16:creationId xmlns:a16="http://schemas.microsoft.com/office/drawing/2014/main" id="{050DB34E-F339-4A60-BD8A-8614D8C43BE5}"/>
            </a:ext>
          </a:extLst>
        </xdr:cNvPr>
        <xdr:cNvSpPr txBox="1"/>
      </xdr:nvSpPr>
      <xdr:spPr>
        <a:xfrm>
          <a:off x="339725" y="16374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4D71D82D-7998-4621-99C2-6EB03440BD25}"/>
            </a:ext>
          </a:extLst>
        </xdr:cNvPr>
        <xdr:cNvCxnSpPr/>
      </xdr:nvCxnSpPr>
      <xdr:spPr>
        <a:xfrm>
          <a:off x="6858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8455" cy="259080"/>
    <xdr:sp macro="" textlink="">
      <xdr:nvSpPr>
        <xdr:cNvPr id="395" name="テキスト ボックス 394">
          <a:extLst>
            <a:ext uri="{FF2B5EF4-FFF2-40B4-BE49-F238E27FC236}">
              <a16:creationId xmlns:a16="http://schemas.microsoft.com/office/drawing/2014/main" id="{C3E837F3-A9B5-415B-8488-B13F59D96EBF}"/>
            </a:ext>
          </a:extLst>
        </xdr:cNvPr>
        <xdr:cNvSpPr txBox="1"/>
      </xdr:nvSpPr>
      <xdr:spPr>
        <a:xfrm>
          <a:off x="384810" y="160121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FB79CBD4-4313-4922-890A-43A0C8A4BDC8}"/>
            </a:ext>
          </a:extLst>
        </xdr:cNvPr>
        <xdr:cNvSpPr/>
      </xdr:nvSpPr>
      <xdr:spPr>
        <a:xfrm>
          <a:off x="6858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146685</xdr:rowOff>
    </xdr:to>
    <xdr:cxnSp macro="">
      <xdr:nvCxnSpPr>
        <xdr:cNvPr id="397" name="直線コネクタ 396">
          <a:extLst>
            <a:ext uri="{FF2B5EF4-FFF2-40B4-BE49-F238E27FC236}">
              <a16:creationId xmlns:a16="http://schemas.microsoft.com/office/drawing/2014/main" id="{38CE706D-B400-42F5-84E9-7B231B4DDB3F}"/>
            </a:ext>
          </a:extLst>
        </xdr:cNvPr>
        <xdr:cNvCxnSpPr/>
      </xdr:nvCxnSpPr>
      <xdr:spPr>
        <a:xfrm flipV="1">
          <a:off x="4177665" y="16565245"/>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150495</xdr:rowOff>
    </xdr:from>
    <xdr:ext cx="405130" cy="259080"/>
    <xdr:sp macro="" textlink="">
      <xdr:nvSpPr>
        <xdr:cNvPr id="398" name="【市民会館】&#10;有形固定資産減価償却率最小値テキスト">
          <a:extLst>
            <a:ext uri="{FF2B5EF4-FFF2-40B4-BE49-F238E27FC236}">
              <a16:creationId xmlns:a16="http://schemas.microsoft.com/office/drawing/2014/main" id="{4FF682A3-324C-4F5D-8410-197C985CEDED}"/>
            </a:ext>
          </a:extLst>
        </xdr:cNvPr>
        <xdr:cNvSpPr txBox="1"/>
      </xdr:nvSpPr>
      <xdr:spPr>
        <a:xfrm>
          <a:off x="4216400" y="1798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146685</xdr:rowOff>
    </xdr:from>
    <xdr:to>
      <xdr:col>24</xdr:col>
      <xdr:colOff>152400</xdr:colOff>
      <xdr:row>108</xdr:row>
      <xdr:rowOff>146685</xdr:rowOff>
    </xdr:to>
    <xdr:cxnSp macro="">
      <xdr:nvCxnSpPr>
        <xdr:cNvPr id="399" name="直線コネクタ 398">
          <a:extLst>
            <a:ext uri="{FF2B5EF4-FFF2-40B4-BE49-F238E27FC236}">
              <a16:creationId xmlns:a16="http://schemas.microsoft.com/office/drawing/2014/main" id="{54C3E243-AC0A-4B3B-B14A-1C4E5D9AEE7D}"/>
            </a:ext>
          </a:extLst>
        </xdr:cNvPr>
        <xdr:cNvCxnSpPr/>
      </xdr:nvCxnSpPr>
      <xdr:spPr>
        <a:xfrm>
          <a:off x="4108450" y="17977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1905</xdr:rowOff>
    </xdr:from>
    <xdr:ext cx="405130" cy="259080"/>
    <xdr:sp macro="" textlink="">
      <xdr:nvSpPr>
        <xdr:cNvPr id="400" name="【市民会館】&#10;有形固定資産減価償却率最大値テキスト">
          <a:extLst>
            <a:ext uri="{FF2B5EF4-FFF2-40B4-BE49-F238E27FC236}">
              <a16:creationId xmlns:a16="http://schemas.microsoft.com/office/drawing/2014/main" id="{2E13C43F-7C66-45F9-8BC7-FFC4B6818E28}"/>
            </a:ext>
          </a:extLst>
        </xdr:cNvPr>
        <xdr:cNvSpPr txBox="1"/>
      </xdr:nvSpPr>
      <xdr:spPr>
        <a:xfrm>
          <a:off x="4216400" y="16346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FFFAA620-3CC8-410E-85E4-B6C00A2A949C}"/>
            </a:ext>
          </a:extLst>
        </xdr:cNvPr>
        <xdr:cNvCxnSpPr/>
      </xdr:nvCxnSpPr>
      <xdr:spPr>
        <a:xfrm>
          <a:off x="4108450" y="16565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78740</xdr:rowOff>
    </xdr:from>
    <xdr:ext cx="405130" cy="259080"/>
    <xdr:sp macro="" textlink="">
      <xdr:nvSpPr>
        <xdr:cNvPr id="402" name="【市民会館】&#10;有形固定資産減価償却率平均値テキスト">
          <a:extLst>
            <a:ext uri="{FF2B5EF4-FFF2-40B4-BE49-F238E27FC236}">
              <a16:creationId xmlns:a16="http://schemas.microsoft.com/office/drawing/2014/main" id="{F5BE4C13-172C-4FA9-9375-19272F365472}"/>
            </a:ext>
          </a:extLst>
        </xdr:cNvPr>
        <xdr:cNvSpPr txBox="1"/>
      </xdr:nvSpPr>
      <xdr:spPr>
        <a:xfrm>
          <a:off x="4216400" y="17084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111635A5-4B58-4C74-B049-1A948B17774F}"/>
            </a:ext>
          </a:extLst>
        </xdr:cNvPr>
        <xdr:cNvSpPr/>
      </xdr:nvSpPr>
      <xdr:spPr>
        <a:xfrm>
          <a:off x="4127500" y="1722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29210</xdr:rowOff>
    </xdr:from>
    <xdr:to>
      <xdr:col>20</xdr:col>
      <xdr:colOff>38100</xdr:colOff>
      <xdr:row>104</xdr:row>
      <xdr:rowOff>130810</xdr:rowOff>
    </xdr:to>
    <xdr:sp macro="" textlink="">
      <xdr:nvSpPr>
        <xdr:cNvPr id="404" name="フローチャート: 判断 403">
          <a:extLst>
            <a:ext uri="{FF2B5EF4-FFF2-40B4-BE49-F238E27FC236}">
              <a16:creationId xmlns:a16="http://schemas.microsoft.com/office/drawing/2014/main" id="{40188A97-C177-4C99-BC4A-B4F657C10F9F}"/>
            </a:ext>
          </a:extLst>
        </xdr:cNvPr>
        <xdr:cNvSpPr/>
      </xdr:nvSpPr>
      <xdr:spPr>
        <a:xfrm>
          <a:off x="3384550" y="17199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C13207D6-CE5D-40BA-894A-002334DAC249}"/>
            </a:ext>
          </a:extLst>
        </xdr:cNvPr>
        <xdr:cNvSpPr/>
      </xdr:nvSpPr>
      <xdr:spPr>
        <a:xfrm>
          <a:off x="2571750" y="17164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08B5F097-95B6-4147-9FB3-D0935EE9A180}"/>
            </a:ext>
          </a:extLst>
        </xdr:cNvPr>
        <xdr:cNvSpPr/>
      </xdr:nvSpPr>
      <xdr:spPr>
        <a:xfrm>
          <a:off x="1778000" y="17116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531984D0-821E-4F62-81BD-503DFB57FA45}"/>
            </a:ext>
          </a:extLst>
        </xdr:cNvPr>
        <xdr:cNvSpPr/>
      </xdr:nvSpPr>
      <xdr:spPr>
        <a:xfrm>
          <a:off x="984250" y="17076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8" name="テキスト ボックス 407">
          <a:extLst>
            <a:ext uri="{FF2B5EF4-FFF2-40B4-BE49-F238E27FC236}">
              <a16:creationId xmlns:a16="http://schemas.microsoft.com/office/drawing/2014/main" id="{A30D2B82-06A6-4511-870A-758ABF61D1D4}"/>
            </a:ext>
          </a:extLst>
        </xdr:cNvPr>
        <xdr:cNvSpPr txBox="1"/>
      </xdr:nvSpPr>
      <xdr:spPr>
        <a:xfrm>
          <a:off x="40068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9" name="テキスト ボックス 408">
          <a:extLst>
            <a:ext uri="{FF2B5EF4-FFF2-40B4-BE49-F238E27FC236}">
              <a16:creationId xmlns:a16="http://schemas.microsoft.com/office/drawing/2014/main" id="{DFD695AA-395A-4095-8CF5-A80F32BED716}"/>
            </a:ext>
          </a:extLst>
        </xdr:cNvPr>
        <xdr:cNvSpPr txBox="1"/>
      </xdr:nvSpPr>
      <xdr:spPr>
        <a:xfrm>
          <a:off x="32575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0" name="テキスト ボックス 409">
          <a:extLst>
            <a:ext uri="{FF2B5EF4-FFF2-40B4-BE49-F238E27FC236}">
              <a16:creationId xmlns:a16="http://schemas.microsoft.com/office/drawing/2014/main" id="{7547BB60-6B72-43D8-9969-C53D9E246C1D}"/>
            </a:ext>
          </a:extLst>
        </xdr:cNvPr>
        <xdr:cNvSpPr txBox="1"/>
      </xdr:nvSpPr>
      <xdr:spPr>
        <a:xfrm>
          <a:off x="24511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5E19FF9C-AD5F-4A87-8FC4-90CC41814517}"/>
            </a:ext>
          </a:extLst>
        </xdr:cNvPr>
        <xdr:cNvSpPr txBox="1"/>
      </xdr:nvSpPr>
      <xdr:spPr>
        <a:xfrm>
          <a:off x="16573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62B29365-FA9C-4066-954A-E01CC2416D72}"/>
            </a:ext>
          </a:extLst>
        </xdr:cNvPr>
        <xdr:cNvSpPr txBox="1"/>
      </xdr:nvSpPr>
      <xdr:spPr>
        <a:xfrm>
          <a:off x="857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97790</xdr:rowOff>
    </xdr:from>
    <xdr:to>
      <xdr:col>24</xdr:col>
      <xdr:colOff>114300</xdr:colOff>
      <xdr:row>106</xdr:row>
      <xdr:rowOff>27940</xdr:rowOff>
    </xdr:to>
    <xdr:sp macro="" textlink="">
      <xdr:nvSpPr>
        <xdr:cNvPr id="413" name="楕円 412">
          <a:extLst>
            <a:ext uri="{FF2B5EF4-FFF2-40B4-BE49-F238E27FC236}">
              <a16:creationId xmlns:a16="http://schemas.microsoft.com/office/drawing/2014/main" id="{0C135318-650E-41E9-9D2A-14719A14D657}"/>
            </a:ext>
          </a:extLst>
        </xdr:cNvPr>
        <xdr:cNvSpPr/>
      </xdr:nvSpPr>
      <xdr:spPr>
        <a:xfrm>
          <a:off x="4127500" y="17433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76200</xdr:rowOff>
    </xdr:from>
    <xdr:ext cx="405130" cy="258445"/>
    <xdr:sp macro="" textlink="">
      <xdr:nvSpPr>
        <xdr:cNvPr id="414" name="【市民会館】&#10;有形固定資産減価償却率該当値テキスト">
          <a:extLst>
            <a:ext uri="{FF2B5EF4-FFF2-40B4-BE49-F238E27FC236}">
              <a16:creationId xmlns:a16="http://schemas.microsoft.com/office/drawing/2014/main" id="{7500C35B-B17F-4369-83A5-9A4CA8669792}"/>
            </a:ext>
          </a:extLst>
        </xdr:cNvPr>
        <xdr:cNvSpPr txBox="1"/>
      </xdr:nvSpPr>
      <xdr:spPr>
        <a:xfrm>
          <a:off x="4216400" y="17411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57785</xdr:rowOff>
    </xdr:from>
    <xdr:to>
      <xdr:col>20</xdr:col>
      <xdr:colOff>38100</xdr:colOff>
      <xdr:row>105</xdr:row>
      <xdr:rowOff>159385</xdr:rowOff>
    </xdr:to>
    <xdr:sp macro="" textlink="">
      <xdr:nvSpPr>
        <xdr:cNvPr id="415" name="楕円 414">
          <a:extLst>
            <a:ext uri="{FF2B5EF4-FFF2-40B4-BE49-F238E27FC236}">
              <a16:creationId xmlns:a16="http://schemas.microsoft.com/office/drawing/2014/main" id="{FDAFC92A-3820-4193-BAA7-D58D0622024A}"/>
            </a:ext>
          </a:extLst>
        </xdr:cNvPr>
        <xdr:cNvSpPr/>
      </xdr:nvSpPr>
      <xdr:spPr>
        <a:xfrm>
          <a:off x="3384550" y="17393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109220</xdr:rowOff>
    </xdr:from>
    <xdr:to>
      <xdr:col>24</xdr:col>
      <xdr:colOff>63500</xdr:colOff>
      <xdr:row>105</xdr:row>
      <xdr:rowOff>148590</xdr:rowOff>
    </xdr:to>
    <xdr:cxnSp macro="">
      <xdr:nvCxnSpPr>
        <xdr:cNvPr id="416" name="直線コネクタ 415">
          <a:extLst>
            <a:ext uri="{FF2B5EF4-FFF2-40B4-BE49-F238E27FC236}">
              <a16:creationId xmlns:a16="http://schemas.microsoft.com/office/drawing/2014/main" id="{765BEF88-4C53-4039-ACCA-0BC1D61DDF31}"/>
            </a:ext>
          </a:extLst>
        </xdr:cNvPr>
        <xdr:cNvCxnSpPr/>
      </xdr:nvCxnSpPr>
      <xdr:spPr>
        <a:xfrm>
          <a:off x="3429000" y="17444720"/>
          <a:ext cx="7493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17780</xdr:rowOff>
    </xdr:from>
    <xdr:to>
      <xdr:col>15</xdr:col>
      <xdr:colOff>101600</xdr:colOff>
      <xdr:row>105</xdr:row>
      <xdr:rowOff>119380</xdr:rowOff>
    </xdr:to>
    <xdr:sp macro="" textlink="">
      <xdr:nvSpPr>
        <xdr:cNvPr id="417" name="楕円 416">
          <a:extLst>
            <a:ext uri="{FF2B5EF4-FFF2-40B4-BE49-F238E27FC236}">
              <a16:creationId xmlns:a16="http://schemas.microsoft.com/office/drawing/2014/main" id="{FA9D15C6-97FF-4DEC-86BA-3F5DCC5F5CE1}"/>
            </a:ext>
          </a:extLst>
        </xdr:cNvPr>
        <xdr:cNvSpPr/>
      </xdr:nvSpPr>
      <xdr:spPr>
        <a:xfrm>
          <a:off x="257175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68580</xdr:rowOff>
    </xdr:from>
    <xdr:to>
      <xdr:col>19</xdr:col>
      <xdr:colOff>177800</xdr:colOff>
      <xdr:row>105</xdr:row>
      <xdr:rowOff>109220</xdr:rowOff>
    </xdr:to>
    <xdr:cxnSp macro="">
      <xdr:nvCxnSpPr>
        <xdr:cNvPr id="418" name="直線コネクタ 417">
          <a:extLst>
            <a:ext uri="{FF2B5EF4-FFF2-40B4-BE49-F238E27FC236}">
              <a16:creationId xmlns:a16="http://schemas.microsoft.com/office/drawing/2014/main" id="{F3D77589-4358-4D3B-894D-4F1B48933EAE}"/>
            </a:ext>
          </a:extLst>
        </xdr:cNvPr>
        <xdr:cNvCxnSpPr/>
      </xdr:nvCxnSpPr>
      <xdr:spPr>
        <a:xfrm>
          <a:off x="2622550" y="1740408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19" name="楕円 418">
          <a:extLst>
            <a:ext uri="{FF2B5EF4-FFF2-40B4-BE49-F238E27FC236}">
              <a16:creationId xmlns:a16="http://schemas.microsoft.com/office/drawing/2014/main" id="{4B854A1B-B3B2-4453-BEBF-CCC8060D6417}"/>
            </a:ext>
          </a:extLst>
        </xdr:cNvPr>
        <xdr:cNvSpPr/>
      </xdr:nvSpPr>
      <xdr:spPr>
        <a:xfrm>
          <a:off x="1778000" y="17321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68580</xdr:rowOff>
    </xdr:to>
    <xdr:cxnSp macro="">
      <xdr:nvCxnSpPr>
        <xdr:cNvPr id="420" name="直線コネクタ 419">
          <a:extLst>
            <a:ext uri="{FF2B5EF4-FFF2-40B4-BE49-F238E27FC236}">
              <a16:creationId xmlns:a16="http://schemas.microsoft.com/office/drawing/2014/main" id="{B3FAA370-2597-42DF-B671-12EFFC8AB59C}"/>
            </a:ext>
          </a:extLst>
        </xdr:cNvPr>
        <xdr:cNvCxnSpPr/>
      </xdr:nvCxnSpPr>
      <xdr:spPr>
        <a:xfrm>
          <a:off x="1828800" y="1736598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114935</xdr:rowOff>
    </xdr:from>
    <xdr:to>
      <xdr:col>6</xdr:col>
      <xdr:colOff>38100</xdr:colOff>
      <xdr:row>105</xdr:row>
      <xdr:rowOff>45085</xdr:rowOff>
    </xdr:to>
    <xdr:sp macro="" textlink="">
      <xdr:nvSpPr>
        <xdr:cNvPr id="421" name="楕円 420">
          <a:extLst>
            <a:ext uri="{FF2B5EF4-FFF2-40B4-BE49-F238E27FC236}">
              <a16:creationId xmlns:a16="http://schemas.microsoft.com/office/drawing/2014/main" id="{B1F82115-BEC3-4713-95F7-540A2311C565}"/>
            </a:ext>
          </a:extLst>
        </xdr:cNvPr>
        <xdr:cNvSpPr/>
      </xdr:nvSpPr>
      <xdr:spPr>
        <a:xfrm>
          <a:off x="984250" y="172853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166370</xdr:rowOff>
    </xdr:from>
    <xdr:to>
      <xdr:col>10</xdr:col>
      <xdr:colOff>114300</xdr:colOff>
      <xdr:row>105</xdr:row>
      <xdr:rowOff>30480</xdr:rowOff>
    </xdr:to>
    <xdr:cxnSp macro="">
      <xdr:nvCxnSpPr>
        <xdr:cNvPr id="422" name="直線コネクタ 421">
          <a:extLst>
            <a:ext uri="{FF2B5EF4-FFF2-40B4-BE49-F238E27FC236}">
              <a16:creationId xmlns:a16="http://schemas.microsoft.com/office/drawing/2014/main" id="{E78D6722-63AB-41F4-81EC-C3843088054D}"/>
            </a:ext>
          </a:extLst>
        </xdr:cNvPr>
        <xdr:cNvCxnSpPr/>
      </xdr:nvCxnSpPr>
      <xdr:spPr>
        <a:xfrm>
          <a:off x="1028700" y="17336770"/>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147320</xdr:rowOff>
    </xdr:from>
    <xdr:ext cx="405130" cy="259080"/>
    <xdr:sp macro="" textlink="">
      <xdr:nvSpPr>
        <xdr:cNvPr id="423" name="n_1aveValue【市民会館】&#10;有形固定資産減価償却率">
          <a:extLst>
            <a:ext uri="{FF2B5EF4-FFF2-40B4-BE49-F238E27FC236}">
              <a16:creationId xmlns:a16="http://schemas.microsoft.com/office/drawing/2014/main" id="{63ECDBF4-812E-4F3C-946C-9C9D771EE44D}"/>
            </a:ext>
          </a:extLst>
        </xdr:cNvPr>
        <xdr:cNvSpPr txBox="1"/>
      </xdr:nvSpPr>
      <xdr:spPr>
        <a:xfrm>
          <a:off x="3239135" y="1698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105410</xdr:rowOff>
    </xdr:from>
    <xdr:ext cx="404495" cy="259080"/>
    <xdr:sp macro="" textlink="">
      <xdr:nvSpPr>
        <xdr:cNvPr id="424" name="n_2aveValue【市民会館】&#10;有形固定資産減価償却率">
          <a:extLst>
            <a:ext uri="{FF2B5EF4-FFF2-40B4-BE49-F238E27FC236}">
              <a16:creationId xmlns:a16="http://schemas.microsoft.com/office/drawing/2014/main" id="{DA502A36-35B5-4C12-9B0A-2422DBC241D0}"/>
            </a:ext>
          </a:extLst>
        </xdr:cNvPr>
        <xdr:cNvSpPr txBox="1"/>
      </xdr:nvSpPr>
      <xdr:spPr>
        <a:xfrm>
          <a:off x="2439035" y="1694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57785</xdr:rowOff>
    </xdr:from>
    <xdr:ext cx="404495" cy="259080"/>
    <xdr:sp macro="" textlink="">
      <xdr:nvSpPr>
        <xdr:cNvPr id="425" name="n_3aveValue【市民会館】&#10;有形固定資産減価償却率">
          <a:extLst>
            <a:ext uri="{FF2B5EF4-FFF2-40B4-BE49-F238E27FC236}">
              <a16:creationId xmlns:a16="http://schemas.microsoft.com/office/drawing/2014/main" id="{03952DAE-46A1-43FD-99E8-27309F372E72}"/>
            </a:ext>
          </a:extLst>
        </xdr:cNvPr>
        <xdr:cNvSpPr txBox="1"/>
      </xdr:nvSpPr>
      <xdr:spPr>
        <a:xfrm>
          <a:off x="1645285" y="16897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17780</xdr:rowOff>
    </xdr:from>
    <xdr:ext cx="404495" cy="258445"/>
    <xdr:sp macro="" textlink="">
      <xdr:nvSpPr>
        <xdr:cNvPr id="426" name="n_4aveValue【市民会館】&#10;有形固定資産減価償却率">
          <a:extLst>
            <a:ext uri="{FF2B5EF4-FFF2-40B4-BE49-F238E27FC236}">
              <a16:creationId xmlns:a16="http://schemas.microsoft.com/office/drawing/2014/main" id="{BD85B1F7-DABC-41CA-AA62-2D557EC3CCDA}"/>
            </a:ext>
          </a:extLst>
        </xdr:cNvPr>
        <xdr:cNvSpPr txBox="1"/>
      </xdr:nvSpPr>
      <xdr:spPr>
        <a:xfrm>
          <a:off x="851535" y="16857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150495</xdr:rowOff>
    </xdr:from>
    <xdr:ext cx="405130" cy="259080"/>
    <xdr:sp macro="" textlink="">
      <xdr:nvSpPr>
        <xdr:cNvPr id="427" name="n_1mainValue【市民会館】&#10;有形固定資産減価償却率">
          <a:extLst>
            <a:ext uri="{FF2B5EF4-FFF2-40B4-BE49-F238E27FC236}">
              <a16:creationId xmlns:a16="http://schemas.microsoft.com/office/drawing/2014/main" id="{E275DC0B-B511-42A4-AA93-01B1294F6B5D}"/>
            </a:ext>
          </a:extLst>
        </xdr:cNvPr>
        <xdr:cNvSpPr txBox="1"/>
      </xdr:nvSpPr>
      <xdr:spPr>
        <a:xfrm>
          <a:off x="3239135" y="17485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110490</xdr:rowOff>
    </xdr:from>
    <xdr:ext cx="404495" cy="258445"/>
    <xdr:sp macro="" textlink="">
      <xdr:nvSpPr>
        <xdr:cNvPr id="428" name="n_2mainValue【市民会館】&#10;有形固定資産減価償却率">
          <a:extLst>
            <a:ext uri="{FF2B5EF4-FFF2-40B4-BE49-F238E27FC236}">
              <a16:creationId xmlns:a16="http://schemas.microsoft.com/office/drawing/2014/main" id="{382B18C7-55D9-44AE-978C-7D1F3548FAAB}"/>
            </a:ext>
          </a:extLst>
        </xdr:cNvPr>
        <xdr:cNvSpPr txBox="1"/>
      </xdr:nvSpPr>
      <xdr:spPr>
        <a:xfrm>
          <a:off x="2439035" y="17445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72390</xdr:rowOff>
    </xdr:from>
    <xdr:ext cx="404495" cy="259080"/>
    <xdr:sp macro="" textlink="">
      <xdr:nvSpPr>
        <xdr:cNvPr id="429" name="n_3mainValue【市民会館】&#10;有形固定資産減価償却率">
          <a:extLst>
            <a:ext uri="{FF2B5EF4-FFF2-40B4-BE49-F238E27FC236}">
              <a16:creationId xmlns:a16="http://schemas.microsoft.com/office/drawing/2014/main" id="{0EC2D866-4B3E-4276-9F3F-B2E6D7D827CE}"/>
            </a:ext>
          </a:extLst>
        </xdr:cNvPr>
        <xdr:cNvSpPr txBox="1"/>
      </xdr:nvSpPr>
      <xdr:spPr>
        <a:xfrm>
          <a:off x="1645285" y="17407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36195</xdr:rowOff>
    </xdr:from>
    <xdr:ext cx="404495" cy="259080"/>
    <xdr:sp macro="" textlink="">
      <xdr:nvSpPr>
        <xdr:cNvPr id="430" name="n_4mainValue【市民会館】&#10;有形固定資産減価償却率">
          <a:extLst>
            <a:ext uri="{FF2B5EF4-FFF2-40B4-BE49-F238E27FC236}">
              <a16:creationId xmlns:a16="http://schemas.microsoft.com/office/drawing/2014/main" id="{ACEE83D0-B1CF-4F3C-962F-BB86C97BEBC7}"/>
            </a:ext>
          </a:extLst>
        </xdr:cNvPr>
        <xdr:cNvSpPr txBox="1"/>
      </xdr:nvSpPr>
      <xdr:spPr>
        <a:xfrm>
          <a:off x="851535" y="17371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B536D81-DE05-454A-B7A2-8B1BFC27784C}"/>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4CCC5E6C-456E-4223-AA13-5757B6E88211}"/>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8F3C7CA6-CD05-4CC1-B8B7-568274AFEF51}"/>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E50F2534-AE25-4E03-ACEE-2AE978F76831}"/>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C52794E2-A25C-4DD6-A448-45796DCB069D}"/>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F3EEF80C-A4EC-497F-8299-8606CE23E456}"/>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323D90DB-3EFB-4666-909A-C2A3EEC70342}"/>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5CC0D89B-BC20-41A5-854C-42360869C4D9}"/>
            </a:ext>
          </a:extLst>
        </xdr:cNvPr>
        <xdr:cNvSpPr/>
      </xdr:nvSpPr>
      <xdr:spPr>
        <a:xfrm>
          <a:off x="595630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39" name="テキスト ボックス 438">
          <a:extLst>
            <a:ext uri="{FF2B5EF4-FFF2-40B4-BE49-F238E27FC236}">
              <a16:creationId xmlns:a16="http://schemas.microsoft.com/office/drawing/2014/main" id="{87E06BAD-606A-4410-9334-05AA58E1C852}"/>
            </a:ext>
          </a:extLst>
        </xdr:cNvPr>
        <xdr:cNvSpPr txBox="1"/>
      </xdr:nvSpPr>
      <xdr:spPr>
        <a:xfrm>
          <a:off x="5918200" y="159639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9C6D9E21-479A-42DD-ADDE-8FCDB27F4CB1}"/>
            </a:ext>
          </a:extLst>
        </xdr:cNvPr>
        <xdr:cNvCxnSpPr/>
      </xdr:nvCxnSpPr>
      <xdr:spPr>
        <a:xfrm>
          <a:off x="5956300" y="18345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A7859B46-9C0B-4636-8FAF-262192D3B507}"/>
            </a:ext>
          </a:extLst>
        </xdr:cNvPr>
        <xdr:cNvCxnSpPr/>
      </xdr:nvCxnSpPr>
      <xdr:spPr>
        <a:xfrm>
          <a:off x="5956300" y="1798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2" name="テキスト ボックス 441">
          <a:extLst>
            <a:ext uri="{FF2B5EF4-FFF2-40B4-BE49-F238E27FC236}">
              <a16:creationId xmlns:a16="http://schemas.microsoft.com/office/drawing/2014/main" id="{9E175632-26DC-4B00-B75C-8E49F552823E}"/>
            </a:ext>
          </a:extLst>
        </xdr:cNvPr>
        <xdr:cNvSpPr txBox="1"/>
      </xdr:nvSpPr>
      <xdr:spPr>
        <a:xfrm>
          <a:off x="5527040" y="17840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CA33D9D1-EB3A-41CF-A37A-094A180951A4}"/>
            </a:ext>
          </a:extLst>
        </xdr:cNvPr>
        <xdr:cNvCxnSpPr/>
      </xdr:nvCxnSpPr>
      <xdr:spPr>
        <a:xfrm>
          <a:off x="5956300" y="17614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44" name="テキスト ボックス 443">
          <a:extLst>
            <a:ext uri="{FF2B5EF4-FFF2-40B4-BE49-F238E27FC236}">
              <a16:creationId xmlns:a16="http://schemas.microsoft.com/office/drawing/2014/main" id="{3E6B349D-11AE-40B8-BCDE-65738156B49B}"/>
            </a:ext>
          </a:extLst>
        </xdr:cNvPr>
        <xdr:cNvSpPr txBox="1"/>
      </xdr:nvSpPr>
      <xdr:spPr>
        <a:xfrm>
          <a:off x="5527040" y="17479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D2ABDD3E-1E64-4FBD-B50D-58F9AEA4BE14}"/>
            </a:ext>
          </a:extLst>
        </xdr:cNvPr>
        <xdr:cNvCxnSpPr/>
      </xdr:nvCxnSpPr>
      <xdr:spPr>
        <a:xfrm>
          <a:off x="5956300" y="1724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46" name="テキスト ボックス 445">
          <a:extLst>
            <a:ext uri="{FF2B5EF4-FFF2-40B4-BE49-F238E27FC236}">
              <a16:creationId xmlns:a16="http://schemas.microsoft.com/office/drawing/2014/main" id="{4F52DEFC-4C46-4F49-BA9D-B511C91DDB63}"/>
            </a:ext>
          </a:extLst>
        </xdr:cNvPr>
        <xdr:cNvSpPr txBox="1"/>
      </xdr:nvSpPr>
      <xdr:spPr>
        <a:xfrm>
          <a:off x="5527040" y="17110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B590156B-23EE-4541-9AAC-F02FA5617567}"/>
            </a:ext>
          </a:extLst>
        </xdr:cNvPr>
        <xdr:cNvCxnSpPr/>
      </xdr:nvCxnSpPr>
      <xdr:spPr>
        <a:xfrm>
          <a:off x="5956300" y="16878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48" name="テキスト ボックス 447">
          <a:extLst>
            <a:ext uri="{FF2B5EF4-FFF2-40B4-BE49-F238E27FC236}">
              <a16:creationId xmlns:a16="http://schemas.microsoft.com/office/drawing/2014/main" id="{0E95CAEF-29BA-4422-8A34-82F2FE3F2C7F}"/>
            </a:ext>
          </a:extLst>
        </xdr:cNvPr>
        <xdr:cNvSpPr txBox="1"/>
      </xdr:nvSpPr>
      <xdr:spPr>
        <a:xfrm>
          <a:off x="5527040" y="16742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D0665B3E-BC32-4C71-86A2-95EE02B63261}"/>
            </a:ext>
          </a:extLst>
        </xdr:cNvPr>
        <xdr:cNvCxnSpPr/>
      </xdr:nvCxnSpPr>
      <xdr:spPr>
        <a:xfrm>
          <a:off x="5956300" y="1651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0" name="テキスト ボックス 449">
          <a:extLst>
            <a:ext uri="{FF2B5EF4-FFF2-40B4-BE49-F238E27FC236}">
              <a16:creationId xmlns:a16="http://schemas.microsoft.com/office/drawing/2014/main" id="{8CB92238-3FA6-45EB-BCC1-78D86B5DB545}"/>
            </a:ext>
          </a:extLst>
        </xdr:cNvPr>
        <xdr:cNvSpPr txBox="1"/>
      </xdr:nvSpPr>
      <xdr:spPr>
        <a:xfrm>
          <a:off x="5527040" y="16374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4323CAE1-F007-4655-9144-E3E5FC78E979}"/>
            </a:ext>
          </a:extLst>
        </xdr:cNvPr>
        <xdr:cNvCxnSpPr/>
      </xdr:nvCxnSpPr>
      <xdr:spPr>
        <a:xfrm>
          <a:off x="5956300" y="16148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2" name="テキスト ボックス 451">
          <a:extLst>
            <a:ext uri="{FF2B5EF4-FFF2-40B4-BE49-F238E27FC236}">
              <a16:creationId xmlns:a16="http://schemas.microsoft.com/office/drawing/2014/main" id="{A6949ECD-4328-4547-9416-0912962255F6}"/>
            </a:ext>
          </a:extLst>
        </xdr:cNvPr>
        <xdr:cNvSpPr txBox="1"/>
      </xdr:nvSpPr>
      <xdr:spPr>
        <a:xfrm>
          <a:off x="5527040" y="16012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F072E272-1412-4A87-8760-79206555F1FA}"/>
            </a:ext>
          </a:extLst>
        </xdr:cNvPr>
        <xdr:cNvSpPr/>
      </xdr:nvSpPr>
      <xdr:spPr>
        <a:xfrm>
          <a:off x="595630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C3E43A75-35F9-4711-85BE-2F600A076A7F}"/>
            </a:ext>
          </a:extLst>
        </xdr:cNvPr>
        <xdr:cNvCxnSpPr/>
      </xdr:nvCxnSpPr>
      <xdr:spPr>
        <a:xfrm flipV="1">
          <a:off x="9429115" y="1655572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49530</xdr:rowOff>
    </xdr:from>
    <xdr:ext cx="469900" cy="259080"/>
    <xdr:sp macro="" textlink="">
      <xdr:nvSpPr>
        <xdr:cNvPr id="455" name="【市民会館】&#10;一人当たり面積最小値テキスト">
          <a:extLst>
            <a:ext uri="{FF2B5EF4-FFF2-40B4-BE49-F238E27FC236}">
              <a16:creationId xmlns:a16="http://schemas.microsoft.com/office/drawing/2014/main" id="{D966827B-C835-448E-B800-45753F03AAB7}"/>
            </a:ext>
          </a:extLst>
        </xdr:cNvPr>
        <xdr:cNvSpPr txBox="1"/>
      </xdr:nvSpPr>
      <xdr:spPr>
        <a:xfrm>
          <a:off x="9467850" y="1788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20152D0D-B88B-49D9-8240-3AAED3B490B7}"/>
            </a:ext>
          </a:extLst>
        </xdr:cNvPr>
        <xdr:cNvCxnSpPr/>
      </xdr:nvCxnSpPr>
      <xdr:spPr>
        <a:xfrm>
          <a:off x="9359900" y="17876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163830</xdr:rowOff>
    </xdr:from>
    <xdr:ext cx="469900" cy="259080"/>
    <xdr:sp macro="" textlink="">
      <xdr:nvSpPr>
        <xdr:cNvPr id="457" name="【市民会館】&#10;一人当たり面積最大値テキスト">
          <a:extLst>
            <a:ext uri="{FF2B5EF4-FFF2-40B4-BE49-F238E27FC236}">
              <a16:creationId xmlns:a16="http://schemas.microsoft.com/office/drawing/2014/main" id="{B7B90015-88B4-4751-82A2-03572D493D36}"/>
            </a:ext>
          </a:extLst>
        </xdr:cNvPr>
        <xdr:cNvSpPr txBox="1"/>
      </xdr:nvSpPr>
      <xdr:spPr>
        <a:xfrm>
          <a:off x="9467850" y="1634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0.388</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4662CE30-607E-480B-B04E-52F17DEC662D}"/>
            </a:ext>
          </a:extLst>
        </xdr:cNvPr>
        <xdr:cNvCxnSpPr/>
      </xdr:nvCxnSpPr>
      <xdr:spPr>
        <a:xfrm>
          <a:off x="9359900" y="16555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114300</xdr:rowOff>
    </xdr:from>
    <xdr:ext cx="469900" cy="259080"/>
    <xdr:sp macro="" textlink="">
      <xdr:nvSpPr>
        <xdr:cNvPr id="459" name="【市民会館】&#10;一人当たり面積平均値テキスト">
          <a:extLst>
            <a:ext uri="{FF2B5EF4-FFF2-40B4-BE49-F238E27FC236}">
              <a16:creationId xmlns:a16="http://schemas.microsoft.com/office/drawing/2014/main" id="{282BC8A1-F691-45C1-8204-852664E2ACBE}"/>
            </a:ext>
          </a:extLst>
        </xdr:cNvPr>
        <xdr:cNvSpPr txBox="1"/>
      </xdr:nvSpPr>
      <xdr:spPr>
        <a:xfrm>
          <a:off x="9467850" y="17284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135890</xdr:rowOff>
    </xdr:from>
    <xdr:to>
      <xdr:col>55</xdr:col>
      <xdr:colOff>50800</xdr:colOff>
      <xdr:row>105</xdr:row>
      <xdr:rowOff>66040</xdr:rowOff>
    </xdr:to>
    <xdr:sp macro="" textlink="">
      <xdr:nvSpPr>
        <xdr:cNvPr id="460" name="フローチャート: 判断 459">
          <a:extLst>
            <a:ext uri="{FF2B5EF4-FFF2-40B4-BE49-F238E27FC236}">
              <a16:creationId xmlns:a16="http://schemas.microsoft.com/office/drawing/2014/main" id="{D8C5C506-FB41-4060-B90C-2AC8C78F8D45}"/>
            </a:ext>
          </a:extLst>
        </xdr:cNvPr>
        <xdr:cNvSpPr/>
      </xdr:nvSpPr>
      <xdr:spPr>
        <a:xfrm>
          <a:off x="9398000" y="17306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CB6552A3-EA0D-4982-BE72-67E094EC70E0}"/>
            </a:ext>
          </a:extLst>
        </xdr:cNvPr>
        <xdr:cNvSpPr/>
      </xdr:nvSpPr>
      <xdr:spPr>
        <a:xfrm>
          <a:off x="8636000" y="1731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143510</xdr:rowOff>
    </xdr:from>
    <xdr:to>
      <xdr:col>46</xdr:col>
      <xdr:colOff>38100</xdr:colOff>
      <xdr:row>105</xdr:row>
      <xdr:rowOff>73660</xdr:rowOff>
    </xdr:to>
    <xdr:sp macro="" textlink="">
      <xdr:nvSpPr>
        <xdr:cNvPr id="462" name="フローチャート: 判断 461">
          <a:extLst>
            <a:ext uri="{FF2B5EF4-FFF2-40B4-BE49-F238E27FC236}">
              <a16:creationId xmlns:a16="http://schemas.microsoft.com/office/drawing/2014/main" id="{9EDC5927-877D-40AD-83A4-ADA15C52C1FD}"/>
            </a:ext>
          </a:extLst>
        </xdr:cNvPr>
        <xdr:cNvSpPr/>
      </xdr:nvSpPr>
      <xdr:spPr>
        <a:xfrm>
          <a:off x="7842250" y="173139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135890</xdr:rowOff>
    </xdr:from>
    <xdr:to>
      <xdr:col>41</xdr:col>
      <xdr:colOff>101600</xdr:colOff>
      <xdr:row>105</xdr:row>
      <xdr:rowOff>66040</xdr:rowOff>
    </xdr:to>
    <xdr:sp macro="" textlink="">
      <xdr:nvSpPr>
        <xdr:cNvPr id="463" name="フローチャート: 判断 462">
          <a:extLst>
            <a:ext uri="{FF2B5EF4-FFF2-40B4-BE49-F238E27FC236}">
              <a16:creationId xmlns:a16="http://schemas.microsoft.com/office/drawing/2014/main" id="{B0A4642B-5641-4527-BA91-F066053FB2FC}"/>
            </a:ext>
          </a:extLst>
        </xdr:cNvPr>
        <xdr:cNvSpPr/>
      </xdr:nvSpPr>
      <xdr:spPr>
        <a:xfrm>
          <a:off x="7029450" y="17306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135890</xdr:rowOff>
    </xdr:from>
    <xdr:to>
      <xdr:col>36</xdr:col>
      <xdr:colOff>165100</xdr:colOff>
      <xdr:row>105</xdr:row>
      <xdr:rowOff>66040</xdr:rowOff>
    </xdr:to>
    <xdr:sp macro="" textlink="">
      <xdr:nvSpPr>
        <xdr:cNvPr id="464" name="フローチャート: 判断 463">
          <a:extLst>
            <a:ext uri="{FF2B5EF4-FFF2-40B4-BE49-F238E27FC236}">
              <a16:creationId xmlns:a16="http://schemas.microsoft.com/office/drawing/2014/main" id="{BF30D03E-58F6-41C0-9F62-ACC553A00789}"/>
            </a:ext>
          </a:extLst>
        </xdr:cNvPr>
        <xdr:cNvSpPr/>
      </xdr:nvSpPr>
      <xdr:spPr>
        <a:xfrm>
          <a:off x="6235700" y="17306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5" name="テキスト ボックス 464">
          <a:extLst>
            <a:ext uri="{FF2B5EF4-FFF2-40B4-BE49-F238E27FC236}">
              <a16:creationId xmlns:a16="http://schemas.microsoft.com/office/drawing/2014/main" id="{29F401E3-9FB6-4DA0-A5F4-276F28C36254}"/>
            </a:ext>
          </a:extLst>
        </xdr:cNvPr>
        <xdr:cNvSpPr txBox="1"/>
      </xdr:nvSpPr>
      <xdr:spPr>
        <a:xfrm>
          <a:off x="92583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0ABAD38C-CA12-4666-8ECE-9F2814659610}"/>
            </a:ext>
          </a:extLst>
        </xdr:cNvPr>
        <xdr:cNvSpPr txBox="1"/>
      </xdr:nvSpPr>
      <xdr:spPr>
        <a:xfrm>
          <a:off x="85153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A3560AE9-7BFB-42ED-868C-A82BD7C4D6AC}"/>
            </a:ext>
          </a:extLst>
        </xdr:cNvPr>
        <xdr:cNvSpPr txBox="1"/>
      </xdr:nvSpPr>
      <xdr:spPr>
        <a:xfrm>
          <a:off x="7715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205C6BB5-5883-48CA-87F0-45150418FAC8}"/>
            </a:ext>
          </a:extLst>
        </xdr:cNvPr>
        <xdr:cNvSpPr txBox="1"/>
      </xdr:nvSpPr>
      <xdr:spPr>
        <a:xfrm>
          <a:off x="690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FDE6D5D2-C4D6-4AA5-8158-27F876FDA3CD}"/>
            </a:ext>
          </a:extLst>
        </xdr:cNvPr>
        <xdr:cNvSpPr txBox="1"/>
      </xdr:nvSpPr>
      <xdr:spPr>
        <a:xfrm>
          <a:off x="6115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101600</xdr:rowOff>
    </xdr:from>
    <xdr:to>
      <xdr:col>55</xdr:col>
      <xdr:colOff>50800</xdr:colOff>
      <xdr:row>104</xdr:row>
      <xdr:rowOff>31750</xdr:rowOff>
    </xdr:to>
    <xdr:sp macro="" textlink="">
      <xdr:nvSpPr>
        <xdr:cNvPr id="470" name="楕円 469">
          <a:extLst>
            <a:ext uri="{FF2B5EF4-FFF2-40B4-BE49-F238E27FC236}">
              <a16:creationId xmlns:a16="http://schemas.microsoft.com/office/drawing/2014/main" id="{8B89372B-0B43-4575-9F84-F359ECDAB959}"/>
            </a:ext>
          </a:extLst>
        </xdr:cNvPr>
        <xdr:cNvSpPr/>
      </xdr:nvSpPr>
      <xdr:spPr>
        <a:xfrm>
          <a:off x="9398000" y="17106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124460</xdr:rowOff>
    </xdr:from>
    <xdr:ext cx="469900" cy="259080"/>
    <xdr:sp macro="" textlink="">
      <xdr:nvSpPr>
        <xdr:cNvPr id="471" name="【市民会館】&#10;一人当たり面積該当値テキスト">
          <a:extLst>
            <a:ext uri="{FF2B5EF4-FFF2-40B4-BE49-F238E27FC236}">
              <a16:creationId xmlns:a16="http://schemas.microsoft.com/office/drawing/2014/main" id="{03DB494B-38BD-4112-8F49-698F71B1773F}"/>
            </a:ext>
          </a:extLst>
        </xdr:cNvPr>
        <xdr:cNvSpPr txBox="1"/>
      </xdr:nvSpPr>
      <xdr:spPr>
        <a:xfrm>
          <a:off x="9467850" y="1696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101600</xdr:rowOff>
    </xdr:from>
    <xdr:to>
      <xdr:col>50</xdr:col>
      <xdr:colOff>165100</xdr:colOff>
      <xdr:row>104</xdr:row>
      <xdr:rowOff>31750</xdr:rowOff>
    </xdr:to>
    <xdr:sp macro="" textlink="">
      <xdr:nvSpPr>
        <xdr:cNvPr id="472" name="楕円 471">
          <a:extLst>
            <a:ext uri="{FF2B5EF4-FFF2-40B4-BE49-F238E27FC236}">
              <a16:creationId xmlns:a16="http://schemas.microsoft.com/office/drawing/2014/main" id="{44BB8CB5-5073-4C75-BDD0-868F50198E56}"/>
            </a:ext>
          </a:extLst>
        </xdr:cNvPr>
        <xdr:cNvSpPr/>
      </xdr:nvSpPr>
      <xdr:spPr>
        <a:xfrm>
          <a:off x="8636000" y="17106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152400</xdr:rowOff>
    </xdr:from>
    <xdr:to>
      <xdr:col>55</xdr:col>
      <xdr:colOff>0</xdr:colOff>
      <xdr:row>103</xdr:row>
      <xdr:rowOff>152400</xdr:rowOff>
    </xdr:to>
    <xdr:cxnSp macro="">
      <xdr:nvCxnSpPr>
        <xdr:cNvPr id="473" name="直線コネクタ 472">
          <a:extLst>
            <a:ext uri="{FF2B5EF4-FFF2-40B4-BE49-F238E27FC236}">
              <a16:creationId xmlns:a16="http://schemas.microsoft.com/office/drawing/2014/main" id="{005FB37E-755C-44FA-BFB4-5552132DA874}"/>
            </a:ext>
          </a:extLst>
        </xdr:cNvPr>
        <xdr:cNvCxnSpPr/>
      </xdr:nvCxnSpPr>
      <xdr:spPr>
        <a:xfrm>
          <a:off x="8686800" y="1715770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xdr:rowOff>
    </xdr:from>
    <xdr:to>
      <xdr:col>46</xdr:col>
      <xdr:colOff>38100</xdr:colOff>
      <xdr:row>104</xdr:row>
      <xdr:rowOff>107950</xdr:rowOff>
    </xdr:to>
    <xdr:sp macro="" textlink="">
      <xdr:nvSpPr>
        <xdr:cNvPr id="474" name="楕円 473">
          <a:extLst>
            <a:ext uri="{FF2B5EF4-FFF2-40B4-BE49-F238E27FC236}">
              <a16:creationId xmlns:a16="http://schemas.microsoft.com/office/drawing/2014/main" id="{5A003F84-21BF-46A6-9E6C-4D1C39E64196}"/>
            </a:ext>
          </a:extLst>
        </xdr:cNvPr>
        <xdr:cNvSpPr/>
      </xdr:nvSpPr>
      <xdr:spPr>
        <a:xfrm>
          <a:off x="7842250" y="17176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152400</xdr:rowOff>
    </xdr:from>
    <xdr:to>
      <xdr:col>50</xdr:col>
      <xdr:colOff>114300</xdr:colOff>
      <xdr:row>104</xdr:row>
      <xdr:rowOff>57150</xdr:rowOff>
    </xdr:to>
    <xdr:cxnSp macro="">
      <xdr:nvCxnSpPr>
        <xdr:cNvPr id="475" name="直線コネクタ 474">
          <a:extLst>
            <a:ext uri="{FF2B5EF4-FFF2-40B4-BE49-F238E27FC236}">
              <a16:creationId xmlns:a16="http://schemas.microsoft.com/office/drawing/2014/main" id="{E62C9A2A-BA68-48F7-BA35-B88588E74685}"/>
            </a:ext>
          </a:extLst>
        </xdr:cNvPr>
        <xdr:cNvCxnSpPr/>
      </xdr:nvCxnSpPr>
      <xdr:spPr>
        <a:xfrm flipV="1">
          <a:off x="7886700" y="17157700"/>
          <a:ext cx="8001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xdr:rowOff>
    </xdr:from>
    <xdr:to>
      <xdr:col>41</xdr:col>
      <xdr:colOff>101600</xdr:colOff>
      <xdr:row>104</xdr:row>
      <xdr:rowOff>115570</xdr:rowOff>
    </xdr:to>
    <xdr:sp macro="" textlink="">
      <xdr:nvSpPr>
        <xdr:cNvPr id="476" name="楕円 475">
          <a:extLst>
            <a:ext uri="{FF2B5EF4-FFF2-40B4-BE49-F238E27FC236}">
              <a16:creationId xmlns:a16="http://schemas.microsoft.com/office/drawing/2014/main" id="{55ACF74A-1345-407D-87F2-3FA82B683F28}"/>
            </a:ext>
          </a:extLst>
        </xdr:cNvPr>
        <xdr:cNvSpPr/>
      </xdr:nvSpPr>
      <xdr:spPr>
        <a:xfrm>
          <a:off x="7029450" y="171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57150</xdr:rowOff>
    </xdr:from>
    <xdr:to>
      <xdr:col>45</xdr:col>
      <xdr:colOff>177800</xdr:colOff>
      <xdr:row>104</xdr:row>
      <xdr:rowOff>64770</xdr:rowOff>
    </xdr:to>
    <xdr:cxnSp macro="">
      <xdr:nvCxnSpPr>
        <xdr:cNvPr id="477" name="直線コネクタ 476">
          <a:extLst>
            <a:ext uri="{FF2B5EF4-FFF2-40B4-BE49-F238E27FC236}">
              <a16:creationId xmlns:a16="http://schemas.microsoft.com/office/drawing/2014/main" id="{485A9C12-47CD-44E1-A776-D49FC94CD655}"/>
            </a:ext>
          </a:extLst>
        </xdr:cNvPr>
        <xdr:cNvCxnSpPr/>
      </xdr:nvCxnSpPr>
      <xdr:spPr>
        <a:xfrm flipV="1">
          <a:off x="7080250" y="1722755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10160</xdr:rowOff>
    </xdr:from>
    <xdr:to>
      <xdr:col>36</xdr:col>
      <xdr:colOff>165100</xdr:colOff>
      <xdr:row>104</xdr:row>
      <xdr:rowOff>111760</xdr:rowOff>
    </xdr:to>
    <xdr:sp macro="" textlink="">
      <xdr:nvSpPr>
        <xdr:cNvPr id="478" name="楕円 477">
          <a:extLst>
            <a:ext uri="{FF2B5EF4-FFF2-40B4-BE49-F238E27FC236}">
              <a16:creationId xmlns:a16="http://schemas.microsoft.com/office/drawing/2014/main" id="{C72CEEA6-2D79-4857-830C-AC6EE4A8760B}"/>
            </a:ext>
          </a:extLst>
        </xdr:cNvPr>
        <xdr:cNvSpPr/>
      </xdr:nvSpPr>
      <xdr:spPr>
        <a:xfrm>
          <a:off x="6235700" y="171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60960</xdr:rowOff>
    </xdr:from>
    <xdr:to>
      <xdr:col>41</xdr:col>
      <xdr:colOff>50800</xdr:colOff>
      <xdr:row>104</xdr:row>
      <xdr:rowOff>64770</xdr:rowOff>
    </xdr:to>
    <xdr:cxnSp macro="">
      <xdr:nvCxnSpPr>
        <xdr:cNvPr id="479" name="直線コネクタ 478">
          <a:extLst>
            <a:ext uri="{FF2B5EF4-FFF2-40B4-BE49-F238E27FC236}">
              <a16:creationId xmlns:a16="http://schemas.microsoft.com/office/drawing/2014/main" id="{D38729CE-150F-4ECE-91B0-04525759719A}"/>
            </a:ext>
          </a:extLst>
        </xdr:cNvPr>
        <xdr:cNvCxnSpPr/>
      </xdr:nvCxnSpPr>
      <xdr:spPr>
        <a:xfrm>
          <a:off x="6286500" y="1723136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68580</xdr:rowOff>
    </xdr:from>
    <xdr:ext cx="469900" cy="259080"/>
    <xdr:sp macro="" textlink="">
      <xdr:nvSpPr>
        <xdr:cNvPr id="480" name="n_1aveValue【市民会館】&#10;一人当たり面積">
          <a:extLst>
            <a:ext uri="{FF2B5EF4-FFF2-40B4-BE49-F238E27FC236}">
              <a16:creationId xmlns:a16="http://schemas.microsoft.com/office/drawing/2014/main" id="{758707EA-9955-48BC-870E-65524BBE487D}"/>
            </a:ext>
          </a:extLst>
        </xdr:cNvPr>
        <xdr:cNvSpPr txBox="1"/>
      </xdr:nvSpPr>
      <xdr:spPr>
        <a:xfrm>
          <a:off x="8458200" y="17404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64770</xdr:rowOff>
    </xdr:from>
    <xdr:ext cx="469265" cy="258445"/>
    <xdr:sp macro="" textlink="">
      <xdr:nvSpPr>
        <xdr:cNvPr id="481" name="n_2aveValue【市民会館】&#10;一人当たり面積">
          <a:extLst>
            <a:ext uri="{FF2B5EF4-FFF2-40B4-BE49-F238E27FC236}">
              <a16:creationId xmlns:a16="http://schemas.microsoft.com/office/drawing/2014/main" id="{6BEA0042-87C3-418C-8E16-CEC2420EE7A7}"/>
            </a:ext>
          </a:extLst>
        </xdr:cNvPr>
        <xdr:cNvSpPr txBox="1"/>
      </xdr:nvSpPr>
      <xdr:spPr>
        <a:xfrm>
          <a:off x="7677150" y="17400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57150</xdr:rowOff>
    </xdr:from>
    <xdr:ext cx="469265" cy="259080"/>
    <xdr:sp macro="" textlink="">
      <xdr:nvSpPr>
        <xdr:cNvPr id="482" name="n_3aveValue【市民会館】&#10;一人当たり面積">
          <a:extLst>
            <a:ext uri="{FF2B5EF4-FFF2-40B4-BE49-F238E27FC236}">
              <a16:creationId xmlns:a16="http://schemas.microsoft.com/office/drawing/2014/main" id="{FD3F3083-D04B-4E65-85FD-AED681BA635B}"/>
            </a:ext>
          </a:extLst>
        </xdr:cNvPr>
        <xdr:cNvSpPr txBox="1"/>
      </xdr:nvSpPr>
      <xdr:spPr>
        <a:xfrm>
          <a:off x="6864350" y="17392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57150</xdr:rowOff>
    </xdr:from>
    <xdr:ext cx="469265" cy="259080"/>
    <xdr:sp macro="" textlink="">
      <xdr:nvSpPr>
        <xdr:cNvPr id="483" name="n_4aveValue【市民会館】&#10;一人当たり面積">
          <a:extLst>
            <a:ext uri="{FF2B5EF4-FFF2-40B4-BE49-F238E27FC236}">
              <a16:creationId xmlns:a16="http://schemas.microsoft.com/office/drawing/2014/main" id="{A8A072AF-DE8B-4DBA-998D-764C91A12D43}"/>
            </a:ext>
          </a:extLst>
        </xdr:cNvPr>
        <xdr:cNvSpPr txBox="1"/>
      </xdr:nvSpPr>
      <xdr:spPr>
        <a:xfrm>
          <a:off x="6070600" y="17392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102</xdr:row>
      <xdr:rowOff>48260</xdr:rowOff>
    </xdr:from>
    <xdr:ext cx="469900" cy="259080"/>
    <xdr:sp macro="" textlink="">
      <xdr:nvSpPr>
        <xdr:cNvPr id="484" name="n_1mainValue【市民会館】&#10;一人当たり面積">
          <a:extLst>
            <a:ext uri="{FF2B5EF4-FFF2-40B4-BE49-F238E27FC236}">
              <a16:creationId xmlns:a16="http://schemas.microsoft.com/office/drawing/2014/main" id="{D7F9998D-6745-40E6-BEAD-04A9410BE40A}"/>
            </a:ext>
          </a:extLst>
        </xdr:cNvPr>
        <xdr:cNvSpPr txBox="1"/>
      </xdr:nvSpPr>
      <xdr:spPr>
        <a:xfrm>
          <a:off x="8458200" y="16888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102</xdr:row>
      <xdr:rowOff>124460</xdr:rowOff>
    </xdr:from>
    <xdr:ext cx="469265" cy="259080"/>
    <xdr:sp macro="" textlink="">
      <xdr:nvSpPr>
        <xdr:cNvPr id="485" name="n_2mainValue【市民会館】&#10;一人当たり面積">
          <a:extLst>
            <a:ext uri="{FF2B5EF4-FFF2-40B4-BE49-F238E27FC236}">
              <a16:creationId xmlns:a16="http://schemas.microsoft.com/office/drawing/2014/main" id="{5CB7B8BF-D8D5-4E46-BB75-2CE146EE9E6B}"/>
            </a:ext>
          </a:extLst>
        </xdr:cNvPr>
        <xdr:cNvSpPr txBox="1"/>
      </xdr:nvSpPr>
      <xdr:spPr>
        <a:xfrm>
          <a:off x="7677150" y="1696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102</xdr:row>
      <xdr:rowOff>132080</xdr:rowOff>
    </xdr:from>
    <xdr:ext cx="469265" cy="258445"/>
    <xdr:sp macro="" textlink="">
      <xdr:nvSpPr>
        <xdr:cNvPr id="486" name="n_3mainValue【市民会館】&#10;一人当たり面積">
          <a:extLst>
            <a:ext uri="{FF2B5EF4-FFF2-40B4-BE49-F238E27FC236}">
              <a16:creationId xmlns:a16="http://schemas.microsoft.com/office/drawing/2014/main" id="{BF9EFA3E-3C09-4388-A184-4F4E3C17368D}"/>
            </a:ext>
          </a:extLst>
        </xdr:cNvPr>
        <xdr:cNvSpPr txBox="1"/>
      </xdr:nvSpPr>
      <xdr:spPr>
        <a:xfrm>
          <a:off x="6864350" y="16972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102</xdr:row>
      <xdr:rowOff>128270</xdr:rowOff>
    </xdr:from>
    <xdr:ext cx="469265" cy="259080"/>
    <xdr:sp macro="" textlink="">
      <xdr:nvSpPr>
        <xdr:cNvPr id="487" name="n_4mainValue【市民会館】&#10;一人当たり面積">
          <a:extLst>
            <a:ext uri="{FF2B5EF4-FFF2-40B4-BE49-F238E27FC236}">
              <a16:creationId xmlns:a16="http://schemas.microsoft.com/office/drawing/2014/main" id="{9F322B82-8939-4E08-ADCD-66DE3EAC3522}"/>
            </a:ext>
          </a:extLst>
        </xdr:cNvPr>
        <xdr:cNvSpPr txBox="1"/>
      </xdr:nvSpPr>
      <xdr:spPr>
        <a:xfrm>
          <a:off x="6070600" y="1696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13334C59-D90A-4329-B4A9-21B4C7A7CA61}"/>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981BD580-45B9-41AC-BFE2-5A8347721A57}"/>
            </a:ext>
          </a:extLst>
        </xdr:cNvPr>
        <xdr:cNvSpPr/>
      </xdr:nvSpPr>
      <xdr:spPr>
        <a:xfrm>
          <a:off x="11315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BE73AA0-C182-4293-90E4-9DE51648804F}"/>
            </a:ext>
          </a:extLst>
        </xdr:cNvPr>
        <xdr:cNvSpPr/>
      </xdr:nvSpPr>
      <xdr:spPr>
        <a:xfrm>
          <a:off x="11315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F87C424A-9F2E-408B-ACA2-E19E59D1C2EE}"/>
            </a:ext>
          </a:extLst>
        </xdr:cNvPr>
        <xdr:cNvSpPr/>
      </xdr:nvSpPr>
      <xdr:spPr>
        <a:xfrm>
          <a:off x="122364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3C2E6226-63A2-46A9-8BE0-6F5D621A7C25}"/>
            </a:ext>
          </a:extLst>
        </xdr:cNvPr>
        <xdr:cNvSpPr/>
      </xdr:nvSpPr>
      <xdr:spPr>
        <a:xfrm>
          <a:off x="122364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38F32772-FD92-4FAE-B50D-104AB8BA5FDC}"/>
            </a:ext>
          </a:extLst>
        </xdr:cNvPr>
        <xdr:cNvSpPr/>
      </xdr:nvSpPr>
      <xdr:spPr>
        <a:xfrm>
          <a:off x="132651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F9D5657F-AE79-41F8-A09F-5EAA2324AB05}"/>
            </a:ext>
          </a:extLst>
        </xdr:cNvPr>
        <xdr:cNvSpPr/>
      </xdr:nvSpPr>
      <xdr:spPr>
        <a:xfrm>
          <a:off x="132651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CCDF7820-F3FD-40FA-B438-ACE51DC65CA8}"/>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11A7D0EB-F740-4382-823B-FB413BCDFCE6}"/>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70EB5799-FF15-4ADB-9132-0D905B447D45}"/>
            </a:ext>
          </a:extLst>
        </xdr:cNvPr>
        <xdr:cNvSpPr/>
      </xdr:nvSpPr>
      <xdr:spPr>
        <a:xfrm>
          <a:off x="16586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603860F4-422D-4A52-9FD7-098430377AFB}"/>
            </a:ext>
          </a:extLst>
        </xdr:cNvPr>
        <xdr:cNvSpPr/>
      </xdr:nvSpPr>
      <xdr:spPr>
        <a:xfrm>
          <a:off x="16586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5DC02A0F-EB43-4BD7-ACFF-30563D6526E8}"/>
            </a:ext>
          </a:extLst>
        </xdr:cNvPr>
        <xdr:cNvSpPr/>
      </xdr:nvSpPr>
      <xdr:spPr>
        <a:xfrm>
          <a:off x="174879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B68962DD-24BB-4186-8E3A-266E0905F2A0}"/>
            </a:ext>
          </a:extLst>
        </xdr:cNvPr>
        <xdr:cNvSpPr/>
      </xdr:nvSpPr>
      <xdr:spPr>
        <a:xfrm>
          <a:off x="174879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DA0B95B4-688E-49B8-B207-5C52BACD7EA5}"/>
            </a:ext>
          </a:extLst>
        </xdr:cNvPr>
        <xdr:cNvSpPr/>
      </xdr:nvSpPr>
      <xdr:spPr>
        <a:xfrm>
          <a:off x="185166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B2F0C0AC-0392-49EB-A742-72D16B6C45CD}"/>
            </a:ext>
          </a:extLst>
        </xdr:cNvPr>
        <xdr:cNvSpPr/>
      </xdr:nvSpPr>
      <xdr:spPr>
        <a:xfrm>
          <a:off x="185166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157032FF-F534-44C1-8FD0-EFAD962FB06B}"/>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C2A56FA0-3462-4AC1-BCF7-3BBAC599D1B9}"/>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5C71F6F1-BF36-4262-92A9-926A75E24C0E}"/>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B3AD3B3-0CE0-44F2-A8B2-6FD2F38CCE9F}"/>
            </a:ext>
          </a:extLst>
        </xdr:cNvPr>
        <xdr:cNvSpPr/>
      </xdr:nvSpPr>
      <xdr:spPr>
        <a:xfrm>
          <a:off x="11315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5BE3EAD6-F0AC-4657-9AE2-FC9E97722B7C}"/>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2088393C-0B23-41B3-B2A4-444E9C76C3EE}"/>
            </a:ext>
          </a:extLst>
        </xdr:cNvPr>
        <xdr:cNvSpPr/>
      </xdr:nvSpPr>
      <xdr:spPr>
        <a:xfrm>
          <a:off x="122364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F44523CA-2C1D-401C-A40E-43AE118CFBD6}"/>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610C485F-0182-4CD6-BDA5-BCF388DE8EC6}"/>
            </a:ext>
          </a:extLst>
        </xdr:cNvPr>
        <xdr:cNvSpPr/>
      </xdr:nvSpPr>
      <xdr:spPr>
        <a:xfrm>
          <a:off x="132651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8268A160-D191-4CA2-A5F1-A11C5E8FAAAB}"/>
            </a:ext>
          </a:extLst>
        </xdr:cNvPr>
        <xdr:cNvSpPr/>
      </xdr:nvSpPr>
      <xdr:spPr>
        <a:xfrm>
          <a:off x="1120775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2" name="テキスト ボックス 511">
          <a:extLst>
            <a:ext uri="{FF2B5EF4-FFF2-40B4-BE49-F238E27FC236}">
              <a16:creationId xmlns:a16="http://schemas.microsoft.com/office/drawing/2014/main" id="{06A14528-52E5-4C4F-91C1-8148F9F04F44}"/>
            </a:ext>
          </a:extLst>
        </xdr:cNvPr>
        <xdr:cNvSpPr txBox="1"/>
      </xdr:nvSpPr>
      <xdr:spPr>
        <a:xfrm>
          <a:off x="11169650" y="86233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3DAE73BD-367D-4DE6-A90F-C46290202BE9}"/>
            </a:ext>
          </a:extLst>
        </xdr:cNvPr>
        <xdr:cNvCxnSpPr/>
      </xdr:nvCxnSpPr>
      <xdr:spPr>
        <a:xfrm>
          <a:off x="11207750" y="11010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4" name="テキスト ボックス 513">
          <a:extLst>
            <a:ext uri="{FF2B5EF4-FFF2-40B4-BE49-F238E27FC236}">
              <a16:creationId xmlns:a16="http://schemas.microsoft.com/office/drawing/2014/main" id="{22C606BC-0FE8-4B8E-9518-D55058831164}"/>
            </a:ext>
          </a:extLst>
        </xdr:cNvPr>
        <xdr:cNvSpPr txBox="1"/>
      </xdr:nvSpPr>
      <xdr:spPr>
        <a:xfrm>
          <a:off x="10797540" y="10875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6F3FF1E8-79DC-4F0C-9BF6-A0FB2245C3B9}"/>
            </a:ext>
          </a:extLst>
        </xdr:cNvPr>
        <xdr:cNvCxnSpPr/>
      </xdr:nvCxnSpPr>
      <xdr:spPr>
        <a:xfrm>
          <a:off x="11207750" y="10642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16" name="テキスト ボックス 515">
          <a:extLst>
            <a:ext uri="{FF2B5EF4-FFF2-40B4-BE49-F238E27FC236}">
              <a16:creationId xmlns:a16="http://schemas.microsoft.com/office/drawing/2014/main" id="{D9F50422-310B-4376-87E4-6A66F4A9B638}"/>
            </a:ext>
          </a:extLst>
        </xdr:cNvPr>
        <xdr:cNvSpPr txBox="1"/>
      </xdr:nvSpPr>
      <xdr:spPr>
        <a:xfrm>
          <a:off x="10797540" y="1050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A30761E6-D382-493C-B13C-FEB2BED4698C}"/>
            </a:ext>
          </a:extLst>
        </xdr:cNvPr>
        <xdr:cNvCxnSpPr/>
      </xdr:nvCxnSpPr>
      <xdr:spPr>
        <a:xfrm>
          <a:off x="11207750" y="10274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8" name="テキスト ボックス 517">
          <a:extLst>
            <a:ext uri="{FF2B5EF4-FFF2-40B4-BE49-F238E27FC236}">
              <a16:creationId xmlns:a16="http://schemas.microsoft.com/office/drawing/2014/main" id="{3CF5FA7A-837A-49AF-898A-3F87FDA49151}"/>
            </a:ext>
          </a:extLst>
        </xdr:cNvPr>
        <xdr:cNvSpPr txBox="1"/>
      </xdr:nvSpPr>
      <xdr:spPr>
        <a:xfrm>
          <a:off x="10842625" y="10138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435E956-9DA4-4F87-B307-3753B1BF8F3A}"/>
            </a:ext>
          </a:extLst>
        </xdr:cNvPr>
        <xdr:cNvCxnSpPr/>
      </xdr:nvCxnSpPr>
      <xdr:spPr>
        <a:xfrm>
          <a:off x="11207750" y="990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0" name="テキスト ボックス 519">
          <a:extLst>
            <a:ext uri="{FF2B5EF4-FFF2-40B4-BE49-F238E27FC236}">
              <a16:creationId xmlns:a16="http://schemas.microsoft.com/office/drawing/2014/main" id="{4DED655A-D450-4136-A81D-B856ECAA052C}"/>
            </a:ext>
          </a:extLst>
        </xdr:cNvPr>
        <xdr:cNvSpPr txBox="1"/>
      </xdr:nvSpPr>
      <xdr:spPr>
        <a:xfrm>
          <a:off x="10842625" y="9770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01CE8094-5DA3-430D-9FFB-D832B00A5174}"/>
            </a:ext>
          </a:extLst>
        </xdr:cNvPr>
        <xdr:cNvCxnSpPr/>
      </xdr:nvCxnSpPr>
      <xdr:spPr>
        <a:xfrm>
          <a:off x="11207750" y="9544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2" name="テキスト ボックス 521">
          <a:extLst>
            <a:ext uri="{FF2B5EF4-FFF2-40B4-BE49-F238E27FC236}">
              <a16:creationId xmlns:a16="http://schemas.microsoft.com/office/drawing/2014/main" id="{88BBD3F1-AB45-4F9D-95C6-D0575AD90811}"/>
            </a:ext>
          </a:extLst>
        </xdr:cNvPr>
        <xdr:cNvSpPr txBox="1"/>
      </xdr:nvSpPr>
      <xdr:spPr>
        <a:xfrm>
          <a:off x="10842625" y="940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851E236E-ECF0-4291-81B9-2ABEAAF8E20D}"/>
            </a:ext>
          </a:extLst>
        </xdr:cNvPr>
        <xdr:cNvCxnSpPr/>
      </xdr:nvCxnSpPr>
      <xdr:spPr>
        <a:xfrm>
          <a:off x="11207750" y="9175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4" name="テキスト ボックス 523">
          <a:extLst>
            <a:ext uri="{FF2B5EF4-FFF2-40B4-BE49-F238E27FC236}">
              <a16:creationId xmlns:a16="http://schemas.microsoft.com/office/drawing/2014/main" id="{E5D1E0BB-E33A-4804-A6AE-4E1688C0391B}"/>
            </a:ext>
          </a:extLst>
        </xdr:cNvPr>
        <xdr:cNvSpPr txBox="1"/>
      </xdr:nvSpPr>
      <xdr:spPr>
        <a:xfrm>
          <a:off x="10842625" y="9039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4CD914B1-17CA-4553-B690-7B85F208E94E}"/>
            </a:ext>
          </a:extLst>
        </xdr:cNvPr>
        <xdr:cNvCxnSpPr/>
      </xdr:nvCxnSpPr>
      <xdr:spPr>
        <a:xfrm>
          <a:off x="11207750" y="88074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26" name="テキスト ボックス 525">
          <a:extLst>
            <a:ext uri="{FF2B5EF4-FFF2-40B4-BE49-F238E27FC236}">
              <a16:creationId xmlns:a16="http://schemas.microsoft.com/office/drawing/2014/main" id="{8E5D2CB4-9E71-4D64-B4E5-98C17266393F}"/>
            </a:ext>
          </a:extLst>
        </xdr:cNvPr>
        <xdr:cNvSpPr txBox="1"/>
      </xdr:nvSpPr>
      <xdr:spPr>
        <a:xfrm>
          <a:off x="10906760" y="86715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14FEC9B5-299E-4EA1-BACB-2BB0FBC0783E}"/>
            </a:ext>
          </a:extLst>
        </xdr:cNvPr>
        <xdr:cNvSpPr/>
      </xdr:nvSpPr>
      <xdr:spPr>
        <a:xfrm>
          <a:off x="1120775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57150</xdr:rowOff>
    </xdr:from>
    <xdr:to>
      <xdr:col>85</xdr:col>
      <xdr:colOff>126365</xdr:colOff>
      <xdr:row>64</xdr:row>
      <xdr:rowOff>76200</xdr:rowOff>
    </xdr:to>
    <xdr:cxnSp macro="">
      <xdr:nvCxnSpPr>
        <xdr:cNvPr id="528" name="直線コネクタ 527">
          <a:extLst>
            <a:ext uri="{FF2B5EF4-FFF2-40B4-BE49-F238E27FC236}">
              <a16:creationId xmlns:a16="http://schemas.microsoft.com/office/drawing/2014/main" id="{1D5F7EB2-4641-4FEE-B958-8B38E8DD1427}"/>
            </a:ext>
          </a:extLst>
        </xdr:cNvPr>
        <xdr:cNvCxnSpPr/>
      </xdr:nvCxnSpPr>
      <xdr:spPr>
        <a:xfrm flipV="1">
          <a:off x="14699615" y="91376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29" name="【保健センター・保健所】&#10;有形固定資産減価償却率最小値テキスト">
          <a:extLst>
            <a:ext uri="{FF2B5EF4-FFF2-40B4-BE49-F238E27FC236}">
              <a16:creationId xmlns:a16="http://schemas.microsoft.com/office/drawing/2014/main" id="{5E1F2AA0-441B-44DB-A0AC-8A029EF13FA6}"/>
            </a:ext>
          </a:extLst>
        </xdr:cNvPr>
        <xdr:cNvSpPr txBox="1"/>
      </xdr:nvSpPr>
      <xdr:spPr>
        <a:xfrm>
          <a:off x="14738350" y="1064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5176DA56-0A14-4792-8AD6-BD9A99D3B0DC}"/>
            </a:ext>
          </a:extLst>
        </xdr:cNvPr>
        <xdr:cNvCxnSpPr/>
      </xdr:nvCxnSpPr>
      <xdr:spPr>
        <a:xfrm>
          <a:off x="14611350" y="1064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xdr:rowOff>
    </xdr:from>
    <xdr:ext cx="405130" cy="259080"/>
    <xdr:sp macro="" textlink="">
      <xdr:nvSpPr>
        <xdr:cNvPr id="531" name="【保健センター・保健所】&#10;有形固定資産減価償却率最大値テキスト">
          <a:extLst>
            <a:ext uri="{FF2B5EF4-FFF2-40B4-BE49-F238E27FC236}">
              <a16:creationId xmlns:a16="http://schemas.microsoft.com/office/drawing/2014/main" id="{2B77D9FB-7277-47A9-A22A-8581A2B82EFB}"/>
            </a:ext>
          </a:extLst>
        </xdr:cNvPr>
        <xdr:cNvSpPr txBox="1"/>
      </xdr:nvSpPr>
      <xdr:spPr>
        <a:xfrm>
          <a:off x="14738350" y="8919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a:extLst>
            <a:ext uri="{FF2B5EF4-FFF2-40B4-BE49-F238E27FC236}">
              <a16:creationId xmlns:a16="http://schemas.microsoft.com/office/drawing/2014/main" id="{93933E28-26B0-48F0-9357-D55A88183ABE}"/>
            </a:ext>
          </a:extLst>
        </xdr:cNvPr>
        <xdr:cNvCxnSpPr/>
      </xdr:nvCxnSpPr>
      <xdr:spPr>
        <a:xfrm>
          <a:off x="14611350" y="9137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30480</xdr:rowOff>
    </xdr:from>
    <xdr:ext cx="405130" cy="258445"/>
    <xdr:sp macro="" textlink="">
      <xdr:nvSpPr>
        <xdr:cNvPr id="533" name="【保健センター・保健所】&#10;有形固定資産減価償却率平均値テキスト">
          <a:extLst>
            <a:ext uri="{FF2B5EF4-FFF2-40B4-BE49-F238E27FC236}">
              <a16:creationId xmlns:a16="http://schemas.microsoft.com/office/drawing/2014/main" id="{7F8A420A-7D4E-4389-BA4D-9AEDEC28A980}"/>
            </a:ext>
          </a:extLst>
        </xdr:cNvPr>
        <xdr:cNvSpPr txBox="1"/>
      </xdr:nvSpPr>
      <xdr:spPr>
        <a:xfrm>
          <a:off x="14738350" y="97713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4" name="フローチャート: 判断 533">
          <a:extLst>
            <a:ext uri="{FF2B5EF4-FFF2-40B4-BE49-F238E27FC236}">
              <a16:creationId xmlns:a16="http://schemas.microsoft.com/office/drawing/2014/main" id="{60E1D4D3-8DF1-4E6A-B668-AA122047DE37}"/>
            </a:ext>
          </a:extLst>
        </xdr:cNvPr>
        <xdr:cNvSpPr/>
      </xdr:nvSpPr>
      <xdr:spPr>
        <a:xfrm>
          <a:off x="14649450" y="9792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5" name="フローチャート: 判断 534">
          <a:extLst>
            <a:ext uri="{FF2B5EF4-FFF2-40B4-BE49-F238E27FC236}">
              <a16:creationId xmlns:a16="http://schemas.microsoft.com/office/drawing/2014/main" id="{B3EDA360-538D-479A-AFFA-D872BA045606}"/>
            </a:ext>
          </a:extLst>
        </xdr:cNvPr>
        <xdr:cNvSpPr/>
      </xdr:nvSpPr>
      <xdr:spPr>
        <a:xfrm>
          <a:off x="1388745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6" name="フローチャート: 判断 535">
          <a:extLst>
            <a:ext uri="{FF2B5EF4-FFF2-40B4-BE49-F238E27FC236}">
              <a16:creationId xmlns:a16="http://schemas.microsoft.com/office/drawing/2014/main" id="{708377A6-220A-48A4-97F2-EB575A50E9F1}"/>
            </a:ext>
          </a:extLst>
        </xdr:cNvPr>
        <xdr:cNvSpPr/>
      </xdr:nvSpPr>
      <xdr:spPr>
        <a:xfrm>
          <a:off x="13093700" y="973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7" name="フローチャート: 判断 536">
          <a:extLst>
            <a:ext uri="{FF2B5EF4-FFF2-40B4-BE49-F238E27FC236}">
              <a16:creationId xmlns:a16="http://schemas.microsoft.com/office/drawing/2014/main" id="{83576022-4A75-4350-BDD2-41FB73C5CF69}"/>
            </a:ext>
          </a:extLst>
        </xdr:cNvPr>
        <xdr:cNvSpPr/>
      </xdr:nvSpPr>
      <xdr:spPr>
        <a:xfrm>
          <a:off x="12299950" y="97059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8" name="フローチャート: 判断 537">
          <a:extLst>
            <a:ext uri="{FF2B5EF4-FFF2-40B4-BE49-F238E27FC236}">
              <a16:creationId xmlns:a16="http://schemas.microsoft.com/office/drawing/2014/main" id="{1E41E0FC-C97D-4D64-AA9B-1F8DE34CACE0}"/>
            </a:ext>
          </a:extLst>
        </xdr:cNvPr>
        <xdr:cNvSpPr/>
      </xdr:nvSpPr>
      <xdr:spPr>
        <a:xfrm>
          <a:off x="11487150" y="967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39" name="テキスト ボックス 538">
          <a:extLst>
            <a:ext uri="{FF2B5EF4-FFF2-40B4-BE49-F238E27FC236}">
              <a16:creationId xmlns:a16="http://schemas.microsoft.com/office/drawing/2014/main" id="{0BCB6E95-2B1F-42BD-94BF-6E2ECD5A9347}"/>
            </a:ext>
          </a:extLst>
        </xdr:cNvPr>
        <xdr:cNvSpPr txBox="1"/>
      </xdr:nvSpPr>
      <xdr:spPr>
        <a:xfrm>
          <a:off x="14528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0" name="テキスト ボックス 539">
          <a:extLst>
            <a:ext uri="{FF2B5EF4-FFF2-40B4-BE49-F238E27FC236}">
              <a16:creationId xmlns:a16="http://schemas.microsoft.com/office/drawing/2014/main" id="{11760FD3-57BD-423C-89B3-4B79DA430BB5}"/>
            </a:ext>
          </a:extLst>
        </xdr:cNvPr>
        <xdr:cNvSpPr txBox="1"/>
      </xdr:nvSpPr>
      <xdr:spPr>
        <a:xfrm>
          <a:off x="13766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1" name="テキスト ボックス 540">
          <a:extLst>
            <a:ext uri="{FF2B5EF4-FFF2-40B4-BE49-F238E27FC236}">
              <a16:creationId xmlns:a16="http://schemas.microsoft.com/office/drawing/2014/main" id="{D6461594-F339-454D-9138-6412C16C818E}"/>
            </a:ext>
          </a:extLst>
        </xdr:cNvPr>
        <xdr:cNvSpPr txBox="1"/>
      </xdr:nvSpPr>
      <xdr:spPr>
        <a:xfrm>
          <a:off x="129730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77926387-F2C2-4FF5-B8A7-6A7AE6A1E43A}"/>
            </a:ext>
          </a:extLst>
        </xdr:cNvPr>
        <xdr:cNvSpPr txBox="1"/>
      </xdr:nvSpPr>
      <xdr:spPr>
        <a:xfrm>
          <a:off x="121729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3" name="テキスト ボックス 542">
          <a:extLst>
            <a:ext uri="{FF2B5EF4-FFF2-40B4-BE49-F238E27FC236}">
              <a16:creationId xmlns:a16="http://schemas.microsoft.com/office/drawing/2014/main" id="{2B0A142E-B94E-4CD3-A6AD-08CA2AD659AD}"/>
            </a:ext>
          </a:extLst>
        </xdr:cNvPr>
        <xdr:cNvSpPr txBox="1"/>
      </xdr:nvSpPr>
      <xdr:spPr>
        <a:xfrm>
          <a:off x="113665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38735</xdr:rowOff>
    </xdr:from>
    <xdr:to>
      <xdr:col>85</xdr:col>
      <xdr:colOff>177800</xdr:colOff>
      <xdr:row>57</xdr:row>
      <xdr:rowOff>140335</xdr:rowOff>
    </xdr:to>
    <xdr:sp macro="" textlink="">
      <xdr:nvSpPr>
        <xdr:cNvPr id="544" name="楕円 543">
          <a:extLst>
            <a:ext uri="{FF2B5EF4-FFF2-40B4-BE49-F238E27FC236}">
              <a16:creationId xmlns:a16="http://schemas.microsoft.com/office/drawing/2014/main" id="{40358AEB-33C0-4ACA-A627-6C7E257C22AF}"/>
            </a:ext>
          </a:extLst>
        </xdr:cNvPr>
        <xdr:cNvSpPr/>
      </xdr:nvSpPr>
      <xdr:spPr>
        <a:xfrm>
          <a:off x="14649450" y="94494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61595</xdr:rowOff>
    </xdr:from>
    <xdr:ext cx="405130" cy="259080"/>
    <xdr:sp macro="" textlink="">
      <xdr:nvSpPr>
        <xdr:cNvPr id="545" name="【保健センター・保健所】&#10;有形固定資産減価償却率該当値テキスト">
          <a:extLst>
            <a:ext uri="{FF2B5EF4-FFF2-40B4-BE49-F238E27FC236}">
              <a16:creationId xmlns:a16="http://schemas.microsoft.com/office/drawing/2014/main" id="{1FDA3F67-8306-4AC2-88BD-76BD7523C34A}"/>
            </a:ext>
          </a:extLst>
        </xdr:cNvPr>
        <xdr:cNvSpPr txBox="1"/>
      </xdr:nvSpPr>
      <xdr:spPr>
        <a:xfrm>
          <a:off x="14738350" y="9307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160655</xdr:rowOff>
    </xdr:from>
    <xdr:to>
      <xdr:col>81</xdr:col>
      <xdr:colOff>101600</xdr:colOff>
      <xdr:row>57</xdr:row>
      <xdr:rowOff>90805</xdr:rowOff>
    </xdr:to>
    <xdr:sp macro="" textlink="">
      <xdr:nvSpPr>
        <xdr:cNvPr id="546" name="楕円 545">
          <a:extLst>
            <a:ext uri="{FF2B5EF4-FFF2-40B4-BE49-F238E27FC236}">
              <a16:creationId xmlns:a16="http://schemas.microsoft.com/office/drawing/2014/main" id="{326C56A2-4CBD-40E1-8CBC-D1651B52D2AC}"/>
            </a:ext>
          </a:extLst>
        </xdr:cNvPr>
        <xdr:cNvSpPr/>
      </xdr:nvSpPr>
      <xdr:spPr>
        <a:xfrm>
          <a:off x="13887450" y="9406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40640</xdr:rowOff>
    </xdr:from>
    <xdr:to>
      <xdr:col>85</xdr:col>
      <xdr:colOff>127000</xdr:colOff>
      <xdr:row>57</xdr:row>
      <xdr:rowOff>89535</xdr:rowOff>
    </xdr:to>
    <xdr:cxnSp macro="">
      <xdr:nvCxnSpPr>
        <xdr:cNvPr id="547" name="直線コネクタ 546">
          <a:extLst>
            <a:ext uri="{FF2B5EF4-FFF2-40B4-BE49-F238E27FC236}">
              <a16:creationId xmlns:a16="http://schemas.microsoft.com/office/drawing/2014/main" id="{75941E97-F64D-4EEF-9575-25037BEF3CF6}"/>
            </a:ext>
          </a:extLst>
        </xdr:cNvPr>
        <xdr:cNvCxnSpPr/>
      </xdr:nvCxnSpPr>
      <xdr:spPr>
        <a:xfrm>
          <a:off x="13938250" y="9451340"/>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111125</xdr:rowOff>
    </xdr:from>
    <xdr:to>
      <xdr:col>76</xdr:col>
      <xdr:colOff>165100</xdr:colOff>
      <xdr:row>57</xdr:row>
      <xdr:rowOff>41275</xdr:rowOff>
    </xdr:to>
    <xdr:sp macro="" textlink="">
      <xdr:nvSpPr>
        <xdr:cNvPr id="548" name="楕円 547">
          <a:extLst>
            <a:ext uri="{FF2B5EF4-FFF2-40B4-BE49-F238E27FC236}">
              <a16:creationId xmlns:a16="http://schemas.microsoft.com/office/drawing/2014/main" id="{C465A4CD-CD12-4E1E-AAF1-936D3B14C149}"/>
            </a:ext>
          </a:extLst>
        </xdr:cNvPr>
        <xdr:cNvSpPr/>
      </xdr:nvSpPr>
      <xdr:spPr>
        <a:xfrm>
          <a:off x="13093700" y="9356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161925</xdr:rowOff>
    </xdr:from>
    <xdr:to>
      <xdr:col>81</xdr:col>
      <xdr:colOff>50800</xdr:colOff>
      <xdr:row>57</xdr:row>
      <xdr:rowOff>40640</xdr:rowOff>
    </xdr:to>
    <xdr:cxnSp macro="">
      <xdr:nvCxnSpPr>
        <xdr:cNvPr id="549" name="直線コネクタ 548">
          <a:extLst>
            <a:ext uri="{FF2B5EF4-FFF2-40B4-BE49-F238E27FC236}">
              <a16:creationId xmlns:a16="http://schemas.microsoft.com/office/drawing/2014/main" id="{497FE30F-68FB-4014-9D9D-661A44C73B1E}"/>
            </a:ext>
          </a:extLst>
        </xdr:cNvPr>
        <xdr:cNvCxnSpPr/>
      </xdr:nvCxnSpPr>
      <xdr:spPr>
        <a:xfrm>
          <a:off x="13144500" y="9407525"/>
          <a:ext cx="7937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50165</xdr:rowOff>
    </xdr:from>
    <xdr:to>
      <xdr:col>72</xdr:col>
      <xdr:colOff>38100</xdr:colOff>
      <xdr:row>56</xdr:row>
      <xdr:rowOff>151765</xdr:rowOff>
    </xdr:to>
    <xdr:sp macro="" textlink="">
      <xdr:nvSpPr>
        <xdr:cNvPr id="550" name="楕円 549">
          <a:extLst>
            <a:ext uri="{FF2B5EF4-FFF2-40B4-BE49-F238E27FC236}">
              <a16:creationId xmlns:a16="http://schemas.microsoft.com/office/drawing/2014/main" id="{3375FDD8-546E-4052-9CA7-ABF058AD0EE5}"/>
            </a:ext>
          </a:extLst>
        </xdr:cNvPr>
        <xdr:cNvSpPr/>
      </xdr:nvSpPr>
      <xdr:spPr>
        <a:xfrm>
          <a:off x="12299950" y="9295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100965</xdr:rowOff>
    </xdr:from>
    <xdr:to>
      <xdr:col>76</xdr:col>
      <xdr:colOff>114300</xdr:colOff>
      <xdr:row>56</xdr:row>
      <xdr:rowOff>161925</xdr:rowOff>
    </xdr:to>
    <xdr:cxnSp macro="">
      <xdr:nvCxnSpPr>
        <xdr:cNvPr id="551" name="直線コネクタ 550">
          <a:extLst>
            <a:ext uri="{FF2B5EF4-FFF2-40B4-BE49-F238E27FC236}">
              <a16:creationId xmlns:a16="http://schemas.microsoft.com/office/drawing/2014/main" id="{E48B4E56-F87A-4DFF-A8EC-95BA2DB69BB6}"/>
            </a:ext>
          </a:extLst>
        </xdr:cNvPr>
        <xdr:cNvCxnSpPr/>
      </xdr:nvCxnSpPr>
      <xdr:spPr>
        <a:xfrm>
          <a:off x="12344400" y="9346565"/>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158750</xdr:rowOff>
    </xdr:from>
    <xdr:to>
      <xdr:col>67</xdr:col>
      <xdr:colOff>101600</xdr:colOff>
      <xdr:row>56</xdr:row>
      <xdr:rowOff>88900</xdr:rowOff>
    </xdr:to>
    <xdr:sp macro="" textlink="">
      <xdr:nvSpPr>
        <xdr:cNvPr id="552" name="楕円 551">
          <a:extLst>
            <a:ext uri="{FF2B5EF4-FFF2-40B4-BE49-F238E27FC236}">
              <a16:creationId xmlns:a16="http://schemas.microsoft.com/office/drawing/2014/main" id="{1B218077-17A0-47EC-B22A-5E00F794E586}"/>
            </a:ext>
          </a:extLst>
        </xdr:cNvPr>
        <xdr:cNvSpPr/>
      </xdr:nvSpPr>
      <xdr:spPr>
        <a:xfrm>
          <a:off x="11487150" y="923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38100</xdr:rowOff>
    </xdr:from>
    <xdr:to>
      <xdr:col>71</xdr:col>
      <xdr:colOff>177800</xdr:colOff>
      <xdr:row>56</xdr:row>
      <xdr:rowOff>100965</xdr:rowOff>
    </xdr:to>
    <xdr:cxnSp macro="">
      <xdr:nvCxnSpPr>
        <xdr:cNvPr id="553" name="直線コネクタ 552">
          <a:extLst>
            <a:ext uri="{FF2B5EF4-FFF2-40B4-BE49-F238E27FC236}">
              <a16:creationId xmlns:a16="http://schemas.microsoft.com/office/drawing/2014/main" id="{85C345F3-75C1-486A-84EB-01C33D9A6FDB}"/>
            </a:ext>
          </a:extLst>
        </xdr:cNvPr>
        <xdr:cNvCxnSpPr/>
      </xdr:nvCxnSpPr>
      <xdr:spPr>
        <a:xfrm>
          <a:off x="11537950" y="9283700"/>
          <a:ext cx="8064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110490</xdr:rowOff>
    </xdr:from>
    <xdr:ext cx="405130" cy="258445"/>
    <xdr:sp macro="" textlink="">
      <xdr:nvSpPr>
        <xdr:cNvPr id="554" name="n_1aveValue【保健センター・保健所】&#10;有形固定資産減価償却率">
          <a:extLst>
            <a:ext uri="{FF2B5EF4-FFF2-40B4-BE49-F238E27FC236}">
              <a16:creationId xmlns:a16="http://schemas.microsoft.com/office/drawing/2014/main" id="{444254AF-07C0-4986-A896-F440A86917E6}"/>
            </a:ext>
          </a:extLst>
        </xdr:cNvPr>
        <xdr:cNvSpPr txBox="1"/>
      </xdr:nvSpPr>
      <xdr:spPr>
        <a:xfrm>
          <a:off x="13742035" y="9851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78105</xdr:rowOff>
    </xdr:from>
    <xdr:ext cx="404495" cy="258445"/>
    <xdr:sp macro="" textlink="">
      <xdr:nvSpPr>
        <xdr:cNvPr id="555" name="n_2aveValue【保健センター・保健所】&#10;有形固定資産減価償却率">
          <a:extLst>
            <a:ext uri="{FF2B5EF4-FFF2-40B4-BE49-F238E27FC236}">
              <a16:creationId xmlns:a16="http://schemas.microsoft.com/office/drawing/2014/main" id="{AC6A309B-6F9A-4DA4-B674-0BF3C3EB3731}"/>
            </a:ext>
          </a:extLst>
        </xdr:cNvPr>
        <xdr:cNvSpPr txBox="1"/>
      </xdr:nvSpPr>
      <xdr:spPr>
        <a:xfrm>
          <a:off x="12960985" y="9819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52070</xdr:rowOff>
    </xdr:from>
    <xdr:ext cx="404495" cy="258445"/>
    <xdr:sp macro="" textlink="">
      <xdr:nvSpPr>
        <xdr:cNvPr id="556" name="n_3aveValue【保健センター・保健所】&#10;有形固定資産減価償却率">
          <a:extLst>
            <a:ext uri="{FF2B5EF4-FFF2-40B4-BE49-F238E27FC236}">
              <a16:creationId xmlns:a16="http://schemas.microsoft.com/office/drawing/2014/main" id="{2A7EA50D-E61E-4EF9-AF59-8EE46B1DEFCD}"/>
            </a:ext>
          </a:extLst>
        </xdr:cNvPr>
        <xdr:cNvSpPr txBox="1"/>
      </xdr:nvSpPr>
      <xdr:spPr>
        <a:xfrm>
          <a:off x="12167235" y="97929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19050</xdr:rowOff>
    </xdr:from>
    <xdr:ext cx="404495" cy="258445"/>
    <xdr:sp macro="" textlink="">
      <xdr:nvSpPr>
        <xdr:cNvPr id="557" name="n_4aveValue【保健センター・保健所】&#10;有形固定資産減価償却率">
          <a:extLst>
            <a:ext uri="{FF2B5EF4-FFF2-40B4-BE49-F238E27FC236}">
              <a16:creationId xmlns:a16="http://schemas.microsoft.com/office/drawing/2014/main" id="{0FBD51BD-5D60-43B7-A406-E34638DBAC11}"/>
            </a:ext>
          </a:extLst>
        </xdr:cNvPr>
        <xdr:cNvSpPr txBox="1"/>
      </xdr:nvSpPr>
      <xdr:spPr>
        <a:xfrm>
          <a:off x="11354435" y="9759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107315</xdr:rowOff>
    </xdr:from>
    <xdr:ext cx="405130" cy="259080"/>
    <xdr:sp macro="" textlink="">
      <xdr:nvSpPr>
        <xdr:cNvPr id="558" name="n_1mainValue【保健センター・保健所】&#10;有形固定資産減価償却率">
          <a:extLst>
            <a:ext uri="{FF2B5EF4-FFF2-40B4-BE49-F238E27FC236}">
              <a16:creationId xmlns:a16="http://schemas.microsoft.com/office/drawing/2014/main" id="{09CE3DBD-2F38-48BC-B5C1-EA9234DE3182}"/>
            </a:ext>
          </a:extLst>
        </xdr:cNvPr>
        <xdr:cNvSpPr txBox="1"/>
      </xdr:nvSpPr>
      <xdr:spPr>
        <a:xfrm>
          <a:off x="13742035" y="9187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57785</xdr:rowOff>
    </xdr:from>
    <xdr:ext cx="404495" cy="259080"/>
    <xdr:sp macro="" textlink="">
      <xdr:nvSpPr>
        <xdr:cNvPr id="559" name="n_2mainValue【保健センター・保健所】&#10;有形固定資産減価償却率">
          <a:extLst>
            <a:ext uri="{FF2B5EF4-FFF2-40B4-BE49-F238E27FC236}">
              <a16:creationId xmlns:a16="http://schemas.microsoft.com/office/drawing/2014/main" id="{EE424612-905A-4654-9F20-07EB263BA0A8}"/>
            </a:ext>
          </a:extLst>
        </xdr:cNvPr>
        <xdr:cNvSpPr txBox="1"/>
      </xdr:nvSpPr>
      <xdr:spPr>
        <a:xfrm>
          <a:off x="12960985" y="9138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168275</xdr:rowOff>
    </xdr:from>
    <xdr:ext cx="404495" cy="258445"/>
    <xdr:sp macro="" textlink="">
      <xdr:nvSpPr>
        <xdr:cNvPr id="560" name="n_3mainValue【保健センター・保健所】&#10;有形固定資産減価償却率">
          <a:extLst>
            <a:ext uri="{FF2B5EF4-FFF2-40B4-BE49-F238E27FC236}">
              <a16:creationId xmlns:a16="http://schemas.microsoft.com/office/drawing/2014/main" id="{81124D0C-0DB8-4B3C-B45E-70B80770E314}"/>
            </a:ext>
          </a:extLst>
        </xdr:cNvPr>
        <xdr:cNvSpPr txBox="1"/>
      </xdr:nvSpPr>
      <xdr:spPr>
        <a:xfrm>
          <a:off x="12167235" y="9077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105410</xdr:rowOff>
    </xdr:from>
    <xdr:ext cx="404495" cy="259080"/>
    <xdr:sp macro="" textlink="">
      <xdr:nvSpPr>
        <xdr:cNvPr id="561" name="n_4mainValue【保健センター・保健所】&#10;有形固定資産減価償却率">
          <a:extLst>
            <a:ext uri="{FF2B5EF4-FFF2-40B4-BE49-F238E27FC236}">
              <a16:creationId xmlns:a16="http://schemas.microsoft.com/office/drawing/2014/main" id="{267FD240-5C1E-475B-9E40-82FAE608F013}"/>
            </a:ext>
          </a:extLst>
        </xdr:cNvPr>
        <xdr:cNvSpPr txBox="1"/>
      </xdr:nvSpPr>
      <xdr:spPr>
        <a:xfrm>
          <a:off x="11354435" y="9020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C80A612A-2AA8-4033-B39A-27CD842A553E}"/>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800CE9FA-6AC4-47F0-A6FE-1EC7DC4853FF}"/>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4B4E6F35-3DBB-4C85-906F-E1BEE442AB3A}"/>
            </a:ext>
          </a:extLst>
        </xdr:cNvPr>
        <xdr:cNvSpPr/>
      </xdr:nvSpPr>
      <xdr:spPr>
        <a:xfrm>
          <a:off x="16586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66E8ECEE-EC3A-45B8-844F-90F74793988B}"/>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C40BA8F0-9092-443E-950F-27E4D473C71A}"/>
            </a:ext>
          </a:extLst>
        </xdr:cNvPr>
        <xdr:cNvSpPr/>
      </xdr:nvSpPr>
      <xdr:spPr>
        <a:xfrm>
          <a:off x="174879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FE877792-2A29-4085-8557-AD36042E004F}"/>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AC02DCAA-1341-4351-9DA4-CB51D938B44D}"/>
            </a:ext>
          </a:extLst>
        </xdr:cNvPr>
        <xdr:cNvSpPr/>
      </xdr:nvSpPr>
      <xdr:spPr>
        <a:xfrm>
          <a:off x="185166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8AF80805-760A-4DD3-AAEB-BD04916AD18D}"/>
            </a:ext>
          </a:extLst>
        </xdr:cNvPr>
        <xdr:cNvSpPr/>
      </xdr:nvSpPr>
      <xdr:spPr>
        <a:xfrm>
          <a:off x="164592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0" name="テキスト ボックス 569">
          <a:extLst>
            <a:ext uri="{FF2B5EF4-FFF2-40B4-BE49-F238E27FC236}">
              <a16:creationId xmlns:a16="http://schemas.microsoft.com/office/drawing/2014/main" id="{7B6E061D-CD60-42C9-BC7C-DF6E544E08CF}"/>
            </a:ext>
          </a:extLst>
        </xdr:cNvPr>
        <xdr:cNvSpPr txBox="1"/>
      </xdr:nvSpPr>
      <xdr:spPr>
        <a:xfrm>
          <a:off x="16440150" y="86233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D0E087A2-E66D-42FF-A08B-89526CEE292A}"/>
            </a:ext>
          </a:extLst>
        </xdr:cNvPr>
        <xdr:cNvCxnSpPr/>
      </xdr:nvCxnSpPr>
      <xdr:spPr>
        <a:xfrm>
          <a:off x="164592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201C0962-4E4B-4463-A807-92DB95CE1EB2}"/>
            </a:ext>
          </a:extLst>
        </xdr:cNvPr>
        <xdr:cNvCxnSpPr/>
      </xdr:nvCxnSpPr>
      <xdr:spPr>
        <a:xfrm>
          <a:off x="16459200" y="1056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573" name="テキスト ボックス 572">
          <a:extLst>
            <a:ext uri="{FF2B5EF4-FFF2-40B4-BE49-F238E27FC236}">
              <a16:creationId xmlns:a16="http://schemas.microsoft.com/office/drawing/2014/main" id="{2B8818C2-5180-4389-B198-2461B923B615}"/>
            </a:ext>
          </a:extLst>
        </xdr:cNvPr>
        <xdr:cNvSpPr txBox="1"/>
      </xdr:nvSpPr>
      <xdr:spPr>
        <a:xfrm>
          <a:off x="16048990" y="10430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44184430-CC7C-434E-9325-754AC08CE250}"/>
            </a:ext>
          </a:extLst>
        </xdr:cNvPr>
        <xdr:cNvCxnSpPr/>
      </xdr:nvCxnSpPr>
      <xdr:spPr>
        <a:xfrm>
          <a:off x="16459200" y="1012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575" name="テキスト ボックス 574">
          <a:extLst>
            <a:ext uri="{FF2B5EF4-FFF2-40B4-BE49-F238E27FC236}">
              <a16:creationId xmlns:a16="http://schemas.microsoft.com/office/drawing/2014/main" id="{163E60F6-F27E-43DB-910E-01F9A577740E}"/>
            </a:ext>
          </a:extLst>
        </xdr:cNvPr>
        <xdr:cNvSpPr txBox="1"/>
      </xdr:nvSpPr>
      <xdr:spPr>
        <a:xfrm>
          <a:off x="16048990" y="9992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D05B28D1-55BF-4E95-A8E1-C25F3A32572E}"/>
            </a:ext>
          </a:extLst>
        </xdr:cNvPr>
        <xdr:cNvCxnSpPr/>
      </xdr:nvCxnSpPr>
      <xdr:spPr>
        <a:xfrm>
          <a:off x="16459200" y="969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577" name="テキスト ボックス 576">
          <a:extLst>
            <a:ext uri="{FF2B5EF4-FFF2-40B4-BE49-F238E27FC236}">
              <a16:creationId xmlns:a16="http://schemas.microsoft.com/office/drawing/2014/main" id="{C0C81680-E06C-40FE-A04E-1666FAAF0787}"/>
            </a:ext>
          </a:extLst>
        </xdr:cNvPr>
        <xdr:cNvSpPr txBox="1"/>
      </xdr:nvSpPr>
      <xdr:spPr>
        <a:xfrm>
          <a:off x="16048990" y="955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7372C8CB-6D19-4EF9-A8B1-327439016558}"/>
            </a:ext>
          </a:extLst>
        </xdr:cNvPr>
        <xdr:cNvCxnSpPr/>
      </xdr:nvCxnSpPr>
      <xdr:spPr>
        <a:xfrm>
          <a:off x="16459200" y="924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579" name="テキスト ボックス 578">
          <a:extLst>
            <a:ext uri="{FF2B5EF4-FFF2-40B4-BE49-F238E27FC236}">
              <a16:creationId xmlns:a16="http://schemas.microsoft.com/office/drawing/2014/main" id="{FCD2A2F4-B412-402F-A2A1-0EF1A7D5839E}"/>
            </a:ext>
          </a:extLst>
        </xdr:cNvPr>
        <xdr:cNvSpPr txBox="1"/>
      </xdr:nvSpPr>
      <xdr:spPr>
        <a:xfrm>
          <a:off x="16048990" y="91097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A3DCDFEB-0782-46D8-83EB-C4674E6BA07A}"/>
            </a:ext>
          </a:extLst>
        </xdr:cNvPr>
        <xdr:cNvCxnSpPr/>
      </xdr:nvCxnSpPr>
      <xdr:spPr>
        <a:xfrm>
          <a:off x="164592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1" name="テキスト ボックス 580">
          <a:extLst>
            <a:ext uri="{FF2B5EF4-FFF2-40B4-BE49-F238E27FC236}">
              <a16:creationId xmlns:a16="http://schemas.microsoft.com/office/drawing/2014/main" id="{8A34514A-B43E-455D-9220-1BD1AAD4484F}"/>
            </a:ext>
          </a:extLst>
        </xdr:cNvPr>
        <xdr:cNvSpPr txBox="1"/>
      </xdr:nvSpPr>
      <xdr:spPr>
        <a:xfrm>
          <a:off x="16048990" y="8671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CA06EF13-5147-4DC3-89CB-ABF351920A6A}"/>
            </a:ext>
          </a:extLst>
        </xdr:cNvPr>
        <xdr:cNvSpPr/>
      </xdr:nvSpPr>
      <xdr:spPr>
        <a:xfrm>
          <a:off x="164592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125730</xdr:rowOff>
    </xdr:from>
    <xdr:to>
      <xdr:col>116</xdr:col>
      <xdr:colOff>62865</xdr:colOff>
      <xdr:row>63</xdr:row>
      <xdr:rowOff>125730</xdr:rowOff>
    </xdr:to>
    <xdr:cxnSp macro="">
      <xdr:nvCxnSpPr>
        <xdr:cNvPr id="583" name="直線コネクタ 582">
          <a:extLst>
            <a:ext uri="{FF2B5EF4-FFF2-40B4-BE49-F238E27FC236}">
              <a16:creationId xmlns:a16="http://schemas.microsoft.com/office/drawing/2014/main" id="{118FF6A2-604C-4B1D-980A-56DFD7034EE8}"/>
            </a:ext>
          </a:extLst>
        </xdr:cNvPr>
        <xdr:cNvCxnSpPr/>
      </xdr:nvCxnSpPr>
      <xdr:spPr>
        <a:xfrm flipV="1">
          <a:off x="19951065" y="9536430"/>
          <a:ext cx="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584" name="【保健センター・保健所】&#10;一人当たり面積最小値テキスト">
          <a:extLst>
            <a:ext uri="{FF2B5EF4-FFF2-40B4-BE49-F238E27FC236}">
              <a16:creationId xmlns:a16="http://schemas.microsoft.com/office/drawing/2014/main" id="{92626E9A-E2EC-4FA8-9B03-117B5912C4C7}"/>
            </a:ext>
          </a:extLst>
        </xdr:cNvPr>
        <xdr:cNvSpPr txBox="1"/>
      </xdr:nvSpPr>
      <xdr:spPr>
        <a:xfrm>
          <a:off x="19989800" y="1053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a:extLst>
            <a:ext uri="{FF2B5EF4-FFF2-40B4-BE49-F238E27FC236}">
              <a16:creationId xmlns:a16="http://schemas.microsoft.com/office/drawing/2014/main" id="{6433876B-1507-4016-872E-740A56FF9E0E}"/>
            </a:ext>
          </a:extLst>
        </xdr:cNvPr>
        <xdr:cNvCxnSpPr/>
      </xdr:nvCxnSpPr>
      <xdr:spPr>
        <a:xfrm>
          <a:off x="19881850" y="10527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72390</xdr:rowOff>
    </xdr:from>
    <xdr:ext cx="469900" cy="259080"/>
    <xdr:sp macro="" textlink="">
      <xdr:nvSpPr>
        <xdr:cNvPr id="586" name="【保健センター・保健所】&#10;一人当たり面積最大値テキスト">
          <a:extLst>
            <a:ext uri="{FF2B5EF4-FFF2-40B4-BE49-F238E27FC236}">
              <a16:creationId xmlns:a16="http://schemas.microsoft.com/office/drawing/2014/main" id="{8545CEBF-AC93-428C-8BDE-5AC1A71996BB}"/>
            </a:ext>
          </a:extLst>
        </xdr:cNvPr>
        <xdr:cNvSpPr txBox="1"/>
      </xdr:nvSpPr>
      <xdr:spPr>
        <a:xfrm>
          <a:off x="19989800" y="931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0.235</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7" name="直線コネクタ 586">
          <a:extLst>
            <a:ext uri="{FF2B5EF4-FFF2-40B4-BE49-F238E27FC236}">
              <a16:creationId xmlns:a16="http://schemas.microsoft.com/office/drawing/2014/main" id="{4CD125D5-138B-4F8F-93B6-CF43F0379F75}"/>
            </a:ext>
          </a:extLst>
        </xdr:cNvPr>
        <xdr:cNvCxnSpPr/>
      </xdr:nvCxnSpPr>
      <xdr:spPr>
        <a:xfrm>
          <a:off x="19881850" y="953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54610</xdr:rowOff>
    </xdr:from>
    <xdr:ext cx="469900" cy="258445"/>
    <xdr:sp macro="" textlink="">
      <xdr:nvSpPr>
        <xdr:cNvPr id="588" name="【保健センター・保健所】&#10;一人当たり面積平均値テキスト">
          <a:extLst>
            <a:ext uri="{FF2B5EF4-FFF2-40B4-BE49-F238E27FC236}">
              <a16:creationId xmlns:a16="http://schemas.microsoft.com/office/drawing/2014/main" id="{FD3811B4-1D21-4907-9014-6CF306B7771D}"/>
            </a:ext>
          </a:extLst>
        </xdr:cNvPr>
        <xdr:cNvSpPr txBox="1"/>
      </xdr:nvSpPr>
      <xdr:spPr>
        <a:xfrm>
          <a:off x="19989800" y="101257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31750</xdr:rowOff>
    </xdr:from>
    <xdr:to>
      <xdr:col>116</xdr:col>
      <xdr:colOff>114300</xdr:colOff>
      <xdr:row>62</xdr:row>
      <xdr:rowOff>133350</xdr:rowOff>
    </xdr:to>
    <xdr:sp macro="" textlink="">
      <xdr:nvSpPr>
        <xdr:cNvPr id="589" name="フローチャート: 判断 588">
          <a:extLst>
            <a:ext uri="{FF2B5EF4-FFF2-40B4-BE49-F238E27FC236}">
              <a16:creationId xmlns:a16="http://schemas.microsoft.com/office/drawing/2014/main" id="{E1935788-F4C1-4930-8915-08A92B83CCD7}"/>
            </a:ext>
          </a:extLst>
        </xdr:cNvPr>
        <xdr:cNvSpPr/>
      </xdr:nvSpPr>
      <xdr:spPr>
        <a:xfrm>
          <a:off x="199009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36195</xdr:rowOff>
    </xdr:from>
    <xdr:to>
      <xdr:col>112</xdr:col>
      <xdr:colOff>38100</xdr:colOff>
      <xdr:row>62</xdr:row>
      <xdr:rowOff>137795</xdr:rowOff>
    </xdr:to>
    <xdr:sp macro="" textlink="">
      <xdr:nvSpPr>
        <xdr:cNvPr id="590" name="フローチャート: 判断 589">
          <a:extLst>
            <a:ext uri="{FF2B5EF4-FFF2-40B4-BE49-F238E27FC236}">
              <a16:creationId xmlns:a16="http://schemas.microsoft.com/office/drawing/2014/main" id="{654CB63E-EB2F-468C-9DE6-CA3847B74E89}"/>
            </a:ext>
          </a:extLst>
        </xdr:cNvPr>
        <xdr:cNvSpPr/>
      </xdr:nvSpPr>
      <xdr:spPr>
        <a:xfrm>
          <a:off x="19157950" y="10272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8890</xdr:rowOff>
    </xdr:from>
    <xdr:to>
      <xdr:col>107</xdr:col>
      <xdr:colOff>101600</xdr:colOff>
      <xdr:row>62</xdr:row>
      <xdr:rowOff>110490</xdr:rowOff>
    </xdr:to>
    <xdr:sp macro="" textlink="">
      <xdr:nvSpPr>
        <xdr:cNvPr id="591" name="フローチャート: 判断 590">
          <a:extLst>
            <a:ext uri="{FF2B5EF4-FFF2-40B4-BE49-F238E27FC236}">
              <a16:creationId xmlns:a16="http://schemas.microsoft.com/office/drawing/2014/main" id="{EF70A22B-A95B-446A-8BA2-950DFCF5F13D}"/>
            </a:ext>
          </a:extLst>
        </xdr:cNvPr>
        <xdr:cNvSpPr/>
      </xdr:nvSpPr>
      <xdr:spPr>
        <a:xfrm>
          <a:off x="1834515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129540</xdr:rowOff>
    </xdr:from>
    <xdr:to>
      <xdr:col>102</xdr:col>
      <xdr:colOff>165100</xdr:colOff>
      <xdr:row>62</xdr:row>
      <xdr:rowOff>59690</xdr:rowOff>
    </xdr:to>
    <xdr:sp macro="" textlink="">
      <xdr:nvSpPr>
        <xdr:cNvPr id="592" name="フローチャート: 判断 591">
          <a:extLst>
            <a:ext uri="{FF2B5EF4-FFF2-40B4-BE49-F238E27FC236}">
              <a16:creationId xmlns:a16="http://schemas.microsoft.com/office/drawing/2014/main" id="{31FEBB8E-468F-4AF9-8489-F76A221FD21A}"/>
            </a:ext>
          </a:extLst>
        </xdr:cNvPr>
        <xdr:cNvSpPr/>
      </xdr:nvSpPr>
      <xdr:spPr>
        <a:xfrm>
          <a:off x="17551400" y="10200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134620</xdr:rowOff>
    </xdr:from>
    <xdr:to>
      <xdr:col>98</xdr:col>
      <xdr:colOff>38100</xdr:colOff>
      <xdr:row>62</xdr:row>
      <xdr:rowOff>64770</xdr:rowOff>
    </xdr:to>
    <xdr:sp macro="" textlink="">
      <xdr:nvSpPr>
        <xdr:cNvPr id="593" name="フローチャート: 判断 592">
          <a:extLst>
            <a:ext uri="{FF2B5EF4-FFF2-40B4-BE49-F238E27FC236}">
              <a16:creationId xmlns:a16="http://schemas.microsoft.com/office/drawing/2014/main" id="{FEEB3B5F-8776-465E-94CC-452E2B503ABD}"/>
            </a:ext>
          </a:extLst>
        </xdr:cNvPr>
        <xdr:cNvSpPr/>
      </xdr:nvSpPr>
      <xdr:spPr>
        <a:xfrm>
          <a:off x="16757650" y="10205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4" name="テキスト ボックス 593">
          <a:extLst>
            <a:ext uri="{FF2B5EF4-FFF2-40B4-BE49-F238E27FC236}">
              <a16:creationId xmlns:a16="http://schemas.microsoft.com/office/drawing/2014/main" id="{B3AE99C6-DD4F-4374-900C-AB15226B3BE4}"/>
            </a:ext>
          </a:extLst>
        </xdr:cNvPr>
        <xdr:cNvSpPr txBox="1"/>
      </xdr:nvSpPr>
      <xdr:spPr>
        <a:xfrm>
          <a:off x="19780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5" name="テキスト ボックス 594">
          <a:extLst>
            <a:ext uri="{FF2B5EF4-FFF2-40B4-BE49-F238E27FC236}">
              <a16:creationId xmlns:a16="http://schemas.microsoft.com/office/drawing/2014/main" id="{3DCA032F-B171-4E81-82BE-E4A4E081EBB0}"/>
            </a:ext>
          </a:extLst>
        </xdr:cNvPr>
        <xdr:cNvSpPr txBox="1"/>
      </xdr:nvSpPr>
      <xdr:spPr>
        <a:xfrm>
          <a:off x="190309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6" name="テキスト ボックス 595">
          <a:extLst>
            <a:ext uri="{FF2B5EF4-FFF2-40B4-BE49-F238E27FC236}">
              <a16:creationId xmlns:a16="http://schemas.microsoft.com/office/drawing/2014/main" id="{D5B5C4F0-94DB-4579-800A-6D3C047CB611}"/>
            </a:ext>
          </a:extLst>
        </xdr:cNvPr>
        <xdr:cNvSpPr txBox="1"/>
      </xdr:nvSpPr>
      <xdr:spPr>
        <a:xfrm>
          <a:off x="182245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7" name="テキスト ボックス 596">
          <a:extLst>
            <a:ext uri="{FF2B5EF4-FFF2-40B4-BE49-F238E27FC236}">
              <a16:creationId xmlns:a16="http://schemas.microsoft.com/office/drawing/2014/main" id="{B0509232-4B14-4638-974F-4F2CE038D39E}"/>
            </a:ext>
          </a:extLst>
        </xdr:cNvPr>
        <xdr:cNvSpPr txBox="1"/>
      </xdr:nvSpPr>
      <xdr:spPr>
        <a:xfrm>
          <a:off x="174307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8" name="テキスト ボックス 597">
          <a:extLst>
            <a:ext uri="{FF2B5EF4-FFF2-40B4-BE49-F238E27FC236}">
              <a16:creationId xmlns:a16="http://schemas.microsoft.com/office/drawing/2014/main" id="{13FBAF4F-7C84-48AC-AF34-81D72E81A89F}"/>
            </a:ext>
          </a:extLst>
        </xdr:cNvPr>
        <xdr:cNvSpPr txBox="1"/>
      </xdr:nvSpPr>
      <xdr:spPr>
        <a:xfrm>
          <a:off x="166306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99" name="楕円 598">
          <a:extLst>
            <a:ext uri="{FF2B5EF4-FFF2-40B4-BE49-F238E27FC236}">
              <a16:creationId xmlns:a16="http://schemas.microsoft.com/office/drawing/2014/main" id="{8F5719FE-6E08-4AD0-8AB6-260C4CA2A0AF}"/>
            </a:ext>
          </a:extLst>
        </xdr:cNvPr>
        <xdr:cNvSpPr/>
      </xdr:nvSpPr>
      <xdr:spPr>
        <a:xfrm>
          <a:off x="199009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41910</xdr:rowOff>
    </xdr:from>
    <xdr:ext cx="469900" cy="258445"/>
    <xdr:sp macro="" textlink="">
      <xdr:nvSpPr>
        <xdr:cNvPr id="600" name="【保健センター・保健所】&#10;一人当たり面積該当値テキスト">
          <a:extLst>
            <a:ext uri="{FF2B5EF4-FFF2-40B4-BE49-F238E27FC236}">
              <a16:creationId xmlns:a16="http://schemas.microsoft.com/office/drawing/2014/main" id="{E43B3C87-8770-47DA-9A30-4B1D5BFD8DD4}"/>
            </a:ext>
          </a:extLst>
        </xdr:cNvPr>
        <xdr:cNvSpPr txBox="1"/>
      </xdr:nvSpPr>
      <xdr:spPr>
        <a:xfrm>
          <a:off x="19989800" y="10278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01" name="楕円 600">
          <a:extLst>
            <a:ext uri="{FF2B5EF4-FFF2-40B4-BE49-F238E27FC236}">
              <a16:creationId xmlns:a16="http://schemas.microsoft.com/office/drawing/2014/main" id="{CD17CD9A-7653-4DA3-A4AF-59B39BA7C8F5}"/>
            </a:ext>
          </a:extLst>
        </xdr:cNvPr>
        <xdr:cNvSpPr/>
      </xdr:nvSpPr>
      <xdr:spPr>
        <a:xfrm>
          <a:off x="19157950" y="1029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02" name="直線コネクタ 601">
          <a:extLst>
            <a:ext uri="{FF2B5EF4-FFF2-40B4-BE49-F238E27FC236}">
              <a16:creationId xmlns:a16="http://schemas.microsoft.com/office/drawing/2014/main" id="{52CA93CF-3375-456E-B85A-4F40BB73F8A7}"/>
            </a:ext>
          </a:extLst>
        </xdr:cNvPr>
        <xdr:cNvCxnSpPr/>
      </xdr:nvCxnSpPr>
      <xdr:spPr>
        <a:xfrm>
          <a:off x="19202400" y="103505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03" name="楕円 602">
          <a:extLst>
            <a:ext uri="{FF2B5EF4-FFF2-40B4-BE49-F238E27FC236}">
              <a16:creationId xmlns:a16="http://schemas.microsoft.com/office/drawing/2014/main" id="{3F941516-202D-48DA-9EEF-6878831C5A52}"/>
            </a:ext>
          </a:extLst>
        </xdr:cNvPr>
        <xdr:cNvSpPr/>
      </xdr:nvSpPr>
      <xdr:spPr>
        <a:xfrm>
          <a:off x="1834515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04" name="直線コネクタ 603">
          <a:extLst>
            <a:ext uri="{FF2B5EF4-FFF2-40B4-BE49-F238E27FC236}">
              <a16:creationId xmlns:a16="http://schemas.microsoft.com/office/drawing/2014/main" id="{FDED6900-E883-41C2-A6B4-1880BB5A57DD}"/>
            </a:ext>
          </a:extLst>
        </xdr:cNvPr>
        <xdr:cNvCxnSpPr/>
      </xdr:nvCxnSpPr>
      <xdr:spPr>
        <a:xfrm>
          <a:off x="18395950" y="103505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05" name="楕円 604">
          <a:extLst>
            <a:ext uri="{FF2B5EF4-FFF2-40B4-BE49-F238E27FC236}">
              <a16:creationId xmlns:a16="http://schemas.microsoft.com/office/drawing/2014/main" id="{E12C5F3B-C87F-4026-9106-9959E06A33AD}"/>
            </a:ext>
          </a:extLst>
        </xdr:cNvPr>
        <xdr:cNvSpPr/>
      </xdr:nvSpPr>
      <xdr:spPr>
        <a:xfrm>
          <a:off x="175514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06" name="直線コネクタ 605">
          <a:extLst>
            <a:ext uri="{FF2B5EF4-FFF2-40B4-BE49-F238E27FC236}">
              <a16:creationId xmlns:a16="http://schemas.microsoft.com/office/drawing/2014/main" id="{AC4718DC-8899-46B6-8ACB-0E5B47247DD1}"/>
            </a:ext>
          </a:extLst>
        </xdr:cNvPr>
        <xdr:cNvCxnSpPr/>
      </xdr:nvCxnSpPr>
      <xdr:spPr>
        <a:xfrm>
          <a:off x="17602200" y="103505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07" name="楕円 606">
          <a:extLst>
            <a:ext uri="{FF2B5EF4-FFF2-40B4-BE49-F238E27FC236}">
              <a16:creationId xmlns:a16="http://schemas.microsoft.com/office/drawing/2014/main" id="{EED8AE6E-94D2-4440-BC63-D671AA119DEE}"/>
            </a:ext>
          </a:extLst>
        </xdr:cNvPr>
        <xdr:cNvSpPr/>
      </xdr:nvSpPr>
      <xdr:spPr>
        <a:xfrm>
          <a:off x="16757650" y="1029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608" name="直線コネクタ 607">
          <a:extLst>
            <a:ext uri="{FF2B5EF4-FFF2-40B4-BE49-F238E27FC236}">
              <a16:creationId xmlns:a16="http://schemas.microsoft.com/office/drawing/2014/main" id="{CA664CCB-4712-4400-96B7-45915F835257}"/>
            </a:ext>
          </a:extLst>
        </xdr:cNvPr>
        <xdr:cNvCxnSpPr/>
      </xdr:nvCxnSpPr>
      <xdr:spPr>
        <a:xfrm>
          <a:off x="16802100" y="103505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154940</xdr:rowOff>
    </xdr:from>
    <xdr:ext cx="469900" cy="258445"/>
    <xdr:sp macro="" textlink="">
      <xdr:nvSpPr>
        <xdr:cNvPr id="609" name="n_1aveValue【保健センター・保健所】&#10;一人当たり面積">
          <a:extLst>
            <a:ext uri="{FF2B5EF4-FFF2-40B4-BE49-F238E27FC236}">
              <a16:creationId xmlns:a16="http://schemas.microsoft.com/office/drawing/2014/main" id="{7A298AA4-293C-413B-B4C2-5DC5CA4B2A38}"/>
            </a:ext>
          </a:extLst>
        </xdr:cNvPr>
        <xdr:cNvSpPr txBox="1"/>
      </xdr:nvSpPr>
      <xdr:spPr>
        <a:xfrm>
          <a:off x="18980150" y="10060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127000</xdr:rowOff>
    </xdr:from>
    <xdr:ext cx="469265" cy="259080"/>
    <xdr:sp macro="" textlink="">
      <xdr:nvSpPr>
        <xdr:cNvPr id="610" name="n_2aveValue【保健センター・保健所】&#10;一人当たり面積">
          <a:extLst>
            <a:ext uri="{FF2B5EF4-FFF2-40B4-BE49-F238E27FC236}">
              <a16:creationId xmlns:a16="http://schemas.microsoft.com/office/drawing/2014/main" id="{2F26C7FF-5E0E-46D8-B1DC-91EBADD66814}"/>
            </a:ext>
          </a:extLst>
        </xdr:cNvPr>
        <xdr:cNvSpPr txBox="1"/>
      </xdr:nvSpPr>
      <xdr:spPr>
        <a:xfrm>
          <a:off x="18180050" y="10033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76200</xdr:rowOff>
    </xdr:from>
    <xdr:ext cx="469265" cy="258445"/>
    <xdr:sp macro="" textlink="">
      <xdr:nvSpPr>
        <xdr:cNvPr id="611" name="n_3aveValue【保健センター・保健所】&#10;一人当たり面積">
          <a:extLst>
            <a:ext uri="{FF2B5EF4-FFF2-40B4-BE49-F238E27FC236}">
              <a16:creationId xmlns:a16="http://schemas.microsoft.com/office/drawing/2014/main" id="{6620643A-312C-4ECB-BE7F-A71D6120E5D0}"/>
            </a:ext>
          </a:extLst>
        </xdr:cNvPr>
        <xdr:cNvSpPr txBox="1"/>
      </xdr:nvSpPr>
      <xdr:spPr>
        <a:xfrm>
          <a:off x="17386300" y="9982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81280</xdr:rowOff>
    </xdr:from>
    <xdr:ext cx="469265" cy="259080"/>
    <xdr:sp macro="" textlink="">
      <xdr:nvSpPr>
        <xdr:cNvPr id="612" name="n_4aveValue【保健センター・保健所】&#10;一人当たり面積">
          <a:extLst>
            <a:ext uri="{FF2B5EF4-FFF2-40B4-BE49-F238E27FC236}">
              <a16:creationId xmlns:a16="http://schemas.microsoft.com/office/drawing/2014/main" id="{7EC22E5F-CF57-4B74-9437-3F85E204B803}"/>
            </a:ext>
          </a:extLst>
        </xdr:cNvPr>
        <xdr:cNvSpPr txBox="1"/>
      </xdr:nvSpPr>
      <xdr:spPr>
        <a:xfrm>
          <a:off x="16592550" y="9987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156210</xdr:rowOff>
    </xdr:from>
    <xdr:ext cx="469900" cy="258445"/>
    <xdr:sp macro="" textlink="">
      <xdr:nvSpPr>
        <xdr:cNvPr id="613" name="n_1mainValue【保健センター・保健所】&#10;一人当たり面積">
          <a:extLst>
            <a:ext uri="{FF2B5EF4-FFF2-40B4-BE49-F238E27FC236}">
              <a16:creationId xmlns:a16="http://schemas.microsoft.com/office/drawing/2014/main" id="{B7A334C1-9791-4684-ACA7-67417C4934FE}"/>
            </a:ext>
          </a:extLst>
        </xdr:cNvPr>
        <xdr:cNvSpPr txBox="1"/>
      </xdr:nvSpPr>
      <xdr:spPr>
        <a:xfrm>
          <a:off x="18980150" y="10392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156210</xdr:rowOff>
    </xdr:from>
    <xdr:ext cx="469265" cy="258445"/>
    <xdr:sp macro="" textlink="">
      <xdr:nvSpPr>
        <xdr:cNvPr id="614" name="n_2mainValue【保健センター・保健所】&#10;一人当たり面積">
          <a:extLst>
            <a:ext uri="{FF2B5EF4-FFF2-40B4-BE49-F238E27FC236}">
              <a16:creationId xmlns:a16="http://schemas.microsoft.com/office/drawing/2014/main" id="{B86E965A-7068-4571-A996-5D0DB410520D}"/>
            </a:ext>
          </a:extLst>
        </xdr:cNvPr>
        <xdr:cNvSpPr txBox="1"/>
      </xdr:nvSpPr>
      <xdr:spPr>
        <a:xfrm>
          <a:off x="18180050" y="10392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156210</xdr:rowOff>
    </xdr:from>
    <xdr:ext cx="469265" cy="258445"/>
    <xdr:sp macro="" textlink="">
      <xdr:nvSpPr>
        <xdr:cNvPr id="615" name="n_3mainValue【保健センター・保健所】&#10;一人当たり面積">
          <a:extLst>
            <a:ext uri="{FF2B5EF4-FFF2-40B4-BE49-F238E27FC236}">
              <a16:creationId xmlns:a16="http://schemas.microsoft.com/office/drawing/2014/main" id="{6C8C075C-4192-4D57-BFDF-4A956DFC793B}"/>
            </a:ext>
          </a:extLst>
        </xdr:cNvPr>
        <xdr:cNvSpPr txBox="1"/>
      </xdr:nvSpPr>
      <xdr:spPr>
        <a:xfrm>
          <a:off x="17386300" y="10392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156210</xdr:rowOff>
    </xdr:from>
    <xdr:ext cx="469265" cy="258445"/>
    <xdr:sp macro="" textlink="">
      <xdr:nvSpPr>
        <xdr:cNvPr id="616" name="n_4mainValue【保健センター・保健所】&#10;一人当たり面積">
          <a:extLst>
            <a:ext uri="{FF2B5EF4-FFF2-40B4-BE49-F238E27FC236}">
              <a16:creationId xmlns:a16="http://schemas.microsoft.com/office/drawing/2014/main" id="{0893CBB1-74CF-41F9-B924-E728101589C5}"/>
            </a:ext>
          </a:extLst>
        </xdr:cNvPr>
        <xdr:cNvSpPr txBox="1"/>
      </xdr:nvSpPr>
      <xdr:spPr>
        <a:xfrm>
          <a:off x="16592550" y="10392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70496950-5193-443B-ADE4-1A5B5F23EF81}"/>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6CD56D35-36B3-469D-8238-15C84127809A}"/>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4821A2FE-8708-4F75-BC7A-219A5DC140C4}"/>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14604968-178A-4020-92A4-E0B7874E400A}"/>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24F3A42F-4EB7-4F68-9BD9-AEEF82A155C2}"/>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2D1E2EA7-D1B1-42E5-BAF1-AC5D8E558733}"/>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284F1827-E713-4B78-A4A3-631401F32649}"/>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6EE1A903-8FC5-41B4-9A7D-79E61346F479}"/>
            </a:ext>
          </a:extLst>
        </xdr:cNvPr>
        <xdr:cNvSpPr/>
      </xdr:nvSpPr>
      <xdr:spPr>
        <a:xfrm>
          <a:off x="1120775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5" name="テキスト ボックス 624">
          <a:extLst>
            <a:ext uri="{FF2B5EF4-FFF2-40B4-BE49-F238E27FC236}">
              <a16:creationId xmlns:a16="http://schemas.microsoft.com/office/drawing/2014/main" id="{08002A7B-3C6C-4F46-91EA-6E209F9139E4}"/>
            </a:ext>
          </a:extLst>
        </xdr:cNvPr>
        <xdr:cNvSpPr txBox="1"/>
      </xdr:nvSpPr>
      <xdr:spPr>
        <a:xfrm>
          <a:off x="11169650" y="122936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3937A13F-5827-4CE4-B5E9-F6495A0D125D}"/>
            </a:ext>
          </a:extLst>
        </xdr:cNvPr>
        <xdr:cNvCxnSpPr/>
      </xdr:nvCxnSpPr>
      <xdr:spPr>
        <a:xfrm>
          <a:off x="11207750" y="1468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27" name="テキスト ボックス 626">
          <a:extLst>
            <a:ext uri="{FF2B5EF4-FFF2-40B4-BE49-F238E27FC236}">
              <a16:creationId xmlns:a16="http://schemas.microsoft.com/office/drawing/2014/main" id="{01D042C6-1CA1-4565-A36C-705FF9F5F60B}"/>
            </a:ext>
          </a:extLst>
        </xdr:cNvPr>
        <xdr:cNvSpPr txBox="1"/>
      </xdr:nvSpPr>
      <xdr:spPr>
        <a:xfrm>
          <a:off x="10797540" y="1453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A33C6F50-7532-42AF-A013-AC1D9EF75BCA}"/>
            </a:ext>
          </a:extLst>
        </xdr:cNvPr>
        <xdr:cNvCxnSpPr/>
      </xdr:nvCxnSpPr>
      <xdr:spPr>
        <a:xfrm>
          <a:off x="11207750" y="14312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29" name="テキスト ボックス 628">
          <a:extLst>
            <a:ext uri="{FF2B5EF4-FFF2-40B4-BE49-F238E27FC236}">
              <a16:creationId xmlns:a16="http://schemas.microsoft.com/office/drawing/2014/main" id="{9BCFDD43-63D1-49DC-8B29-1F0CCCD4C32A}"/>
            </a:ext>
          </a:extLst>
        </xdr:cNvPr>
        <xdr:cNvSpPr txBox="1"/>
      </xdr:nvSpPr>
      <xdr:spPr>
        <a:xfrm>
          <a:off x="10797540" y="1417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D2CAA832-3AEB-44FA-A4EE-3F3CAD423056}"/>
            </a:ext>
          </a:extLst>
        </xdr:cNvPr>
        <xdr:cNvCxnSpPr/>
      </xdr:nvCxnSpPr>
      <xdr:spPr>
        <a:xfrm>
          <a:off x="11207750" y="1394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1" name="テキスト ボックス 630">
          <a:extLst>
            <a:ext uri="{FF2B5EF4-FFF2-40B4-BE49-F238E27FC236}">
              <a16:creationId xmlns:a16="http://schemas.microsoft.com/office/drawing/2014/main" id="{96C3DAB5-A00E-47C1-9EC5-F9593374D15B}"/>
            </a:ext>
          </a:extLst>
        </xdr:cNvPr>
        <xdr:cNvSpPr txBox="1"/>
      </xdr:nvSpPr>
      <xdr:spPr>
        <a:xfrm>
          <a:off x="10842625" y="13808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59FFAE08-9C8C-4525-B02D-82476CC2B563}"/>
            </a:ext>
          </a:extLst>
        </xdr:cNvPr>
        <xdr:cNvCxnSpPr/>
      </xdr:nvCxnSpPr>
      <xdr:spPr>
        <a:xfrm>
          <a:off x="11207750" y="13576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3" name="テキスト ボックス 632">
          <a:extLst>
            <a:ext uri="{FF2B5EF4-FFF2-40B4-BE49-F238E27FC236}">
              <a16:creationId xmlns:a16="http://schemas.microsoft.com/office/drawing/2014/main" id="{5FA4D4ED-C5A3-439B-BD6D-1788705BB7F7}"/>
            </a:ext>
          </a:extLst>
        </xdr:cNvPr>
        <xdr:cNvSpPr txBox="1"/>
      </xdr:nvSpPr>
      <xdr:spPr>
        <a:xfrm>
          <a:off x="10842625" y="13440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BC1EFD77-FD65-41CB-88B2-45BCC11B2F8C}"/>
            </a:ext>
          </a:extLst>
        </xdr:cNvPr>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35" name="テキスト ボックス 634">
          <a:extLst>
            <a:ext uri="{FF2B5EF4-FFF2-40B4-BE49-F238E27FC236}">
              <a16:creationId xmlns:a16="http://schemas.microsoft.com/office/drawing/2014/main" id="{9C9EBD6F-4429-4E06-96D9-E7BBCA7ECFEB}"/>
            </a:ext>
          </a:extLst>
        </xdr:cNvPr>
        <xdr:cNvSpPr txBox="1"/>
      </xdr:nvSpPr>
      <xdr:spPr>
        <a:xfrm>
          <a:off x="10842625" y="13072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838EFBD0-B38E-4E5D-9BAC-011F0F8560C3}"/>
            </a:ext>
          </a:extLst>
        </xdr:cNvPr>
        <xdr:cNvCxnSpPr/>
      </xdr:nvCxnSpPr>
      <xdr:spPr>
        <a:xfrm>
          <a:off x="11207750" y="12846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37" name="テキスト ボックス 636">
          <a:extLst>
            <a:ext uri="{FF2B5EF4-FFF2-40B4-BE49-F238E27FC236}">
              <a16:creationId xmlns:a16="http://schemas.microsoft.com/office/drawing/2014/main" id="{3BDE7D28-FC8C-4962-B689-A296AB7A1B65}"/>
            </a:ext>
          </a:extLst>
        </xdr:cNvPr>
        <xdr:cNvSpPr txBox="1"/>
      </xdr:nvSpPr>
      <xdr:spPr>
        <a:xfrm>
          <a:off x="10842625" y="12710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F1277D01-0055-4F5D-8921-AADD3D3A9E79}"/>
            </a:ext>
          </a:extLst>
        </xdr:cNvPr>
        <xdr:cNvCxnSpPr/>
      </xdr:nvCxnSpPr>
      <xdr:spPr>
        <a:xfrm>
          <a:off x="11207750" y="1247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639" name="テキスト ボックス 638">
          <a:extLst>
            <a:ext uri="{FF2B5EF4-FFF2-40B4-BE49-F238E27FC236}">
              <a16:creationId xmlns:a16="http://schemas.microsoft.com/office/drawing/2014/main" id="{B0A7AF7C-4113-4EF4-8EFC-1E550A89DEE1}"/>
            </a:ext>
          </a:extLst>
        </xdr:cNvPr>
        <xdr:cNvSpPr txBox="1"/>
      </xdr:nvSpPr>
      <xdr:spPr>
        <a:xfrm>
          <a:off x="10906760" y="123418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D83C4E33-E70D-4B2A-BA8F-86407DDF0E10}"/>
            </a:ext>
          </a:extLst>
        </xdr:cNvPr>
        <xdr:cNvSpPr/>
      </xdr:nvSpPr>
      <xdr:spPr>
        <a:xfrm>
          <a:off x="1120775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76200</xdr:rowOff>
    </xdr:from>
    <xdr:to>
      <xdr:col>85</xdr:col>
      <xdr:colOff>126365</xdr:colOff>
      <xdr:row>86</xdr:row>
      <xdr:rowOff>41910</xdr:rowOff>
    </xdr:to>
    <xdr:cxnSp macro="">
      <xdr:nvCxnSpPr>
        <xdr:cNvPr id="641" name="直線コネクタ 640">
          <a:extLst>
            <a:ext uri="{FF2B5EF4-FFF2-40B4-BE49-F238E27FC236}">
              <a16:creationId xmlns:a16="http://schemas.microsoft.com/office/drawing/2014/main" id="{BEEBB04D-BF9A-4A76-8881-074977ED8B25}"/>
            </a:ext>
          </a:extLst>
        </xdr:cNvPr>
        <xdr:cNvCxnSpPr/>
      </xdr:nvCxnSpPr>
      <xdr:spPr>
        <a:xfrm flipV="1">
          <a:off x="14699615" y="1295400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45720</xdr:rowOff>
    </xdr:from>
    <xdr:ext cx="405130" cy="259080"/>
    <xdr:sp macro="" textlink="">
      <xdr:nvSpPr>
        <xdr:cNvPr id="642" name="【消防施設】&#10;有形固定資産減価償却率最小値テキスト">
          <a:extLst>
            <a:ext uri="{FF2B5EF4-FFF2-40B4-BE49-F238E27FC236}">
              <a16:creationId xmlns:a16="http://schemas.microsoft.com/office/drawing/2014/main" id="{2A0CB772-37CE-4192-B07A-1CEC84111F4D}"/>
            </a:ext>
          </a:extLst>
        </xdr:cNvPr>
        <xdr:cNvSpPr txBox="1"/>
      </xdr:nvSpPr>
      <xdr:spPr>
        <a:xfrm>
          <a:off x="14738350" y="14244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41910</xdr:rowOff>
    </xdr:from>
    <xdr:to>
      <xdr:col>86</xdr:col>
      <xdr:colOff>25400</xdr:colOff>
      <xdr:row>86</xdr:row>
      <xdr:rowOff>41910</xdr:rowOff>
    </xdr:to>
    <xdr:cxnSp macro="">
      <xdr:nvCxnSpPr>
        <xdr:cNvPr id="643" name="直線コネクタ 642">
          <a:extLst>
            <a:ext uri="{FF2B5EF4-FFF2-40B4-BE49-F238E27FC236}">
              <a16:creationId xmlns:a16="http://schemas.microsoft.com/office/drawing/2014/main" id="{2FBDA037-1740-441E-8F5D-D431A4F9D58E}"/>
            </a:ext>
          </a:extLst>
        </xdr:cNvPr>
        <xdr:cNvCxnSpPr/>
      </xdr:nvCxnSpPr>
      <xdr:spPr>
        <a:xfrm>
          <a:off x="14611350" y="14240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22860</xdr:rowOff>
    </xdr:from>
    <xdr:ext cx="405130" cy="259080"/>
    <xdr:sp macro="" textlink="">
      <xdr:nvSpPr>
        <xdr:cNvPr id="644" name="【消防施設】&#10;有形固定資産減価償却率最大値テキスト">
          <a:extLst>
            <a:ext uri="{FF2B5EF4-FFF2-40B4-BE49-F238E27FC236}">
              <a16:creationId xmlns:a16="http://schemas.microsoft.com/office/drawing/2014/main" id="{AEDC8C5C-F526-446D-B189-2DC88CF1371B}"/>
            </a:ext>
          </a:extLst>
        </xdr:cNvPr>
        <xdr:cNvSpPr txBox="1"/>
      </xdr:nvSpPr>
      <xdr:spPr>
        <a:xfrm>
          <a:off x="14738350" y="12735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5" name="直線コネクタ 644">
          <a:extLst>
            <a:ext uri="{FF2B5EF4-FFF2-40B4-BE49-F238E27FC236}">
              <a16:creationId xmlns:a16="http://schemas.microsoft.com/office/drawing/2014/main" id="{F67F3A14-35EE-40EA-98C0-78CE8FB1713F}"/>
            </a:ext>
          </a:extLst>
        </xdr:cNvPr>
        <xdr:cNvCxnSpPr/>
      </xdr:nvCxnSpPr>
      <xdr:spPr>
        <a:xfrm>
          <a:off x="14611350" y="12954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71120</xdr:rowOff>
    </xdr:from>
    <xdr:ext cx="405130" cy="259080"/>
    <xdr:sp macro="" textlink="">
      <xdr:nvSpPr>
        <xdr:cNvPr id="646" name="【消防施設】&#10;有形固定資産減価償却率平均値テキスト">
          <a:extLst>
            <a:ext uri="{FF2B5EF4-FFF2-40B4-BE49-F238E27FC236}">
              <a16:creationId xmlns:a16="http://schemas.microsoft.com/office/drawing/2014/main" id="{83E2BEBB-E9DE-4172-A12D-2FD302F8DE6C}"/>
            </a:ext>
          </a:extLst>
        </xdr:cNvPr>
        <xdr:cNvSpPr txBox="1"/>
      </xdr:nvSpPr>
      <xdr:spPr>
        <a:xfrm>
          <a:off x="14738350" y="13279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48260</xdr:rowOff>
    </xdr:from>
    <xdr:to>
      <xdr:col>85</xdr:col>
      <xdr:colOff>177800</xdr:colOff>
      <xdr:row>81</xdr:row>
      <xdr:rowOff>149860</xdr:rowOff>
    </xdr:to>
    <xdr:sp macro="" textlink="">
      <xdr:nvSpPr>
        <xdr:cNvPr id="647" name="フローチャート: 判断 646">
          <a:extLst>
            <a:ext uri="{FF2B5EF4-FFF2-40B4-BE49-F238E27FC236}">
              <a16:creationId xmlns:a16="http://schemas.microsoft.com/office/drawing/2014/main" id="{EFFBE9FB-633D-4EAD-9BCF-6CD29CA1C6DE}"/>
            </a:ext>
          </a:extLst>
        </xdr:cNvPr>
        <xdr:cNvSpPr/>
      </xdr:nvSpPr>
      <xdr:spPr>
        <a:xfrm>
          <a:off x="14649450" y="134213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xdr:rowOff>
    </xdr:from>
    <xdr:to>
      <xdr:col>81</xdr:col>
      <xdr:colOff>101600</xdr:colOff>
      <xdr:row>81</xdr:row>
      <xdr:rowOff>111760</xdr:rowOff>
    </xdr:to>
    <xdr:sp macro="" textlink="">
      <xdr:nvSpPr>
        <xdr:cNvPr id="648" name="フローチャート: 判断 647">
          <a:extLst>
            <a:ext uri="{FF2B5EF4-FFF2-40B4-BE49-F238E27FC236}">
              <a16:creationId xmlns:a16="http://schemas.microsoft.com/office/drawing/2014/main" id="{8B423EB0-B600-459F-8D28-8487B530A6DB}"/>
            </a:ext>
          </a:extLst>
        </xdr:cNvPr>
        <xdr:cNvSpPr/>
      </xdr:nvSpPr>
      <xdr:spPr>
        <a:xfrm>
          <a:off x="1388745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19685</xdr:rowOff>
    </xdr:from>
    <xdr:to>
      <xdr:col>76</xdr:col>
      <xdr:colOff>165100</xdr:colOff>
      <xdr:row>81</xdr:row>
      <xdr:rowOff>121285</xdr:rowOff>
    </xdr:to>
    <xdr:sp macro="" textlink="">
      <xdr:nvSpPr>
        <xdr:cNvPr id="649" name="フローチャート: 判断 648">
          <a:extLst>
            <a:ext uri="{FF2B5EF4-FFF2-40B4-BE49-F238E27FC236}">
              <a16:creationId xmlns:a16="http://schemas.microsoft.com/office/drawing/2014/main" id="{ED9745E7-BC1C-4314-AA08-061605849A26}"/>
            </a:ext>
          </a:extLst>
        </xdr:cNvPr>
        <xdr:cNvSpPr/>
      </xdr:nvSpPr>
      <xdr:spPr>
        <a:xfrm>
          <a:off x="130937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0" name="フローチャート: 判断 649">
          <a:extLst>
            <a:ext uri="{FF2B5EF4-FFF2-40B4-BE49-F238E27FC236}">
              <a16:creationId xmlns:a16="http://schemas.microsoft.com/office/drawing/2014/main" id="{FFFD4419-A365-4A7B-8DFC-553C934981AF}"/>
            </a:ext>
          </a:extLst>
        </xdr:cNvPr>
        <xdr:cNvSpPr/>
      </xdr:nvSpPr>
      <xdr:spPr>
        <a:xfrm>
          <a:off x="12299950" y="13359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126365</xdr:rowOff>
    </xdr:from>
    <xdr:to>
      <xdr:col>67</xdr:col>
      <xdr:colOff>101600</xdr:colOff>
      <xdr:row>81</xdr:row>
      <xdr:rowOff>56515</xdr:rowOff>
    </xdr:to>
    <xdr:sp macro="" textlink="">
      <xdr:nvSpPr>
        <xdr:cNvPr id="651" name="フローチャート: 判断 650">
          <a:extLst>
            <a:ext uri="{FF2B5EF4-FFF2-40B4-BE49-F238E27FC236}">
              <a16:creationId xmlns:a16="http://schemas.microsoft.com/office/drawing/2014/main" id="{E2178180-D8C0-4D7E-A826-6D151EC7FB9A}"/>
            </a:ext>
          </a:extLst>
        </xdr:cNvPr>
        <xdr:cNvSpPr/>
      </xdr:nvSpPr>
      <xdr:spPr>
        <a:xfrm>
          <a:off x="11487150" y="13334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754EF6BD-A081-4C27-B904-03860D2CEA0E}"/>
            </a:ext>
          </a:extLst>
        </xdr:cNvPr>
        <xdr:cNvSpPr txBox="1"/>
      </xdr:nvSpPr>
      <xdr:spPr>
        <a:xfrm>
          <a:off x="1452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91C35162-CA1D-41F0-8BF1-2E721C9A017C}"/>
            </a:ext>
          </a:extLst>
        </xdr:cNvPr>
        <xdr:cNvSpPr txBox="1"/>
      </xdr:nvSpPr>
      <xdr:spPr>
        <a:xfrm>
          <a:off x="13766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4A8F1792-79A8-407D-A7FA-77BE2EE332ED}"/>
            </a:ext>
          </a:extLst>
        </xdr:cNvPr>
        <xdr:cNvSpPr txBox="1"/>
      </xdr:nvSpPr>
      <xdr:spPr>
        <a:xfrm>
          <a:off x="12973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F7F120C9-30EE-4A41-B09E-DE93C1C27D85}"/>
            </a:ext>
          </a:extLst>
        </xdr:cNvPr>
        <xdr:cNvSpPr txBox="1"/>
      </xdr:nvSpPr>
      <xdr:spPr>
        <a:xfrm>
          <a:off x="121729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74358363-DDCC-45C4-9057-1EB0A6865298}"/>
            </a:ext>
          </a:extLst>
        </xdr:cNvPr>
        <xdr:cNvSpPr txBox="1"/>
      </xdr:nvSpPr>
      <xdr:spPr>
        <a:xfrm>
          <a:off x="113665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95885</xdr:rowOff>
    </xdr:from>
    <xdr:to>
      <xdr:col>85</xdr:col>
      <xdr:colOff>177800</xdr:colOff>
      <xdr:row>82</xdr:row>
      <xdr:rowOff>26035</xdr:rowOff>
    </xdr:to>
    <xdr:sp macro="" textlink="">
      <xdr:nvSpPr>
        <xdr:cNvPr id="657" name="楕円 656">
          <a:extLst>
            <a:ext uri="{FF2B5EF4-FFF2-40B4-BE49-F238E27FC236}">
              <a16:creationId xmlns:a16="http://schemas.microsoft.com/office/drawing/2014/main" id="{7130B5C0-A544-4AAA-A694-8320CACF8EF4}"/>
            </a:ext>
          </a:extLst>
        </xdr:cNvPr>
        <xdr:cNvSpPr/>
      </xdr:nvSpPr>
      <xdr:spPr>
        <a:xfrm>
          <a:off x="14649450" y="13468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74930</xdr:rowOff>
    </xdr:from>
    <xdr:ext cx="405130" cy="258445"/>
    <xdr:sp macro="" textlink="">
      <xdr:nvSpPr>
        <xdr:cNvPr id="658" name="【消防施設】&#10;有形固定資産減価償却率該当値テキスト">
          <a:extLst>
            <a:ext uri="{FF2B5EF4-FFF2-40B4-BE49-F238E27FC236}">
              <a16:creationId xmlns:a16="http://schemas.microsoft.com/office/drawing/2014/main" id="{A8AAE42E-1F8C-4C35-B201-D8C594B2B73F}"/>
            </a:ext>
          </a:extLst>
        </xdr:cNvPr>
        <xdr:cNvSpPr txBox="1"/>
      </xdr:nvSpPr>
      <xdr:spPr>
        <a:xfrm>
          <a:off x="14738350" y="13448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29210</xdr:rowOff>
    </xdr:from>
    <xdr:to>
      <xdr:col>81</xdr:col>
      <xdr:colOff>101600</xdr:colOff>
      <xdr:row>81</xdr:row>
      <xdr:rowOff>130810</xdr:rowOff>
    </xdr:to>
    <xdr:sp macro="" textlink="">
      <xdr:nvSpPr>
        <xdr:cNvPr id="659" name="楕円 658">
          <a:extLst>
            <a:ext uri="{FF2B5EF4-FFF2-40B4-BE49-F238E27FC236}">
              <a16:creationId xmlns:a16="http://schemas.microsoft.com/office/drawing/2014/main" id="{4FEFC37D-3933-41EE-AC37-AC14961EE4BB}"/>
            </a:ext>
          </a:extLst>
        </xdr:cNvPr>
        <xdr:cNvSpPr/>
      </xdr:nvSpPr>
      <xdr:spPr>
        <a:xfrm>
          <a:off x="1388745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80010</xdr:rowOff>
    </xdr:from>
    <xdr:to>
      <xdr:col>85</xdr:col>
      <xdr:colOff>127000</xdr:colOff>
      <xdr:row>81</xdr:row>
      <xdr:rowOff>146685</xdr:rowOff>
    </xdr:to>
    <xdr:cxnSp macro="">
      <xdr:nvCxnSpPr>
        <xdr:cNvPr id="660" name="直線コネクタ 659">
          <a:extLst>
            <a:ext uri="{FF2B5EF4-FFF2-40B4-BE49-F238E27FC236}">
              <a16:creationId xmlns:a16="http://schemas.microsoft.com/office/drawing/2014/main" id="{E2E3E411-91DB-40FF-ADFC-5DDF8874D05A}"/>
            </a:ext>
          </a:extLst>
        </xdr:cNvPr>
        <xdr:cNvCxnSpPr/>
      </xdr:nvCxnSpPr>
      <xdr:spPr>
        <a:xfrm>
          <a:off x="13938250" y="13453110"/>
          <a:ext cx="762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133985</xdr:rowOff>
    </xdr:from>
    <xdr:to>
      <xdr:col>76</xdr:col>
      <xdr:colOff>165100</xdr:colOff>
      <xdr:row>81</xdr:row>
      <xdr:rowOff>64135</xdr:rowOff>
    </xdr:to>
    <xdr:sp macro="" textlink="">
      <xdr:nvSpPr>
        <xdr:cNvPr id="661" name="楕円 660">
          <a:extLst>
            <a:ext uri="{FF2B5EF4-FFF2-40B4-BE49-F238E27FC236}">
              <a16:creationId xmlns:a16="http://schemas.microsoft.com/office/drawing/2014/main" id="{02D6D660-0B48-40B9-977A-874140065B64}"/>
            </a:ext>
          </a:extLst>
        </xdr:cNvPr>
        <xdr:cNvSpPr/>
      </xdr:nvSpPr>
      <xdr:spPr>
        <a:xfrm>
          <a:off x="13093700" y="13341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xdr:rowOff>
    </xdr:from>
    <xdr:to>
      <xdr:col>81</xdr:col>
      <xdr:colOff>50800</xdr:colOff>
      <xdr:row>81</xdr:row>
      <xdr:rowOff>80010</xdr:rowOff>
    </xdr:to>
    <xdr:cxnSp macro="">
      <xdr:nvCxnSpPr>
        <xdr:cNvPr id="662" name="直線コネクタ 661">
          <a:extLst>
            <a:ext uri="{FF2B5EF4-FFF2-40B4-BE49-F238E27FC236}">
              <a16:creationId xmlns:a16="http://schemas.microsoft.com/office/drawing/2014/main" id="{AC56B626-1834-4C18-B13A-ECA5AA048431}"/>
            </a:ext>
          </a:extLst>
        </xdr:cNvPr>
        <xdr:cNvCxnSpPr/>
      </xdr:nvCxnSpPr>
      <xdr:spPr>
        <a:xfrm>
          <a:off x="13144500" y="13386435"/>
          <a:ext cx="7937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65405</xdr:rowOff>
    </xdr:from>
    <xdr:to>
      <xdr:col>72</xdr:col>
      <xdr:colOff>38100</xdr:colOff>
      <xdr:row>80</xdr:row>
      <xdr:rowOff>167005</xdr:rowOff>
    </xdr:to>
    <xdr:sp macro="" textlink="">
      <xdr:nvSpPr>
        <xdr:cNvPr id="663" name="楕円 662">
          <a:extLst>
            <a:ext uri="{FF2B5EF4-FFF2-40B4-BE49-F238E27FC236}">
              <a16:creationId xmlns:a16="http://schemas.microsoft.com/office/drawing/2014/main" id="{F903D30E-3706-4A05-95E7-B8C78ECC4A63}"/>
            </a:ext>
          </a:extLst>
        </xdr:cNvPr>
        <xdr:cNvSpPr/>
      </xdr:nvSpPr>
      <xdr:spPr>
        <a:xfrm>
          <a:off x="12299950" y="13273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116205</xdr:rowOff>
    </xdr:from>
    <xdr:to>
      <xdr:col>76</xdr:col>
      <xdr:colOff>114300</xdr:colOff>
      <xdr:row>81</xdr:row>
      <xdr:rowOff>13335</xdr:rowOff>
    </xdr:to>
    <xdr:cxnSp macro="">
      <xdr:nvCxnSpPr>
        <xdr:cNvPr id="664" name="直線コネクタ 663">
          <a:extLst>
            <a:ext uri="{FF2B5EF4-FFF2-40B4-BE49-F238E27FC236}">
              <a16:creationId xmlns:a16="http://schemas.microsoft.com/office/drawing/2014/main" id="{A54A1B0A-CED8-4394-A694-8279FE6B1E3A}"/>
            </a:ext>
          </a:extLst>
        </xdr:cNvPr>
        <xdr:cNvCxnSpPr/>
      </xdr:nvCxnSpPr>
      <xdr:spPr>
        <a:xfrm>
          <a:off x="12344400" y="13324205"/>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170180</xdr:rowOff>
    </xdr:from>
    <xdr:to>
      <xdr:col>67</xdr:col>
      <xdr:colOff>101600</xdr:colOff>
      <xdr:row>80</xdr:row>
      <xdr:rowOff>100330</xdr:rowOff>
    </xdr:to>
    <xdr:sp macro="" textlink="">
      <xdr:nvSpPr>
        <xdr:cNvPr id="665" name="楕円 664">
          <a:extLst>
            <a:ext uri="{FF2B5EF4-FFF2-40B4-BE49-F238E27FC236}">
              <a16:creationId xmlns:a16="http://schemas.microsoft.com/office/drawing/2014/main" id="{801E29B4-D457-4A65-8259-EEDCD1E8DB90}"/>
            </a:ext>
          </a:extLst>
        </xdr:cNvPr>
        <xdr:cNvSpPr/>
      </xdr:nvSpPr>
      <xdr:spPr>
        <a:xfrm>
          <a:off x="1148715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49530</xdr:rowOff>
    </xdr:from>
    <xdr:to>
      <xdr:col>71</xdr:col>
      <xdr:colOff>177800</xdr:colOff>
      <xdr:row>80</xdr:row>
      <xdr:rowOff>116205</xdr:rowOff>
    </xdr:to>
    <xdr:cxnSp macro="">
      <xdr:nvCxnSpPr>
        <xdr:cNvPr id="666" name="直線コネクタ 665">
          <a:extLst>
            <a:ext uri="{FF2B5EF4-FFF2-40B4-BE49-F238E27FC236}">
              <a16:creationId xmlns:a16="http://schemas.microsoft.com/office/drawing/2014/main" id="{3768DFF6-0A21-4B8B-8C24-AB27D731EE3A}"/>
            </a:ext>
          </a:extLst>
        </xdr:cNvPr>
        <xdr:cNvCxnSpPr/>
      </xdr:nvCxnSpPr>
      <xdr:spPr>
        <a:xfrm>
          <a:off x="11537950" y="13257530"/>
          <a:ext cx="8064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128270</xdr:rowOff>
    </xdr:from>
    <xdr:ext cx="405130" cy="259080"/>
    <xdr:sp macro="" textlink="">
      <xdr:nvSpPr>
        <xdr:cNvPr id="667" name="n_1aveValue【消防施設】&#10;有形固定資産減価償却率">
          <a:extLst>
            <a:ext uri="{FF2B5EF4-FFF2-40B4-BE49-F238E27FC236}">
              <a16:creationId xmlns:a16="http://schemas.microsoft.com/office/drawing/2014/main" id="{9B16683B-FC74-45EF-9A07-A580FD94628D}"/>
            </a:ext>
          </a:extLst>
        </xdr:cNvPr>
        <xdr:cNvSpPr txBox="1"/>
      </xdr:nvSpPr>
      <xdr:spPr>
        <a:xfrm>
          <a:off x="13742035" y="13171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112395</xdr:rowOff>
    </xdr:from>
    <xdr:ext cx="404495" cy="258445"/>
    <xdr:sp macro="" textlink="">
      <xdr:nvSpPr>
        <xdr:cNvPr id="668" name="n_2aveValue【消防施設】&#10;有形固定資産減価償却率">
          <a:extLst>
            <a:ext uri="{FF2B5EF4-FFF2-40B4-BE49-F238E27FC236}">
              <a16:creationId xmlns:a16="http://schemas.microsoft.com/office/drawing/2014/main" id="{65926C53-BD8B-49B1-BF8C-74A600AEA1EF}"/>
            </a:ext>
          </a:extLst>
        </xdr:cNvPr>
        <xdr:cNvSpPr txBox="1"/>
      </xdr:nvSpPr>
      <xdr:spPr>
        <a:xfrm>
          <a:off x="12960985" y="13485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72390</xdr:rowOff>
    </xdr:from>
    <xdr:ext cx="404495" cy="259080"/>
    <xdr:sp macro="" textlink="">
      <xdr:nvSpPr>
        <xdr:cNvPr id="669" name="n_3aveValue【消防施設】&#10;有形固定資産減価償却率">
          <a:extLst>
            <a:ext uri="{FF2B5EF4-FFF2-40B4-BE49-F238E27FC236}">
              <a16:creationId xmlns:a16="http://schemas.microsoft.com/office/drawing/2014/main" id="{F490C8C1-D433-44EA-A4A6-C0E34230B0C8}"/>
            </a:ext>
          </a:extLst>
        </xdr:cNvPr>
        <xdr:cNvSpPr txBox="1"/>
      </xdr:nvSpPr>
      <xdr:spPr>
        <a:xfrm>
          <a:off x="12167235" y="13445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47625</xdr:rowOff>
    </xdr:from>
    <xdr:ext cx="404495" cy="259080"/>
    <xdr:sp macro="" textlink="">
      <xdr:nvSpPr>
        <xdr:cNvPr id="670" name="n_4aveValue【消防施設】&#10;有形固定資産減価償却率">
          <a:extLst>
            <a:ext uri="{FF2B5EF4-FFF2-40B4-BE49-F238E27FC236}">
              <a16:creationId xmlns:a16="http://schemas.microsoft.com/office/drawing/2014/main" id="{E3868E5B-8F8F-4C3C-9B74-FE14C1ECDEEF}"/>
            </a:ext>
          </a:extLst>
        </xdr:cNvPr>
        <xdr:cNvSpPr txBox="1"/>
      </xdr:nvSpPr>
      <xdr:spPr>
        <a:xfrm>
          <a:off x="11354435" y="13420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121920</xdr:rowOff>
    </xdr:from>
    <xdr:ext cx="405130" cy="258445"/>
    <xdr:sp macro="" textlink="">
      <xdr:nvSpPr>
        <xdr:cNvPr id="671" name="n_1mainValue【消防施設】&#10;有形固定資産減価償却率">
          <a:extLst>
            <a:ext uri="{FF2B5EF4-FFF2-40B4-BE49-F238E27FC236}">
              <a16:creationId xmlns:a16="http://schemas.microsoft.com/office/drawing/2014/main" id="{4691BF3C-79FD-4DC1-8480-21377C4237CB}"/>
            </a:ext>
          </a:extLst>
        </xdr:cNvPr>
        <xdr:cNvSpPr txBox="1"/>
      </xdr:nvSpPr>
      <xdr:spPr>
        <a:xfrm>
          <a:off x="13742035" y="13495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80645</xdr:rowOff>
    </xdr:from>
    <xdr:ext cx="404495" cy="259080"/>
    <xdr:sp macro="" textlink="">
      <xdr:nvSpPr>
        <xdr:cNvPr id="672" name="n_2mainValue【消防施設】&#10;有形固定資産減価償却率">
          <a:extLst>
            <a:ext uri="{FF2B5EF4-FFF2-40B4-BE49-F238E27FC236}">
              <a16:creationId xmlns:a16="http://schemas.microsoft.com/office/drawing/2014/main" id="{1F74248B-A1A9-4904-A30B-8306A495FB4D}"/>
            </a:ext>
          </a:extLst>
        </xdr:cNvPr>
        <xdr:cNvSpPr txBox="1"/>
      </xdr:nvSpPr>
      <xdr:spPr>
        <a:xfrm>
          <a:off x="12960985" y="13123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12065</xdr:rowOff>
    </xdr:from>
    <xdr:ext cx="404495" cy="259080"/>
    <xdr:sp macro="" textlink="">
      <xdr:nvSpPr>
        <xdr:cNvPr id="673" name="n_3mainValue【消防施設】&#10;有形固定資産減価償却率">
          <a:extLst>
            <a:ext uri="{FF2B5EF4-FFF2-40B4-BE49-F238E27FC236}">
              <a16:creationId xmlns:a16="http://schemas.microsoft.com/office/drawing/2014/main" id="{F4847AE3-F65C-4666-AF15-05234CAD439D}"/>
            </a:ext>
          </a:extLst>
        </xdr:cNvPr>
        <xdr:cNvSpPr txBox="1"/>
      </xdr:nvSpPr>
      <xdr:spPr>
        <a:xfrm>
          <a:off x="12167235" y="13054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116840</xdr:rowOff>
    </xdr:from>
    <xdr:ext cx="404495" cy="259080"/>
    <xdr:sp macro="" textlink="">
      <xdr:nvSpPr>
        <xdr:cNvPr id="674" name="n_4mainValue【消防施設】&#10;有形固定資産減価償却率">
          <a:extLst>
            <a:ext uri="{FF2B5EF4-FFF2-40B4-BE49-F238E27FC236}">
              <a16:creationId xmlns:a16="http://schemas.microsoft.com/office/drawing/2014/main" id="{38CEAAA4-4B76-48F8-B0B7-AA10510A350A}"/>
            </a:ext>
          </a:extLst>
        </xdr:cNvPr>
        <xdr:cNvSpPr txBox="1"/>
      </xdr:nvSpPr>
      <xdr:spPr>
        <a:xfrm>
          <a:off x="11354435" y="12994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2BF429EE-7FD9-4A39-94DC-6A5239DF2374}"/>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159A7BD4-E3B9-4627-A9D8-B9733B7A7801}"/>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19EA2C9D-EEB6-4212-B733-5E9C896C9526}"/>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43B2BB14-E56E-4AD3-A7DE-B595B11D85AB}"/>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279B879-7E0D-40B5-98D9-BE7A6EC53AEB}"/>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92B3004C-ED9C-4A0C-9895-21E47F7E93EE}"/>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ECE4CC3C-BE96-48B1-B66A-8FCDCEF04BE7}"/>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C8DF40C8-5C9F-4A4A-86ED-78818D43C3DC}"/>
            </a:ext>
          </a:extLst>
        </xdr:cNvPr>
        <xdr:cNvSpPr/>
      </xdr:nvSpPr>
      <xdr:spPr>
        <a:xfrm>
          <a:off x="164592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3" name="テキスト ボックス 682">
          <a:extLst>
            <a:ext uri="{FF2B5EF4-FFF2-40B4-BE49-F238E27FC236}">
              <a16:creationId xmlns:a16="http://schemas.microsoft.com/office/drawing/2014/main" id="{26E5757F-17BA-4941-B8D4-68037DB4E9CC}"/>
            </a:ext>
          </a:extLst>
        </xdr:cNvPr>
        <xdr:cNvSpPr txBox="1"/>
      </xdr:nvSpPr>
      <xdr:spPr>
        <a:xfrm>
          <a:off x="16440150" y="122936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A9514C11-A3F5-4A31-AB37-A1FCBAE8916F}"/>
            </a:ext>
          </a:extLst>
        </xdr:cNvPr>
        <xdr:cNvCxnSpPr/>
      </xdr:nvCxnSpPr>
      <xdr:spPr>
        <a:xfrm>
          <a:off x="164592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E54DD105-A3C2-40DA-BAC9-7B7F9D5F5B6B}"/>
            </a:ext>
          </a:extLst>
        </xdr:cNvPr>
        <xdr:cNvCxnSpPr/>
      </xdr:nvCxnSpPr>
      <xdr:spPr>
        <a:xfrm>
          <a:off x="16459200" y="14236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686" name="テキスト ボックス 685">
          <a:extLst>
            <a:ext uri="{FF2B5EF4-FFF2-40B4-BE49-F238E27FC236}">
              <a16:creationId xmlns:a16="http://schemas.microsoft.com/office/drawing/2014/main" id="{192E240C-03E9-41BE-ACCC-056330D226E7}"/>
            </a:ext>
          </a:extLst>
        </xdr:cNvPr>
        <xdr:cNvSpPr txBox="1"/>
      </xdr:nvSpPr>
      <xdr:spPr>
        <a:xfrm>
          <a:off x="16048990" y="14100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A6412CF9-B7E3-4917-864F-B5AE2C9D5D30}"/>
            </a:ext>
          </a:extLst>
        </xdr:cNvPr>
        <xdr:cNvCxnSpPr/>
      </xdr:nvCxnSpPr>
      <xdr:spPr>
        <a:xfrm>
          <a:off x="16459200" y="13798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688" name="テキスト ボックス 687">
          <a:extLst>
            <a:ext uri="{FF2B5EF4-FFF2-40B4-BE49-F238E27FC236}">
              <a16:creationId xmlns:a16="http://schemas.microsoft.com/office/drawing/2014/main" id="{980B9368-211E-4089-BF77-4427D1233427}"/>
            </a:ext>
          </a:extLst>
        </xdr:cNvPr>
        <xdr:cNvSpPr txBox="1"/>
      </xdr:nvSpPr>
      <xdr:spPr>
        <a:xfrm>
          <a:off x="16048990" y="13662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A899E0D6-AD33-4B14-97C9-2D5C59D04D0B}"/>
            </a:ext>
          </a:extLst>
        </xdr:cNvPr>
        <xdr:cNvCxnSpPr/>
      </xdr:nvCxnSpPr>
      <xdr:spPr>
        <a:xfrm>
          <a:off x="16459200" y="1336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690" name="テキスト ボックス 689">
          <a:extLst>
            <a:ext uri="{FF2B5EF4-FFF2-40B4-BE49-F238E27FC236}">
              <a16:creationId xmlns:a16="http://schemas.microsoft.com/office/drawing/2014/main" id="{0FF67C22-9C9D-4420-B221-6B602417D89A}"/>
            </a:ext>
          </a:extLst>
        </xdr:cNvPr>
        <xdr:cNvSpPr txBox="1"/>
      </xdr:nvSpPr>
      <xdr:spPr>
        <a:xfrm>
          <a:off x="16048990" y="13218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AA570F8F-E862-4595-B987-C18E2B6613F3}"/>
            </a:ext>
          </a:extLst>
        </xdr:cNvPr>
        <xdr:cNvCxnSpPr/>
      </xdr:nvCxnSpPr>
      <xdr:spPr>
        <a:xfrm>
          <a:off x="16459200" y="12915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692" name="テキスト ボックス 691">
          <a:extLst>
            <a:ext uri="{FF2B5EF4-FFF2-40B4-BE49-F238E27FC236}">
              <a16:creationId xmlns:a16="http://schemas.microsoft.com/office/drawing/2014/main" id="{FAFA678F-AC11-4641-B35A-09DD433ACCE2}"/>
            </a:ext>
          </a:extLst>
        </xdr:cNvPr>
        <xdr:cNvSpPr txBox="1"/>
      </xdr:nvSpPr>
      <xdr:spPr>
        <a:xfrm>
          <a:off x="16048990" y="12780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B1A64E23-D98C-4CAE-8975-AC3727FC6683}"/>
            </a:ext>
          </a:extLst>
        </xdr:cNvPr>
        <xdr:cNvCxnSpPr/>
      </xdr:nvCxnSpPr>
      <xdr:spPr>
        <a:xfrm>
          <a:off x="164592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94" name="テキスト ボックス 693">
          <a:extLst>
            <a:ext uri="{FF2B5EF4-FFF2-40B4-BE49-F238E27FC236}">
              <a16:creationId xmlns:a16="http://schemas.microsoft.com/office/drawing/2014/main" id="{B463F99A-6349-492A-8A5D-1E4946D7BF83}"/>
            </a:ext>
          </a:extLst>
        </xdr:cNvPr>
        <xdr:cNvSpPr txBox="1"/>
      </xdr:nvSpPr>
      <xdr:spPr>
        <a:xfrm>
          <a:off x="16048990" y="1234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23BD6923-D76B-4243-AC13-2BF8F50A250F}"/>
            </a:ext>
          </a:extLst>
        </xdr:cNvPr>
        <xdr:cNvSpPr/>
      </xdr:nvSpPr>
      <xdr:spPr>
        <a:xfrm>
          <a:off x="164592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8255</xdr:rowOff>
    </xdr:from>
    <xdr:to>
      <xdr:col>116</xdr:col>
      <xdr:colOff>62865</xdr:colOff>
      <xdr:row>85</xdr:row>
      <xdr:rowOff>136525</xdr:rowOff>
    </xdr:to>
    <xdr:cxnSp macro="">
      <xdr:nvCxnSpPr>
        <xdr:cNvPr id="696" name="直線コネクタ 695">
          <a:extLst>
            <a:ext uri="{FF2B5EF4-FFF2-40B4-BE49-F238E27FC236}">
              <a16:creationId xmlns:a16="http://schemas.microsoft.com/office/drawing/2014/main" id="{0E999101-C90E-40A8-B68D-304ACEB5832D}"/>
            </a:ext>
          </a:extLst>
        </xdr:cNvPr>
        <xdr:cNvCxnSpPr/>
      </xdr:nvCxnSpPr>
      <xdr:spPr>
        <a:xfrm flipV="1">
          <a:off x="19951065" y="13051155"/>
          <a:ext cx="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140335</xdr:rowOff>
    </xdr:from>
    <xdr:ext cx="469900" cy="259080"/>
    <xdr:sp macro="" textlink="">
      <xdr:nvSpPr>
        <xdr:cNvPr id="697" name="【消防施設】&#10;一人当たり面積最小値テキスト">
          <a:extLst>
            <a:ext uri="{FF2B5EF4-FFF2-40B4-BE49-F238E27FC236}">
              <a16:creationId xmlns:a16="http://schemas.microsoft.com/office/drawing/2014/main" id="{E98781F8-93B1-438E-A983-22AAE8CEE5C8}"/>
            </a:ext>
          </a:extLst>
        </xdr:cNvPr>
        <xdr:cNvSpPr txBox="1"/>
      </xdr:nvSpPr>
      <xdr:spPr>
        <a:xfrm>
          <a:off x="19989800" y="14173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136525</xdr:rowOff>
    </xdr:from>
    <xdr:to>
      <xdr:col>116</xdr:col>
      <xdr:colOff>152400</xdr:colOff>
      <xdr:row>85</xdr:row>
      <xdr:rowOff>136525</xdr:rowOff>
    </xdr:to>
    <xdr:cxnSp macro="">
      <xdr:nvCxnSpPr>
        <xdr:cNvPr id="698" name="直線コネクタ 697">
          <a:extLst>
            <a:ext uri="{FF2B5EF4-FFF2-40B4-BE49-F238E27FC236}">
              <a16:creationId xmlns:a16="http://schemas.microsoft.com/office/drawing/2014/main" id="{F3728448-FB35-4EA9-9D92-61EED445B3BE}"/>
            </a:ext>
          </a:extLst>
        </xdr:cNvPr>
        <xdr:cNvCxnSpPr/>
      </xdr:nvCxnSpPr>
      <xdr:spPr>
        <a:xfrm>
          <a:off x="19881850" y="14170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126365</xdr:rowOff>
    </xdr:from>
    <xdr:ext cx="469900" cy="259080"/>
    <xdr:sp macro="" textlink="">
      <xdr:nvSpPr>
        <xdr:cNvPr id="699" name="【消防施設】&#10;一人当たり面積最大値テキスト">
          <a:extLst>
            <a:ext uri="{FF2B5EF4-FFF2-40B4-BE49-F238E27FC236}">
              <a16:creationId xmlns:a16="http://schemas.microsoft.com/office/drawing/2014/main" id="{7A3A7A39-A16D-482D-A101-922CCA5A04D9}"/>
            </a:ext>
          </a:extLst>
        </xdr:cNvPr>
        <xdr:cNvSpPr txBox="1"/>
      </xdr:nvSpPr>
      <xdr:spPr>
        <a:xfrm>
          <a:off x="19989800" y="12839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8255</xdr:rowOff>
    </xdr:from>
    <xdr:to>
      <xdr:col>116</xdr:col>
      <xdr:colOff>152400</xdr:colOff>
      <xdr:row>79</xdr:row>
      <xdr:rowOff>8255</xdr:rowOff>
    </xdr:to>
    <xdr:cxnSp macro="">
      <xdr:nvCxnSpPr>
        <xdr:cNvPr id="700" name="直線コネクタ 699">
          <a:extLst>
            <a:ext uri="{FF2B5EF4-FFF2-40B4-BE49-F238E27FC236}">
              <a16:creationId xmlns:a16="http://schemas.microsoft.com/office/drawing/2014/main" id="{397C4443-B716-4F77-BEAC-0F5EA5A14A03}"/>
            </a:ext>
          </a:extLst>
        </xdr:cNvPr>
        <xdr:cNvCxnSpPr/>
      </xdr:nvCxnSpPr>
      <xdr:spPr>
        <a:xfrm>
          <a:off x="19881850" y="13051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167640</xdr:rowOff>
    </xdr:from>
    <xdr:ext cx="469900" cy="258445"/>
    <xdr:sp macro="" textlink="">
      <xdr:nvSpPr>
        <xdr:cNvPr id="701" name="【消防施設】&#10;一人当たり面積平均値テキスト">
          <a:extLst>
            <a:ext uri="{FF2B5EF4-FFF2-40B4-BE49-F238E27FC236}">
              <a16:creationId xmlns:a16="http://schemas.microsoft.com/office/drawing/2014/main" id="{451983D4-69F7-4DAF-84BA-B1AE98914208}"/>
            </a:ext>
          </a:extLst>
        </xdr:cNvPr>
        <xdr:cNvSpPr txBox="1"/>
      </xdr:nvSpPr>
      <xdr:spPr>
        <a:xfrm>
          <a:off x="19989800" y="13705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144780</xdr:rowOff>
    </xdr:from>
    <xdr:to>
      <xdr:col>116</xdr:col>
      <xdr:colOff>114300</xdr:colOff>
      <xdr:row>84</xdr:row>
      <xdr:rowOff>74930</xdr:rowOff>
    </xdr:to>
    <xdr:sp macro="" textlink="">
      <xdr:nvSpPr>
        <xdr:cNvPr id="702" name="フローチャート: 判断 701">
          <a:extLst>
            <a:ext uri="{FF2B5EF4-FFF2-40B4-BE49-F238E27FC236}">
              <a16:creationId xmlns:a16="http://schemas.microsoft.com/office/drawing/2014/main" id="{6932A746-DB49-4708-8EAD-B2A2A84E2997}"/>
            </a:ext>
          </a:extLst>
        </xdr:cNvPr>
        <xdr:cNvSpPr/>
      </xdr:nvSpPr>
      <xdr:spPr>
        <a:xfrm>
          <a:off x="19900900" y="1384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149860</xdr:rowOff>
    </xdr:from>
    <xdr:to>
      <xdr:col>112</xdr:col>
      <xdr:colOff>38100</xdr:colOff>
      <xdr:row>84</xdr:row>
      <xdr:rowOff>80010</xdr:rowOff>
    </xdr:to>
    <xdr:sp macro="" textlink="">
      <xdr:nvSpPr>
        <xdr:cNvPr id="703" name="フローチャート: 判断 702">
          <a:extLst>
            <a:ext uri="{FF2B5EF4-FFF2-40B4-BE49-F238E27FC236}">
              <a16:creationId xmlns:a16="http://schemas.microsoft.com/office/drawing/2014/main" id="{08E1644B-4081-4F7D-B1EA-9DC6175EB209}"/>
            </a:ext>
          </a:extLst>
        </xdr:cNvPr>
        <xdr:cNvSpPr/>
      </xdr:nvSpPr>
      <xdr:spPr>
        <a:xfrm>
          <a:off x="19157950" y="13853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144780</xdr:rowOff>
    </xdr:from>
    <xdr:to>
      <xdr:col>107</xdr:col>
      <xdr:colOff>101600</xdr:colOff>
      <xdr:row>84</xdr:row>
      <xdr:rowOff>74930</xdr:rowOff>
    </xdr:to>
    <xdr:sp macro="" textlink="">
      <xdr:nvSpPr>
        <xdr:cNvPr id="704" name="フローチャート: 判断 703">
          <a:extLst>
            <a:ext uri="{FF2B5EF4-FFF2-40B4-BE49-F238E27FC236}">
              <a16:creationId xmlns:a16="http://schemas.microsoft.com/office/drawing/2014/main" id="{60908253-1A94-4474-89AF-DCF263272909}"/>
            </a:ext>
          </a:extLst>
        </xdr:cNvPr>
        <xdr:cNvSpPr/>
      </xdr:nvSpPr>
      <xdr:spPr>
        <a:xfrm>
          <a:off x="18345150" y="1384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71755</xdr:rowOff>
    </xdr:from>
    <xdr:to>
      <xdr:col>102</xdr:col>
      <xdr:colOff>165100</xdr:colOff>
      <xdr:row>84</xdr:row>
      <xdr:rowOff>1905</xdr:rowOff>
    </xdr:to>
    <xdr:sp macro="" textlink="">
      <xdr:nvSpPr>
        <xdr:cNvPr id="705" name="フローチャート: 判断 704">
          <a:extLst>
            <a:ext uri="{FF2B5EF4-FFF2-40B4-BE49-F238E27FC236}">
              <a16:creationId xmlns:a16="http://schemas.microsoft.com/office/drawing/2014/main" id="{1C164341-C8C1-4CC8-8089-55BD37323418}"/>
            </a:ext>
          </a:extLst>
        </xdr:cNvPr>
        <xdr:cNvSpPr/>
      </xdr:nvSpPr>
      <xdr:spPr>
        <a:xfrm>
          <a:off x="17551400" y="13775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67310</xdr:rowOff>
    </xdr:from>
    <xdr:to>
      <xdr:col>98</xdr:col>
      <xdr:colOff>38100</xdr:colOff>
      <xdr:row>83</xdr:row>
      <xdr:rowOff>168910</xdr:rowOff>
    </xdr:to>
    <xdr:sp macro="" textlink="">
      <xdr:nvSpPr>
        <xdr:cNvPr id="706" name="フローチャート: 判断 705">
          <a:extLst>
            <a:ext uri="{FF2B5EF4-FFF2-40B4-BE49-F238E27FC236}">
              <a16:creationId xmlns:a16="http://schemas.microsoft.com/office/drawing/2014/main" id="{91B991CA-686C-4D2F-AAB3-A2985EBE51B4}"/>
            </a:ext>
          </a:extLst>
        </xdr:cNvPr>
        <xdr:cNvSpPr/>
      </xdr:nvSpPr>
      <xdr:spPr>
        <a:xfrm>
          <a:off x="16757650" y="13770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7" name="テキスト ボックス 706">
          <a:extLst>
            <a:ext uri="{FF2B5EF4-FFF2-40B4-BE49-F238E27FC236}">
              <a16:creationId xmlns:a16="http://schemas.microsoft.com/office/drawing/2014/main" id="{AE732C06-4FFC-4D8C-889B-531886851113}"/>
            </a:ext>
          </a:extLst>
        </xdr:cNvPr>
        <xdr:cNvSpPr txBox="1"/>
      </xdr:nvSpPr>
      <xdr:spPr>
        <a:xfrm>
          <a:off x="19780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8" name="テキスト ボックス 707">
          <a:extLst>
            <a:ext uri="{FF2B5EF4-FFF2-40B4-BE49-F238E27FC236}">
              <a16:creationId xmlns:a16="http://schemas.microsoft.com/office/drawing/2014/main" id="{AC68E6FE-7B58-46BB-A613-C40C3B3E04BB}"/>
            </a:ext>
          </a:extLst>
        </xdr:cNvPr>
        <xdr:cNvSpPr txBox="1"/>
      </xdr:nvSpPr>
      <xdr:spPr>
        <a:xfrm>
          <a:off x="190309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9" name="テキスト ボックス 708">
          <a:extLst>
            <a:ext uri="{FF2B5EF4-FFF2-40B4-BE49-F238E27FC236}">
              <a16:creationId xmlns:a16="http://schemas.microsoft.com/office/drawing/2014/main" id="{5BE5DDE2-F281-42F5-A412-12F0CA4D0AD3}"/>
            </a:ext>
          </a:extLst>
        </xdr:cNvPr>
        <xdr:cNvSpPr txBox="1"/>
      </xdr:nvSpPr>
      <xdr:spPr>
        <a:xfrm>
          <a:off x="182245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A9D00586-9A97-4F08-AC20-2F5DD26A1E23}"/>
            </a:ext>
          </a:extLst>
        </xdr:cNvPr>
        <xdr:cNvSpPr txBox="1"/>
      </xdr:nvSpPr>
      <xdr:spPr>
        <a:xfrm>
          <a:off x="174307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1" name="テキスト ボックス 710">
          <a:extLst>
            <a:ext uri="{FF2B5EF4-FFF2-40B4-BE49-F238E27FC236}">
              <a16:creationId xmlns:a16="http://schemas.microsoft.com/office/drawing/2014/main" id="{A8AE55F1-2730-474C-8F18-621FED7E351C}"/>
            </a:ext>
          </a:extLst>
        </xdr:cNvPr>
        <xdr:cNvSpPr txBox="1"/>
      </xdr:nvSpPr>
      <xdr:spPr>
        <a:xfrm>
          <a:off x="166306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74930</xdr:rowOff>
    </xdr:from>
    <xdr:to>
      <xdr:col>116</xdr:col>
      <xdr:colOff>114300</xdr:colOff>
      <xdr:row>85</xdr:row>
      <xdr:rowOff>4445</xdr:rowOff>
    </xdr:to>
    <xdr:sp macro="" textlink="">
      <xdr:nvSpPr>
        <xdr:cNvPr id="712" name="楕円 711">
          <a:extLst>
            <a:ext uri="{FF2B5EF4-FFF2-40B4-BE49-F238E27FC236}">
              <a16:creationId xmlns:a16="http://schemas.microsoft.com/office/drawing/2014/main" id="{520281F9-B731-43C6-A455-F4ACBA628233}"/>
            </a:ext>
          </a:extLst>
        </xdr:cNvPr>
        <xdr:cNvSpPr/>
      </xdr:nvSpPr>
      <xdr:spPr>
        <a:xfrm>
          <a:off x="19900900" y="1394333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52705</xdr:rowOff>
    </xdr:from>
    <xdr:ext cx="469900" cy="258445"/>
    <xdr:sp macro="" textlink="">
      <xdr:nvSpPr>
        <xdr:cNvPr id="713" name="【消防施設】&#10;一人当たり面積該当値テキスト">
          <a:extLst>
            <a:ext uri="{FF2B5EF4-FFF2-40B4-BE49-F238E27FC236}">
              <a16:creationId xmlns:a16="http://schemas.microsoft.com/office/drawing/2014/main" id="{7093BB63-B4FB-4377-8404-A140C246B589}"/>
            </a:ext>
          </a:extLst>
        </xdr:cNvPr>
        <xdr:cNvSpPr txBox="1"/>
      </xdr:nvSpPr>
      <xdr:spPr>
        <a:xfrm>
          <a:off x="19989800" y="13921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74930</xdr:rowOff>
    </xdr:from>
    <xdr:to>
      <xdr:col>112</xdr:col>
      <xdr:colOff>38100</xdr:colOff>
      <xdr:row>85</xdr:row>
      <xdr:rowOff>4445</xdr:rowOff>
    </xdr:to>
    <xdr:sp macro="" textlink="">
      <xdr:nvSpPr>
        <xdr:cNvPr id="714" name="楕円 713">
          <a:extLst>
            <a:ext uri="{FF2B5EF4-FFF2-40B4-BE49-F238E27FC236}">
              <a16:creationId xmlns:a16="http://schemas.microsoft.com/office/drawing/2014/main" id="{F9820331-C73F-403A-9F10-E96BCADF757B}"/>
            </a:ext>
          </a:extLst>
        </xdr:cNvPr>
        <xdr:cNvSpPr/>
      </xdr:nvSpPr>
      <xdr:spPr>
        <a:xfrm>
          <a:off x="19157950" y="1394333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125095</xdr:rowOff>
    </xdr:from>
    <xdr:to>
      <xdr:col>116</xdr:col>
      <xdr:colOff>63500</xdr:colOff>
      <xdr:row>84</xdr:row>
      <xdr:rowOff>125095</xdr:rowOff>
    </xdr:to>
    <xdr:cxnSp macro="">
      <xdr:nvCxnSpPr>
        <xdr:cNvPr id="715" name="直線コネクタ 714">
          <a:extLst>
            <a:ext uri="{FF2B5EF4-FFF2-40B4-BE49-F238E27FC236}">
              <a16:creationId xmlns:a16="http://schemas.microsoft.com/office/drawing/2014/main" id="{C26D5B64-39CE-4B1B-90B1-399E23DD4C11}"/>
            </a:ext>
          </a:extLst>
        </xdr:cNvPr>
        <xdr:cNvCxnSpPr/>
      </xdr:nvCxnSpPr>
      <xdr:spPr>
        <a:xfrm>
          <a:off x="19202400" y="139934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74930</xdr:rowOff>
    </xdr:from>
    <xdr:to>
      <xdr:col>107</xdr:col>
      <xdr:colOff>101600</xdr:colOff>
      <xdr:row>85</xdr:row>
      <xdr:rowOff>4445</xdr:rowOff>
    </xdr:to>
    <xdr:sp macro="" textlink="">
      <xdr:nvSpPr>
        <xdr:cNvPr id="716" name="楕円 715">
          <a:extLst>
            <a:ext uri="{FF2B5EF4-FFF2-40B4-BE49-F238E27FC236}">
              <a16:creationId xmlns:a16="http://schemas.microsoft.com/office/drawing/2014/main" id="{C73102FA-3094-4746-A70D-435560A84EFC}"/>
            </a:ext>
          </a:extLst>
        </xdr:cNvPr>
        <xdr:cNvSpPr/>
      </xdr:nvSpPr>
      <xdr:spPr>
        <a:xfrm>
          <a:off x="18345150" y="1394333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125095</xdr:rowOff>
    </xdr:from>
    <xdr:to>
      <xdr:col>111</xdr:col>
      <xdr:colOff>177800</xdr:colOff>
      <xdr:row>84</xdr:row>
      <xdr:rowOff>125095</xdr:rowOff>
    </xdr:to>
    <xdr:cxnSp macro="">
      <xdr:nvCxnSpPr>
        <xdr:cNvPr id="717" name="直線コネクタ 716">
          <a:extLst>
            <a:ext uri="{FF2B5EF4-FFF2-40B4-BE49-F238E27FC236}">
              <a16:creationId xmlns:a16="http://schemas.microsoft.com/office/drawing/2014/main" id="{1C4F63EA-82AE-48FA-99FB-221D08D5FEDB}"/>
            </a:ext>
          </a:extLst>
        </xdr:cNvPr>
        <xdr:cNvCxnSpPr/>
      </xdr:nvCxnSpPr>
      <xdr:spPr>
        <a:xfrm>
          <a:off x="18395950" y="139934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78740</xdr:rowOff>
    </xdr:from>
    <xdr:to>
      <xdr:col>102</xdr:col>
      <xdr:colOff>165100</xdr:colOff>
      <xdr:row>85</xdr:row>
      <xdr:rowOff>8890</xdr:rowOff>
    </xdr:to>
    <xdr:sp macro="" textlink="">
      <xdr:nvSpPr>
        <xdr:cNvPr id="718" name="楕円 717">
          <a:extLst>
            <a:ext uri="{FF2B5EF4-FFF2-40B4-BE49-F238E27FC236}">
              <a16:creationId xmlns:a16="http://schemas.microsoft.com/office/drawing/2014/main" id="{04464929-0257-4803-9585-0A65A1331F07}"/>
            </a:ext>
          </a:extLst>
        </xdr:cNvPr>
        <xdr:cNvSpPr/>
      </xdr:nvSpPr>
      <xdr:spPr>
        <a:xfrm>
          <a:off x="17551400" y="13947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125095</xdr:rowOff>
    </xdr:from>
    <xdr:to>
      <xdr:col>107</xdr:col>
      <xdr:colOff>50800</xdr:colOff>
      <xdr:row>84</xdr:row>
      <xdr:rowOff>129540</xdr:rowOff>
    </xdr:to>
    <xdr:cxnSp macro="">
      <xdr:nvCxnSpPr>
        <xdr:cNvPr id="719" name="直線コネクタ 718">
          <a:extLst>
            <a:ext uri="{FF2B5EF4-FFF2-40B4-BE49-F238E27FC236}">
              <a16:creationId xmlns:a16="http://schemas.microsoft.com/office/drawing/2014/main" id="{34E919BB-0C67-4BB5-BE4C-04E57D11BA9E}"/>
            </a:ext>
          </a:extLst>
        </xdr:cNvPr>
        <xdr:cNvCxnSpPr/>
      </xdr:nvCxnSpPr>
      <xdr:spPr>
        <a:xfrm flipV="1">
          <a:off x="17602200" y="1399349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74930</xdr:rowOff>
    </xdr:from>
    <xdr:to>
      <xdr:col>98</xdr:col>
      <xdr:colOff>38100</xdr:colOff>
      <xdr:row>85</xdr:row>
      <xdr:rowOff>4445</xdr:rowOff>
    </xdr:to>
    <xdr:sp macro="" textlink="">
      <xdr:nvSpPr>
        <xdr:cNvPr id="720" name="楕円 719">
          <a:extLst>
            <a:ext uri="{FF2B5EF4-FFF2-40B4-BE49-F238E27FC236}">
              <a16:creationId xmlns:a16="http://schemas.microsoft.com/office/drawing/2014/main" id="{F71DD3DF-9625-4103-B61A-B5E7786B97D0}"/>
            </a:ext>
          </a:extLst>
        </xdr:cNvPr>
        <xdr:cNvSpPr/>
      </xdr:nvSpPr>
      <xdr:spPr>
        <a:xfrm>
          <a:off x="16757650" y="1394333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125095</xdr:rowOff>
    </xdr:from>
    <xdr:to>
      <xdr:col>102</xdr:col>
      <xdr:colOff>114300</xdr:colOff>
      <xdr:row>84</xdr:row>
      <xdr:rowOff>129540</xdr:rowOff>
    </xdr:to>
    <xdr:cxnSp macro="">
      <xdr:nvCxnSpPr>
        <xdr:cNvPr id="721" name="直線コネクタ 720">
          <a:extLst>
            <a:ext uri="{FF2B5EF4-FFF2-40B4-BE49-F238E27FC236}">
              <a16:creationId xmlns:a16="http://schemas.microsoft.com/office/drawing/2014/main" id="{255A2CEE-DE74-44E6-808E-1C232DE51D49}"/>
            </a:ext>
          </a:extLst>
        </xdr:cNvPr>
        <xdr:cNvCxnSpPr/>
      </xdr:nvCxnSpPr>
      <xdr:spPr>
        <a:xfrm>
          <a:off x="16802100" y="1399349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96520</xdr:rowOff>
    </xdr:from>
    <xdr:ext cx="469900" cy="259080"/>
    <xdr:sp macro="" textlink="">
      <xdr:nvSpPr>
        <xdr:cNvPr id="722" name="n_1aveValue【消防施設】&#10;一人当たり面積">
          <a:extLst>
            <a:ext uri="{FF2B5EF4-FFF2-40B4-BE49-F238E27FC236}">
              <a16:creationId xmlns:a16="http://schemas.microsoft.com/office/drawing/2014/main" id="{91DBB3B0-BA74-4CCF-AAC7-A52246723E1B}"/>
            </a:ext>
          </a:extLst>
        </xdr:cNvPr>
        <xdr:cNvSpPr txBox="1"/>
      </xdr:nvSpPr>
      <xdr:spPr>
        <a:xfrm>
          <a:off x="18980150" y="13634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91440</xdr:rowOff>
    </xdr:from>
    <xdr:ext cx="469265" cy="259080"/>
    <xdr:sp macro="" textlink="">
      <xdr:nvSpPr>
        <xdr:cNvPr id="723" name="n_2aveValue【消防施設】&#10;一人当たり面積">
          <a:extLst>
            <a:ext uri="{FF2B5EF4-FFF2-40B4-BE49-F238E27FC236}">
              <a16:creationId xmlns:a16="http://schemas.microsoft.com/office/drawing/2014/main" id="{A74ACDE2-0B68-4EDE-9C51-C55D3EC19D9B}"/>
            </a:ext>
          </a:extLst>
        </xdr:cNvPr>
        <xdr:cNvSpPr txBox="1"/>
      </xdr:nvSpPr>
      <xdr:spPr>
        <a:xfrm>
          <a:off x="18180050" y="13629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18415</xdr:rowOff>
    </xdr:from>
    <xdr:ext cx="469265" cy="258445"/>
    <xdr:sp macro="" textlink="">
      <xdr:nvSpPr>
        <xdr:cNvPr id="724" name="n_3aveValue【消防施設】&#10;一人当たり面積">
          <a:extLst>
            <a:ext uri="{FF2B5EF4-FFF2-40B4-BE49-F238E27FC236}">
              <a16:creationId xmlns:a16="http://schemas.microsoft.com/office/drawing/2014/main" id="{47A2AB6B-7FDB-47F0-A330-BD50BB39530B}"/>
            </a:ext>
          </a:extLst>
        </xdr:cNvPr>
        <xdr:cNvSpPr txBox="1"/>
      </xdr:nvSpPr>
      <xdr:spPr>
        <a:xfrm>
          <a:off x="17386300" y="13556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13970</xdr:rowOff>
    </xdr:from>
    <xdr:ext cx="469265" cy="259080"/>
    <xdr:sp macro="" textlink="">
      <xdr:nvSpPr>
        <xdr:cNvPr id="725" name="n_4aveValue【消防施設】&#10;一人当たり面積">
          <a:extLst>
            <a:ext uri="{FF2B5EF4-FFF2-40B4-BE49-F238E27FC236}">
              <a16:creationId xmlns:a16="http://schemas.microsoft.com/office/drawing/2014/main" id="{3C59B5D0-50CE-4A5D-B5E8-43E79B93494A}"/>
            </a:ext>
          </a:extLst>
        </xdr:cNvPr>
        <xdr:cNvSpPr txBox="1"/>
      </xdr:nvSpPr>
      <xdr:spPr>
        <a:xfrm>
          <a:off x="16592550" y="13552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167005</xdr:rowOff>
    </xdr:from>
    <xdr:ext cx="469900" cy="258445"/>
    <xdr:sp macro="" textlink="">
      <xdr:nvSpPr>
        <xdr:cNvPr id="726" name="n_1mainValue【消防施設】&#10;一人当たり面積">
          <a:extLst>
            <a:ext uri="{FF2B5EF4-FFF2-40B4-BE49-F238E27FC236}">
              <a16:creationId xmlns:a16="http://schemas.microsoft.com/office/drawing/2014/main" id="{68EF0D95-BEA6-4092-97F1-A52EB1AAF979}"/>
            </a:ext>
          </a:extLst>
        </xdr:cNvPr>
        <xdr:cNvSpPr txBox="1"/>
      </xdr:nvSpPr>
      <xdr:spPr>
        <a:xfrm>
          <a:off x="18980150" y="14035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167005</xdr:rowOff>
    </xdr:from>
    <xdr:ext cx="469265" cy="258445"/>
    <xdr:sp macro="" textlink="">
      <xdr:nvSpPr>
        <xdr:cNvPr id="727" name="n_2mainValue【消防施設】&#10;一人当たり面積">
          <a:extLst>
            <a:ext uri="{FF2B5EF4-FFF2-40B4-BE49-F238E27FC236}">
              <a16:creationId xmlns:a16="http://schemas.microsoft.com/office/drawing/2014/main" id="{80263CB0-256A-4317-879C-762C23C578F5}"/>
            </a:ext>
          </a:extLst>
        </xdr:cNvPr>
        <xdr:cNvSpPr txBox="1"/>
      </xdr:nvSpPr>
      <xdr:spPr>
        <a:xfrm>
          <a:off x="18180050" y="14035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0</xdr:rowOff>
    </xdr:from>
    <xdr:ext cx="469265" cy="259080"/>
    <xdr:sp macro="" textlink="">
      <xdr:nvSpPr>
        <xdr:cNvPr id="728" name="n_3mainValue【消防施設】&#10;一人当たり面積">
          <a:extLst>
            <a:ext uri="{FF2B5EF4-FFF2-40B4-BE49-F238E27FC236}">
              <a16:creationId xmlns:a16="http://schemas.microsoft.com/office/drawing/2014/main" id="{A41B0F59-8CB6-400D-8EF1-C536833F9E81}"/>
            </a:ext>
          </a:extLst>
        </xdr:cNvPr>
        <xdr:cNvSpPr txBox="1"/>
      </xdr:nvSpPr>
      <xdr:spPr>
        <a:xfrm>
          <a:off x="17386300" y="1403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167005</xdr:rowOff>
    </xdr:from>
    <xdr:ext cx="469265" cy="258445"/>
    <xdr:sp macro="" textlink="">
      <xdr:nvSpPr>
        <xdr:cNvPr id="729" name="n_4mainValue【消防施設】&#10;一人当たり面積">
          <a:extLst>
            <a:ext uri="{FF2B5EF4-FFF2-40B4-BE49-F238E27FC236}">
              <a16:creationId xmlns:a16="http://schemas.microsoft.com/office/drawing/2014/main" id="{9F0B6CEA-EFC6-4DCF-8616-B118D4FCE849}"/>
            </a:ext>
          </a:extLst>
        </xdr:cNvPr>
        <xdr:cNvSpPr txBox="1"/>
      </xdr:nvSpPr>
      <xdr:spPr>
        <a:xfrm>
          <a:off x="16592550" y="14035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B169B305-AE3B-4445-BAF9-1C5FA9F2E38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857336FC-1AFC-41A8-806A-13C3B0E79DF8}"/>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FC017885-8293-4BF8-95A9-BE37734CB395}"/>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C9952FE6-D664-4AB0-B2F5-4313D2CB8561}"/>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5FD0E645-F823-47A6-B986-C7EA702EAA91}"/>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8B216753-5760-47A0-8C7A-2E373713034D}"/>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BC0DB689-D4E7-48E6-A1CE-81E2578EB6F6}"/>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2243DA74-7668-4455-844E-567286829B48}"/>
            </a:ext>
          </a:extLst>
        </xdr:cNvPr>
        <xdr:cNvSpPr/>
      </xdr:nvSpPr>
      <xdr:spPr>
        <a:xfrm>
          <a:off x="1120775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38" name="テキスト ボックス 737">
          <a:extLst>
            <a:ext uri="{FF2B5EF4-FFF2-40B4-BE49-F238E27FC236}">
              <a16:creationId xmlns:a16="http://schemas.microsoft.com/office/drawing/2014/main" id="{4470087C-858A-46C7-A0C8-EF1B04355CFA}"/>
            </a:ext>
          </a:extLst>
        </xdr:cNvPr>
        <xdr:cNvSpPr txBox="1"/>
      </xdr:nvSpPr>
      <xdr:spPr>
        <a:xfrm>
          <a:off x="11169650" y="159639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E08C2563-0359-45E8-9676-610CE60D9F4C}"/>
            </a:ext>
          </a:extLst>
        </xdr:cNvPr>
        <xdr:cNvCxnSpPr/>
      </xdr:nvCxnSpPr>
      <xdr:spPr>
        <a:xfrm>
          <a:off x="11207750" y="18345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0" name="テキスト ボックス 739">
          <a:extLst>
            <a:ext uri="{FF2B5EF4-FFF2-40B4-BE49-F238E27FC236}">
              <a16:creationId xmlns:a16="http://schemas.microsoft.com/office/drawing/2014/main" id="{70BEC910-C1EC-4182-9EC9-3F5EBD405664}"/>
            </a:ext>
          </a:extLst>
        </xdr:cNvPr>
        <xdr:cNvSpPr txBox="1"/>
      </xdr:nvSpPr>
      <xdr:spPr>
        <a:xfrm>
          <a:off x="10797540" y="18209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1" name="直線コネクタ 740">
          <a:extLst>
            <a:ext uri="{FF2B5EF4-FFF2-40B4-BE49-F238E27FC236}">
              <a16:creationId xmlns:a16="http://schemas.microsoft.com/office/drawing/2014/main" id="{8B9694B4-AA99-457E-9048-3A2AE84DC96C}"/>
            </a:ext>
          </a:extLst>
        </xdr:cNvPr>
        <xdr:cNvCxnSpPr/>
      </xdr:nvCxnSpPr>
      <xdr:spPr>
        <a:xfrm>
          <a:off x="11207750" y="18031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42" name="テキスト ボックス 741">
          <a:extLst>
            <a:ext uri="{FF2B5EF4-FFF2-40B4-BE49-F238E27FC236}">
              <a16:creationId xmlns:a16="http://schemas.microsoft.com/office/drawing/2014/main" id="{044A9FC9-1904-4F09-B18E-6B779D3AC18C}"/>
            </a:ext>
          </a:extLst>
        </xdr:cNvPr>
        <xdr:cNvSpPr txBox="1"/>
      </xdr:nvSpPr>
      <xdr:spPr>
        <a:xfrm>
          <a:off x="10797540" y="178955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3" name="直線コネクタ 742">
          <a:extLst>
            <a:ext uri="{FF2B5EF4-FFF2-40B4-BE49-F238E27FC236}">
              <a16:creationId xmlns:a16="http://schemas.microsoft.com/office/drawing/2014/main" id="{F609F5CF-898C-4B64-9096-BECA2AA86118}"/>
            </a:ext>
          </a:extLst>
        </xdr:cNvPr>
        <xdr:cNvCxnSpPr/>
      </xdr:nvCxnSpPr>
      <xdr:spPr>
        <a:xfrm>
          <a:off x="11207750" y="17717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4" name="テキスト ボックス 743">
          <a:extLst>
            <a:ext uri="{FF2B5EF4-FFF2-40B4-BE49-F238E27FC236}">
              <a16:creationId xmlns:a16="http://schemas.microsoft.com/office/drawing/2014/main" id="{88AC59CD-9FE2-45A5-9214-FC83815A6618}"/>
            </a:ext>
          </a:extLst>
        </xdr:cNvPr>
        <xdr:cNvSpPr txBox="1"/>
      </xdr:nvSpPr>
      <xdr:spPr>
        <a:xfrm>
          <a:off x="10842625" y="1758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5" name="直線コネクタ 744">
          <a:extLst>
            <a:ext uri="{FF2B5EF4-FFF2-40B4-BE49-F238E27FC236}">
              <a16:creationId xmlns:a16="http://schemas.microsoft.com/office/drawing/2014/main" id="{C612EBF7-1E6A-44C3-AD17-935F01DC17D1}"/>
            </a:ext>
          </a:extLst>
        </xdr:cNvPr>
        <xdr:cNvCxnSpPr/>
      </xdr:nvCxnSpPr>
      <xdr:spPr>
        <a:xfrm>
          <a:off x="11207750" y="17403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46" name="テキスト ボックス 745">
          <a:extLst>
            <a:ext uri="{FF2B5EF4-FFF2-40B4-BE49-F238E27FC236}">
              <a16:creationId xmlns:a16="http://schemas.microsoft.com/office/drawing/2014/main" id="{EF95DEE6-37A2-4C5A-8ADF-AC6CA0DE0783}"/>
            </a:ext>
          </a:extLst>
        </xdr:cNvPr>
        <xdr:cNvSpPr txBox="1"/>
      </xdr:nvSpPr>
      <xdr:spPr>
        <a:xfrm>
          <a:off x="10842625" y="1726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47" name="直線コネクタ 746">
          <a:extLst>
            <a:ext uri="{FF2B5EF4-FFF2-40B4-BE49-F238E27FC236}">
              <a16:creationId xmlns:a16="http://schemas.microsoft.com/office/drawing/2014/main" id="{7B26B76E-9B71-46A8-A989-D5FB8FAC387B}"/>
            </a:ext>
          </a:extLst>
        </xdr:cNvPr>
        <xdr:cNvCxnSpPr/>
      </xdr:nvCxnSpPr>
      <xdr:spPr>
        <a:xfrm>
          <a:off x="11207750" y="17089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8" name="テキスト ボックス 747">
          <a:extLst>
            <a:ext uri="{FF2B5EF4-FFF2-40B4-BE49-F238E27FC236}">
              <a16:creationId xmlns:a16="http://schemas.microsoft.com/office/drawing/2014/main" id="{78012172-5661-4C5B-9A7F-43238BDA0752}"/>
            </a:ext>
          </a:extLst>
        </xdr:cNvPr>
        <xdr:cNvSpPr txBox="1"/>
      </xdr:nvSpPr>
      <xdr:spPr>
        <a:xfrm>
          <a:off x="10842625" y="169538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49" name="直線コネクタ 748">
          <a:extLst>
            <a:ext uri="{FF2B5EF4-FFF2-40B4-BE49-F238E27FC236}">
              <a16:creationId xmlns:a16="http://schemas.microsoft.com/office/drawing/2014/main" id="{B0214B1A-BC05-4197-8B7E-0D2017F3416E}"/>
            </a:ext>
          </a:extLst>
        </xdr:cNvPr>
        <xdr:cNvCxnSpPr/>
      </xdr:nvCxnSpPr>
      <xdr:spPr>
        <a:xfrm>
          <a:off x="11207750" y="16776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0" name="テキスト ボックス 749">
          <a:extLst>
            <a:ext uri="{FF2B5EF4-FFF2-40B4-BE49-F238E27FC236}">
              <a16:creationId xmlns:a16="http://schemas.microsoft.com/office/drawing/2014/main" id="{132F73B5-987C-416B-A497-12B23E1A4A7D}"/>
            </a:ext>
          </a:extLst>
        </xdr:cNvPr>
        <xdr:cNvSpPr txBox="1"/>
      </xdr:nvSpPr>
      <xdr:spPr>
        <a:xfrm>
          <a:off x="10842625" y="16640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1" name="直線コネクタ 750">
          <a:extLst>
            <a:ext uri="{FF2B5EF4-FFF2-40B4-BE49-F238E27FC236}">
              <a16:creationId xmlns:a16="http://schemas.microsoft.com/office/drawing/2014/main" id="{EF6CF1F9-77AE-4222-AA7E-817A4C9F19FF}"/>
            </a:ext>
          </a:extLst>
        </xdr:cNvPr>
        <xdr:cNvCxnSpPr/>
      </xdr:nvCxnSpPr>
      <xdr:spPr>
        <a:xfrm>
          <a:off x="11207750" y="16461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52" name="テキスト ボックス 751">
          <a:extLst>
            <a:ext uri="{FF2B5EF4-FFF2-40B4-BE49-F238E27FC236}">
              <a16:creationId xmlns:a16="http://schemas.microsoft.com/office/drawing/2014/main" id="{C873DE96-14B2-470F-AF80-ED35BD9DE0D0}"/>
            </a:ext>
          </a:extLst>
        </xdr:cNvPr>
        <xdr:cNvSpPr txBox="1"/>
      </xdr:nvSpPr>
      <xdr:spPr>
        <a:xfrm>
          <a:off x="10906760" y="163258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BEFA42E7-5BF5-416D-98AE-F195F42BB7C3}"/>
            </a:ext>
          </a:extLst>
        </xdr:cNvPr>
        <xdr:cNvCxnSpPr/>
      </xdr:nvCxnSpPr>
      <xdr:spPr>
        <a:xfrm>
          <a:off x="11207750" y="16148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EB9DE39C-0B76-4624-8317-B397138A2E25}"/>
            </a:ext>
          </a:extLst>
        </xdr:cNvPr>
        <xdr:cNvSpPr/>
      </xdr:nvSpPr>
      <xdr:spPr>
        <a:xfrm>
          <a:off x="1120775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15875</xdr:rowOff>
    </xdr:from>
    <xdr:to>
      <xdr:col>85</xdr:col>
      <xdr:colOff>126365</xdr:colOff>
      <xdr:row>108</xdr:row>
      <xdr:rowOff>141605</xdr:rowOff>
    </xdr:to>
    <xdr:cxnSp macro="">
      <xdr:nvCxnSpPr>
        <xdr:cNvPr id="755" name="直線コネクタ 754">
          <a:extLst>
            <a:ext uri="{FF2B5EF4-FFF2-40B4-BE49-F238E27FC236}">
              <a16:creationId xmlns:a16="http://schemas.microsoft.com/office/drawing/2014/main" id="{4D0E49E0-3793-45A2-813C-E8AA107C6A4A}"/>
            </a:ext>
          </a:extLst>
        </xdr:cNvPr>
        <xdr:cNvCxnSpPr/>
      </xdr:nvCxnSpPr>
      <xdr:spPr>
        <a:xfrm flipV="1">
          <a:off x="14699615" y="1652587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145415</xdr:rowOff>
    </xdr:from>
    <xdr:ext cx="405130" cy="258445"/>
    <xdr:sp macro="" textlink="">
      <xdr:nvSpPr>
        <xdr:cNvPr id="756" name="【庁舎】&#10;有形固定資産減価償却率最小値テキスト">
          <a:extLst>
            <a:ext uri="{FF2B5EF4-FFF2-40B4-BE49-F238E27FC236}">
              <a16:creationId xmlns:a16="http://schemas.microsoft.com/office/drawing/2014/main" id="{50360BAA-EA7C-4413-99B6-6EC329053BD4}"/>
            </a:ext>
          </a:extLst>
        </xdr:cNvPr>
        <xdr:cNvSpPr txBox="1"/>
      </xdr:nvSpPr>
      <xdr:spPr>
        <a:xfrm>
          <a:off x="14738350" y="17976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141605</xdr:rowOff>
    </xdr:from>
    <xdr:to>
      <xdr:col>86</xdr:col>
      <xdr:colOff>25400</xdr:colOff>
      <xdr:row>108</xdr:row>
      <xdr:rowOff>141605</xdr:rowOff>
    </xdr:to>
    <xdr:cxnSp macro="">
      <xdr:nvCxnSpPr>
        <xdr:cNvPr id="757" name="直線コネクタ 756">
          <a:extLst>
            <a:ext uri="{FF2B5EF4-FFF2-40B4-BE49-F238E27FC236}">
              <a16:creationId xmlns:a16="http://schemas.microsoft.com/office/drawing/2014/main" id="{98D06E30-F8BD-4750-85F6-E5130CA5C2F9}"/>
            </a:ext>
          </a:extLst>
        </xdr:cNvPr>
        <xdr:cNvCxnSpPr/>
      </xdr:nvCxnSpPr>
      <xdr:spPr>
        <a:xfrm>
          <a:off x="14611350" y="17972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133985</xdr:rowOff>
    </xdr:from>
    <xdr:ext cx="340360" cy="258445"/>
    <xdr:sp macro="" textlink="">
      <xdr:nvSpPr>
        <xdr:cNvPr id="758" name="【庁舎】&#10;有形固定資産減価償却率最大値テキスト">
          <a:extLst>
            <a:ext uri="{FF2B5EF4-FFF2-40B4-BE49-F238E27FC236}">
              <a16:creationId xmlns:a16="http://schemas.microsoft.com/office/drawing/2014/main" id="{D6A560A3-836F-44AE-A061-33970AA8BC66}"/>
            </a:ext>
          </a:extLst>
        </xdr:cNvPr>
        <xdr:cNvSpPr txBox="1"/>
      </xdr:nvSpPr>
      <xdr:spPr>
        <a:xfrm>
          <a:off x="14738350" y="163137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15875</xdr:rowOff>
    </xdr:from>
    <xdr:to>
      <xdr:col>86</xdr:col>
      <xdr:colOff>25400</xdr:colOff>
      <xdr:row>100</xdr:row>
      <xdr:rowOff>15875</xdr:rowOff>
    </xdr:to>
    <xdr:cxnSp macro="">
      <xdr:nvCxnSpPr>
        <xdr:cNvPr id="759" name="直線コネクタ 758">
          <a:extLst>
            <a:ext uri="{FF2B5EF4-FFF2-40B4-BE49-F238E27FC236}">
              <a16:creationId xmlns:a16="http://schemas.microsoft.com/office/drawing/2014/main" id="{B18DE55B-7A4E-4753-8517-D1A4190FC2C8}"/>
            </a:ext>
          </a:extLst>
        </xdr:cNvPr>
        <xdr:cNvCxnSpPr/>
      </xdr:nvCxnSpPr>
      <xdr:spPr>
        <a:xfrm>
          <a:off x="14611350" y="16525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141605</xdr:rowOff>
    </xdr:from>
    <xdr:ext cx="405130" cy="259080"/>
    <xdr:sp macro="" textlink="">
      <xdr:nvSpPr>
        <xdr:cNvPr id="760" name="【庁舎】&#10;有形固定資産減価償却率平均値テキスト">
          <a:extLst>
            <a:ext uri="{FF2B5EF4-FFF2-40B4-BE49-F238E27FC236}">
              <a16:creationId xmlns:a16="http://schemas.microsoft.com/office/drawing/2014/main" id="{BC2285D9-3F4A-4877-A03D-F72183E2A1AF}"/>
            </a:ext>
          </a:extLst>
        </xdr:cNvPr>
        <xdr:cNvSpPr txBox="1"/>
      </xdr:nvSpPr>
      <xdr:spPr>
        <a:xfrm>
          <a:off x="14738350" y="17146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118745</xdr:rowOff>
    </xdr:from>
    <xdr:to>
      <xdr:col>85</xdr:col>
      <xdr:colOff>177800</xdr:colOff>
      <xdr:row>105</xdr:row>
      <xdr:rowOff>48895</xdr:rowOff>
    </xdr:to>
    <xdr:sp macro="" textlink="">
      <xdr:nvSpPr>
        <xdr:cNvPr id="761" name="フローチャート: 判断 760">
          <a:extLst>
            <a:ext uri="{FF2B5EF4-FFF2-40B4-BE49-F238E27FC236}">
              <a16:creationId xmlns:a16="http://schemas.microsoft.com/office/drawing/2014/main" id="{4C681169-1534-4130-8BF2-B7B983E32B54}"/>
            </a:ext>
          </a:extLst>
        </xdr:cNvPr>
        <xdr:cNvSpPr/>
      </xdr:nvSpPr>
      <xdr:spPr>
        <a:xfrm>
          <a:off x="14649450" y="17289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88900</xdr:rowOff>
    </xdr:from>
    <xdr:to>
      <xdr:col>81</xdr:col>
      <xdr:colOff>101600</xdr:colOff>
      <xdr:row>105</xdr:row>
      <xdr:rowOff>19050</xdr:rowOff>
    </xdr:to>
    <xdr:sp macro="" textlink="">
      <xdr:nvSpPr>
        <xdr:cNvPr id="762" name="フローチャート: 判断 761">
          <a:extLst>
            <a:ext uri="{FF2B5EF4-FFF2-40B4-BE49-F238E27FC236}">
              <a16:creationId xmlns:a16="http://schemas.microsoft.com/office/drawing/2014/main" id="{03BBD033-F02E-4DDA-9A8F-697F701EA9DC}"/>
            </a:ext>
          </a:extLst>
        </xdr:cNvPr>
        <xdr:cNvSpPr/>
      </xdr:nvSpPr>
      <xdr:spPr>
        <a:xfrm>
          <a:off x="13887450" y="17259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136525</xdr:rowOff>
    </xdr:from>
    <xdr:to>
      <xdr:col>76</xdr:col>
      <xdr:colOff>165100</xdr:colOff>
      <xdr:row>105</xdr:row>
      <xdr:rowOff>66675</xdr:rowOff>
    </xdr:to>
    <xdr:sp macro="" textlink="">
      <xdr:nvSpPr>
        <xdr:cNvPr id="763" name="フローチャート: 判断 762">
          <a:extLst>
            <a:ext uri="{FF2B5EF4-FFF2-40B4-BE49-F238E27FC236}">
              <a16:creationId xmlns:a16="http://schemas.microsoft.com/office/drawing/2014/main" id="{C2486DF2-8CAB-49ED-A644-2F338A5BDFEE}"/>
            </a:ext>
          </a:extLst>
        </xdr:cNvPr>
        <xdr:cNvSpPr/>
      </xdr:nvSpPr>
      <xdr:spPr>
        <a:xfrm>
          <a:off x="13093700" y="17306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764" name="フローチャート: 判断 763">
          <a:extLst>
            <a:ext uri="{FF2B5EF4-FFF2-40B4-BE49-F238E27FC236}">
              <a16:creationId xmlns:a16="http://schemas.microsoft.com/office/drawing/2014/main" id="{C52AE311-17A1-4257-8293-84AF3C650D6D}"/>
            </a:ext>
          </a:extLst>
        </xdr:cNvPr>
        <xdr:cNvSpPr/>
      </xdr:nvSpPr>
      <xdr:spPr>
        <a:xfrm>
          <a:off x="12299950" y="172612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7620</xdr:rowOff>
    </xdr:from>
    <xdr:to>
      <xdr:col>67</xdr:col>
      <xdr:colOff>101600</xdr:colOff>
      <xdr:row>105</xdr:row>
      <xdr:rowOff>109220</xdr:rowOff>
    </xdr:to>
    <xdr:sp macro="" textlink="">
      <xdr:nvSpPr>
        <xdr:cNvPr id="765" name="フローチャート: 判断 764">
          <a:extLst>
            <a:ext uri="{FF2B5EF4-FFF2-40B4-BE49-F238E27FC236}">
              <a16:creationId xmlns:a16="http://schemas.microsoft.com/office/drawing/2014/main" id="{9EE7048D-82D6-4D24-A7EA-18D2E1B06218}"/>
            </a:ext>
          </a:extLst>
        </xdr:cNvPr>
        <xdr:cNvSpPr/>
      </xdr:nvSpPr>
      <xdr:spPr>
        <a:xfrm>
          <a:off x="11487150" y="1734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6" name="テキスト ボックス 765">
          <a:extLst>
            <a:ext uri="{FF2B5EF4-FFF2-40B4-BE49-F238E27FC236}">
              <a16:creationId xmlns:a16="http://schemas.microsoft.com/office/drawing/2014/main" id="{35A2C706-965F-491F-9AC5-7B5F5DEA22A5}"/>
            </a:ext>
          </a:extLst>
        </xdr:cNvPr>
        <xdr:cNvSpPr txBox="1"/>
      </xdr:nvSpPr>
      <xdr:spPr>
        <a:xfrm>
          <a:off x="1452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7" name="テキスト ボックス 766">
          <a:extLst>
            <a:ext uri="{FF2B5EF4-FFF2-40B4-BE49-F238E27FC236}">
              <a16:creationId xmlns:a16="http://schemas.microsoft.com/office/drawing/2014/main" id="{47BA0E48-D903-455A-97DB-822FC18220AF}"/>
            </a:ext>
          </a:extLst>
        </xdr:cNvPr>
        <xdr:cNvSpPr txBox="1"/>
      </xdr:nvSpPr>
      <xdr:spPr>
        <a:xfrm>
          <a:off x="13766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6A186915-77E5-41E9-8578-F8C6AF25EC7E}"/>
            </a:ext>
          </a:extLst>
        </xdr:cNvPr>
        <xdr:cNvSpPr txBox="1"/>
      </xdr:nvSpPr>
      <xdr:spPr>
        <a:xfrm>
          <a:off x="12973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7CF6589D-F20B-4AC6-ABA2-F68457127D35}"/>
            </a:ext>
          </a:extLst>
        </xdr:cNvPr>
        <xdr:cNvSpPr txBox="1"/>
      </xdr:nvSpPr>
      <xdr:spPr>
        <a:xfrm>
          <a:off x="12172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E164F898-A9C1-4BAA-971D-8E50FB9210E2}"/>
            </a:ext>
          </a:extLst>
        </xdr:cNvPr>
        <xdr:cNvSpPr txBox="1"/>
      </xdr:nvSpPr>
      <xdr:spPr>
        <a:xfrm>
          <a:off x="11366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108</xdr:row>
      <xdr:rowOff>76200</xdr:rowOff>
    </xdr:from>
    <xdr:to>
      <xdr:col>85</xdr:col>
      <xdr:colOff>177800</xdr:colOff>
      <xdr:row>109</xdr:row>
      <xdr:rowOff>6350</xdr:rowOff>
    </xdr:to>
    <xdr:sp macro="" textlink="">
      <xdr:nvSpPr>
        <xdr:cNvPr id="771" name="楕円 770">
          <a:extLst>
            <a:ext uri="{FF2B5EF4-FFF2-40B4-BE49-F238E27FC236}">
              <a16:creationId xmlns:a16="http://schemas.microsoft.com/office/drawing/2014/main" id="{97773B0D-FD6F-4097-B44A-BB5535A7B969}"/>
            </a:ext>
          </a:extLst>
        </xdr:cNvPr>
        <xdr:cNvSpPr/>
      </xdr:nvSpPr>
      <xdr:spPr>
        <a:xfrm>
          <a:off x="14649450" y="17907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162560</xdr:rowOff>
    </xdr:from>
    <xdr:ext cx="405130" cy="259080"/>
    <xdr:sp macro="" textlink="">
      <xdr:nvSpPr>
        <xdr:cNvPr id="772" name="【庁舎】&#10;有形固定資産減価償却率該当値テキスト">
          <a:extLst>
            <a:ext uri="{FF2B5EF4-FFF2-40B4-BE49-F238E27FC236}">
              <a16:creationId xmlns:a16="http://schemas.microsoft.com/office/drawing/2014/main" id="{24C0650C-80D6-4B82-A109-09A3E78A901D}"/>
            </a:ext>
          </a:extLst>
        </xdr:cNvPr>
        <xdr:cNvSpPr txBox="1"/>
      </xdr:nvSpPr>
      <xdr:spPr>
        <a:xfrm>
          <a:off x="14738350" y="17828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108</xdr:row>
      <xdr:rowOff>45085</xdr:rowOff>
    </xdr:from>
    <xdr:to>
      <xdr:col>81</xdr:col>
      <xdr:colOff>101600</xdr:colOff>
      <xdr:row>108</xdr:row>
      <xdr:rowOff>146685</xdr:rowOff>
    </xdr:to>
    <xdr:sp macro="" textlink="">
      <xdr:nvSpPr>
        <xdr:cNvPr id="773" name="楕円 772">
          <a:extLst>
            <a:ext uri="{FF2B5EF4-FFF2-40B4-BE49-F238E27FC236}">
              <a16:creationId xmlns:a16="http://schemas.microsoft.com/office/drawing/2014/main" id="{0FBE7DD8-978C-457E-9045-555D37C68A25}"/>
            </a:ext>
          </a:extLst>
        </xdr:cNvPr>
        <xdr:cNvSpPr/>
      </xdr:nvSpPr>
      <xdr:spPr>
        <a:xfrm>
          <a:off x="13887450" y="17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95885</xdr:rowOff>
    </xdr:from>
    <xdr:to>
      <xdr:col>85</xdr:col>
      <xdr:colOff>127000</xdr:colOff>
      <xdr:row>108</xdr:row>
      <xdr:rowOff>127000</xdr:rowOff>
    </xdr:to>
    <xdr:cxnSp macro="">
      <xdr:nvCxnSpPr>
        <xdr:cNvPr id="774" name="直線コネクタ 773">
          <a:extLst>
            <a:ext uri="{FF2B5EF4-FFF2-40B4-BE49-F238E27FC236}">
              <a16:creationId xmlns:a16="http://schemas.microsoft.com/office/drawing/2014/main" id="{B38CAD97-43C1-4D3F-B112-4E0441F0FDC9}"/>
            </a:ext>
          </a:extLst>
        </xdr:cNvPr>
        <xdr:cNvCxnSpPr/>
      </xdr:nvCxnSpPr>
      <xdr:spPr>
        <a:xfrm>
          <a:off x="13938250" y="1792668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xdr:rowOff>
    </xdr:from>
    <xdr:to>
      <xdr:col>76</xdr:col>
      <xdr:colOff>165100</xdr:colOff>
      <xdr:row>108</xdr:row>
      <xdr:rowOff>115570</xdr:rowOff>
    </xdr:to>
    <xdr:sp macro="" textlink="">
      <xdr:nvSpPr>
        <xdr:cNvPr id="775" name="楕円 774">
          <a:extLst>
            <a:ext uri="{FF2B5EF4-FFF2-40B4-BE49-F238E27FC236}">
              <a16:creationId xmlns:a16="http://schemas.microsoft.com/office/drawing/2014/main" id="{F0B5CAFE-6545-4047-A719-21E4764FFCD6}"/>
            </a:ext>
          </a:extLst>
        </xdr:cNvPr>
        <xdr:cNvSpPr/>
      </xdr:nvSpPr>
      <xdr:spPr>
        <a:xfrm>
          <a:off x="13093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64770</xdr:rowOff>
    </xdr:from>
    <xdr:to>
      <xdr:col>81</xdr:col>
      <xdr:colOff>50800</xdr:colOff>
      <xdr:row>108</xdr:row>
      <xdr:rowOff>95885</xdr:rowOff>
    </xdr:to>
    <xdr:cxnSp macro="">
      <xdr:nvCxnSpPr>
        <xdr:cNvPr id="776" name="直線コネクタ 775">
          <a:extLst>
            <a:ext uri="{FF2B5EF4-FFF2-40B4-BE49-F238E27FC236}">
              <a16:creationId xmlns:a16="http://schemas.microsoft.com/office/drawing/2014/main" id="{45700804-F969-4342-9E19-BD27CB6E1034}"/>
            </a:ext>
          </a:extLst>
        </xdr:cNvPr>
        <xdr:cNvCxnSpPr/>
      </xdr:nvCxnSpPr>
      <xdr:spPr>
        <a:xfrm>
          <a:off x="13144500" y="17895570"/>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154940</xdr:rowOff>
    </xdr:from>
    <xdr:to>
      <xdr:col>72</xdr:col>
      <xdr:colOff>38100</xdr:colOff>
      <xdr:row>108</xdr:row>
      <xdr:rowOff>84455</xdr:rowOff>
    </xdr:to>
    <xdr:sp macro="" textlink="">
      <xdr:nvSpPr>
        <xdr:cNvPr id="777" name="楕円 776">
          <a:extLst>
            <a:ext uri="{FF2B5EF4-FFF2-40B4-BE49-F238E27FC236}">
              <a16:creationId xmlns:a16="http://schemas.microsoft.com/office/drawing/2014/main" id="{EC60E7CD-D9C2-41A5-A855-051F21678AC3}"/>
            </a:ext>
          </a:extLst>
        </xdr:cNvPr>
        <xdr:cNvSpPr/>
      </xdr:nvSpPr>
      <xdr:spPr>
        <a:xfrm>
          <a:off x="12299950" y="1782064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33655</xdr:rowOff>
    </xdr:from>
    <xdr:to>
      <xdr:col>76</xdr:col>
      <xdr:colOff>114300</xdr:colOff>
      <xdr:row>108</xdr:row>
      <xdr:rowOff>64770</xdr:rowOff>
    </xdr:to>
    <xdr:cxnSp macro="">
      <xdr:nvCxnSpPr>
        <xdr:cNvPr id="778" name="直線コネクタ 777">
          <a:extLst>
            <a:ext uri="{FF2B5EF4-FFF2-40B4-BE49-F238E27FC236}">
              <a16:creationId xmlns:a16="http://schemas.microsoft.com/office/drawing/2014/main" id="{581BA1F6-91DF-446A-A558-8395B5B4BA4C}"/>
            </a:ext>
          </a:extLst>
        </xdr:cNvPr>
        <xdr:cNvCxnSpPr/>
      </xdr:nvCxnSpPr>
      <xdr:spPr>
        <a:xfrm>
          <a:off x="12344400" y="1786445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123190</xdr:rowOff>
    </xdr:from>
    <xdr:to>
      <xdr:col>67</xdr:col>
      <xdr:colOff>101600</xdr:colOff>
      <xdr:row>108</xdr:row>
      <xdr:rowOff>53340</xdr:rowOff>
    </xdr:to>
    <xdr:sp macro="" textlink="">
      <xdr:nvSpPr>
        <xdr:cNvPr id="779" name="楕円 778">
          <a:extLst>
            <a:ext uri="{FF2B5EF4-FFF2-40B4-BE49-F238E27FC236}">
              <a16:creationId xmlns:a16="http://schemas.microsoft.com/office/drawing/2014/main" id="{E45D55A4-8020-41E5-AA8D-36227FEDA050}"/>
            </a:ext>
          </a:extLst>
        </xdr:cNvPr>
        <xdr:cNvSpPr/>
      </xdr:nvSpPr>
      <xdr:spPr>
        <a:xfrm>
          <a:off x="11487150" y="17788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2540</xdr:rowOff>
    </xdr:from>
    <xdr:to>
      <xdr:col>71</xdr:col>
      <xdr:colOff>177800</xdr:colOff>
      <xdr:row>108</xdr:row>
      <xdr:rowOff>33655</xdr:rowOff>
    </xdr:to>
    <xdr:cxnSp macro="">
      <xdr:nvCxnSpPr>
        <xdr:cNvPr id="780" name="直線コネクタ 779">
          <a:extLst>
            <a:ext uri="{FF2B5EF4-FFF2-40B4-BE49-F238E27FC236}">
              <a16:creationId xmlns:a16="http://schemas.microsoft.com/office/drawing/2014/main" id="{90346321-BEBA-42CF-954C-7A1B86FE76AC}"/>
            </a:ext>
          </a:extLst>
        </xdr:cNvPr>
        <xdr:cNvCxnSpPr/>
      </xdr:nvCxnSpPr>
      <xdr:spPr>
        <a:xfrm>
          <a:off x="11537950" y="17833340"/>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35560</xdr:rowOff>
    </xdr:from>
    <xdr:ext cx="405130" cy="259080"/>
    <xdr:sp macro="" textlink="">
      <xdr:nvSpPr>
        <xdr:cNvPr id="781" name="n_1aveValue【庁舎】&#10;有形固定資産減価償却率">
          <a:extLst>
            <a:ext uri="{FF2B5EF4-FFF2-40B4-BE49-F238E27FC236}">
              <a16:creationId xmlns:a16="http://schemas.microsoft.com/office/drawing/2014/main" id="{2CA093E5-9CB5-4E89-83A5-CCCF22B633FF}"/>
            </a:ext>
          </a:extLst>
        </xdr:cNvPr>
        <xdr:cNvSpPr txBox="1"/>
      </xdr:nvSpPr>
      <xdr:spPr>
        <a:xfrm>
          <a:off x="13742035" y="17040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83185</xdr:rowOff>
    </xdr:from>
    <xdr:ext cx="404495" cy="259080"/>
    <xdr:sp macro="" textlink="">
      <xdr:nvSpPr>
        <xdr:cNvPr id="782" name="n_2aveValue【庁舎】&#10;有形固定資産減価償却率">
          <a:extLst>
            <a:ext uri="{FF2B5EF4-FFF2-40B4-BE49-F238E27FC236}">
              <a16:creationId xmlns:a16="http://schemas.microsoft.com/office/drawing/2014/main" id="{D89BEC9F-AE52-4635-87E2-6E093E3A61CC}"/>
            </a:ext>
          </a:extLst>
        </xdr:cNvPr>
        <xdr:cNvSpPr txBox="1"/>
      </xdr:nvSpPr>
      <xdr:spPr>
        <a:xfrm>
          <a:off x="12960985" y="17088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37465</xdr:rowOff>
    </xdr:from>
    <xdr:ext cx="404495" cy="259080"/>
    <xdr:sp macro="" textlink="">
      <xdr:nvSpPr>
        <xdr:cNvPr id="783" name="n_3aveValue【庁舎】&#10;有形固定資産減価償却率">
          <a:extLst>
            <a:ext uri="{FF2B5EF4-FFF2-40B4-BE49-F238E27FC236}">
              <a16:creationId xmlns:a16="http://schemas.microsoft.com/office/drawing/2014/main" id="{E1243129-17CD-472F-9FE8-33CC440945BD}"/>
            </a:ext>
          </a:extLst>
        </xdr:cNvPr>
        <xdr:cNvSpPr txBox="1"/>
      </xdr:nvSpPr>
      <xdr:spPr>
        <a:xfrm>
          <a:off x="12167235" y="17042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125730</xdr:rowOff>
    </xdr:from>
    <xdr:ext cx="404495" cy="259080"/>
    <xdr:sp macro="" textlink="">
      <xdr:nvSpPr>
        <xdr:cNvPr id="784" name="n_4aveValue【庁舎】&#10;有形固定資産減価償却率">
          <a:extLst>
            <a:ext uri="{FF2B5EF4-FFF2-40B4-BE49-F238E27FC236}">
              <a16:creationId xmlns:a16="http://schemas.microsoft.com/office/drawing/2014/main" id="{F8137D4F-E719-4686-B3A4-E130C521725A}"/>
            </a:ext>
          </a:extLst>
        </xdr:cNvPr>
        <xdr:cNvSpPr txBox="1"/>
      </xdr:nvSpPr>
      <xdr:spPr>
        <a:xfrm>
          <a:off x="11354435" y="17131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137795</xdr:rowOff>
    </xdr:from>
    <xdr:ext cx="405130" cy="259080"/>
    <xdr:sp macro="" textlink="">
      <xdr:nvSpPr>
        <xdr:cNvPr id="785" name="n_1mainValue【庁舎】&#10;有形固定資産減価償却率">
          <a:extLst>
            <a:ext uri="{FF2B5EF4-FFF2-40B4-BE49-F238E27FC236}">
              <a16:creationId xmlns:a16="http://schemas.microsoft.com/office/drawing/2014/main" id="{80B536F4-707E-48CF-BBF4-3BFD4E4A5486}"/>
            </a:ext>
          </a:extLst>
        </xdr:cNvPr>
        <xdr:cNvSpPr txBox="1"/>
      </xdr:nvSpPr>
      <xdr:spPr>
        <a:xfrm>
          <a:off x="13742035" y="1796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106680</xdr:rowOff>
    </xdr:from>
    <xdr:ext cx="404495" cy="259080"/>
    <xdr:sp macro="" textlink="">
      <xdr:nvSpPr>
        <xdr:cNvPr id="786" name="n_2mainValue【庁舎】&#10;有形固定資産減価償却率">
          <a:extLst>
            <a:ext uri="{FF2B5EF4-FFF2-40B4-BE49-F238E27FC236}">
              <a16:creationId xmlns:a16="http://schemas.microsoft.com/office/drawing/2014/main" id="{18E3F23F-B961-4E08-98C0-C3FB675F0D03}"/>
            </a:ext>
          </a:extLst>
        </xdr:cNvPr>
        <xdr:cNvSpPr txBox="1"/>
      </xdr:nvSpPr>
      <xdr:spPr>
        <a:xfrm>
          <a:off x="12960985" y="17937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75565</xdr:rowOff>
    </xdr:from>
    <xdr:ext cx="404495" cy="258445"/>
    <xdr:sp macro="" textlink="">
      <xdr:nvSpPr>
        <xdr:cNvPr id="787" name="n_3mainValue【庁舎】&#10;有形固定資産減価償却率">
          <a:extLst>
            <a:ext uri="{FF2B5EF4-FFF2-40B4-BE49-F238E27FC236}">
              <a16:creationId xmlns:a16="http://schemas.microsoft.com/office/drawing/2014/main" id="{E32116F9-E102-4F0D-A203-9AB2B6F7D75D}"/>
            </a:ext>
          </a:extLst>
        </xdr:cNvPr>
        <xdr:cNvSpPr txBox="1"/>
      </xdr:nvSpPr>
      <xdr:spPr>
        <a:xfrm>
          <a:off x="12167235" y="179063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44450</xdr:rowOff>
    </xdr:from>
    <xdr:ext cx="404495" cy="259080"/>
    <xdr:sp macro="" textlink="">
      <xdr:nvSpPr>
        <xdr:cNvPr id="788" name="n_4mainValue【庁舎】&#10;有形固定資産減価償却率">
          <a:extLst>
            <a:ext uri="{FF2B5EF4-FFF2-40B4-BE49-F238E27FC236}">
              <a16:creationId xmlns:a16="http://schemas.microsoft.com/office/drawing/2014/main" id="{45F39FE2-A0D6-49FB-9CFB-C7ED6289828A}"/>
            </a:ext>
          </a:extLst>
        </xdr:cNvPr>
        <xdr:cNvSpPr txBox="1"/>
      </xdr:nvSpPr>
      <xdr:spPr>
        <a:xfrm>
          <a:off x="11354435" y="17875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B5F1D8B2-306A-4D56-A23B-5DCE69E9ADE6}"/>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24EE81F5-A47F-4D29-8BDE-D2EBB63B366A}"/>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A25BBA04-3D11-4ADD-BBCB-172602C92259}"/>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A665B1B9-3112-49E6-9C61-A9FD02DE97B5}"/>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15B254DA-A4CF-4F0B-9067-EABC9F6AC927}"/>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374D54DA-3EFC-4372-A602-79D8F9DAFE07}"/>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BEDF522E-EF7C-4D30-BE7C-2A7148EFC0BE}"/>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8BEE5C25-1860-46BD-9FFE-4CAF3B559BC1}"/>
            </a:ext>
          </a:extLst>
        </xdr:cNvPr>
        <xdr:cNvSpPr/>
      </xdr:nvSpPr>
      <xdr:spPr>
        <a:xfrm>
          <a:off x="164592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97" name="テキスト ボックス 796">
          <a:extLst>
            <a:ext uri="{FF2B5EF4-FFF2-40B4-BE49-F238E27FC236}">
              <a16:creationId xmlns:a16="http://schemas.microsoft.com/office/drawing/2014/main" id="{C2B4A887-4885-49F2-8667-422C0574912E}"/>
            </a:ext>
          </a:extLst>
        </xdr:cNvPr>
        <xdr:cNvSpPr txBox="1"/>
      </xdr:nvSpPr>
      <xdr:spPr>
        <a:xfrm>
          <a:off x="16440150" y="159639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4FD7119D-2BB2-48DA-90D4-B02CDE76AFFD}"/>
            </a:ext>
          </a:extLst>
        </xdr:cNvPr>
        <xdr:cNvCxnSpPr/>
      </xdr:nvCxnSpPr>
      <xdr:spPr>
        <a:xfrm>
          <a:off x="164592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9" name="直線コネクタ 798">
          <a:extLst>
            <a:ext uri="{FF2B5EF4-FFF2-40B4-BE49-F238E27FC236}">
              <a16:creationId xmlns:a16="http://schemas.microsoft.com/office/drawing/2014/main" id="{58F351B7-47C0-40EF-9F46-385B1B62733B}"/>
            </a:ext>
          </a:extLst>
        </xdr:cNvPr>
        <xdr:cNvCxnSpPr/>
      </xdr:nvCxnSpPr>
      <xdr:spPr>
        <a:xfrm>
          <a:off x="16459200" y="18031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800" name="テキスト ボックス 799">
          <a:extLst>
            <a:ext uri="{FF2B5EF4-FFF2-40B4-BE49-F238E27FC236}">
              <a16:creationId xmlns:a16="http://schemas.microsoft.com/office/drawing/2014/main" id="{0834E643-9B1A-4A10-91D8-B8A2F9BAC48A}"/>
            </a:ext>
          </a:extLst>
        </xdr:cNvPr>
        <xdr:cNvSpPr txBox="1"/>
      </xdr:nvSpPr>
      <xdr:spPr>
        <a:xfrm>
          <a:off x="16048990" y="178955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1" name="直線コネクタ 800">
          <a:extLst>
            <a:ext uri="{FF2B5EF4-FFF2-40B4-BE49-F238E27FC236}">
              <a16:creationId xmlns:a16="http://schemas.microsoft.com/office/drawing/2014/main" id="{03DD8AC1-AF9E-4DE0-8BD5-C8D427C4683A}"/>
            </a:ext>
          </a:extLst>
        </xdr:cNvPr>
        <xdr:cNvCxnSpPr/>
      </xdr:nvCxnSpPr>
      <xdr:spPr>
        <a:xfrm>
          <a:off x="16459200" y="17717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802" name="テキスト ボックス 801">
          <a:extLst>
            <a:ext uri="{FF2B5EF4-FFF2-40B4-BE49-F238E27FC236}">
              <a16:creationId xmlns:a16="http://schemas.microsoft.com/office/drawing/2014/main" id="{5D8E5A71-36DA-4462-8B26-E6D8D46FEF00}"/>
            </a:ext>
          </a:extLst>
        </xdr:cNvPr>
        <xdr:cNvSpPr txBox="1"/>
      </xdr:nvSpPr>
      <xdr:spPr>
        <a:xfrm>
          <a:off x="16048990" y="17581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3" name="直線コネクタ 802">
          <a:extLst>
            <a:ext uri="{FF2B5EF4-FFF2-40B4-BE49-F238E27FC236}">
              <a16:creationId xmlns:a16="http://schemas.microsoft.com/office/drawing/2014/main" id="{D9DD6FE9-053F-4246-8BFB-3702BEE23D87}"/>
            </a:ext>
          </a:extLst>
        </xdr:cNvPr>
        <xdr:cNvCxnSpPr/>
      </xdr:nvCxnSpPr>
      <xdr:spPr>
        <a:xfrm>
          <a:off x="16459200" y="17403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804" name="テキスト ボックス 803">
          <a:extLst>
            <a:ext uri="{FF2B5EF4-FFF2-40B4-BE49-F238E27FC236}">
              <a16:creationId xmlns:a16="http://schemas.microsoft.com/office/drawing/2014/main" id="{E659484D-55F2-4144-8B59-31323418E8B9}"/>
            </a:ext>
          </a:extLst>
        </xdr:cNvPr>
        <xdr:cNvSpPr txBox="1"/>
      </xdr:nvSpPr>
      <xdr:spPr>
        <a:xfrm>
          <a:off x="16048990" y="172681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5" name="直線コネクタ 804">
          <a:extLst>
            <a:ext uri="{FF2B5EF4-FFF2-40B4-BE49-F238E27FC236}">
              <a16:creationId xmlns:a16="http://schemas.microsoft.com/office/drawing/2014/main" id="{DF12CAC0-D98D-47F6-A608-CA72917179E8}"/>
            </a:ext>
          </a:extLst>
        </xdr:cNvPr>
        <xdr:cNvCxnSpPr/>
      </xdr:nvCxnSpPr>
      <xdr:spPr>
        <a:xfrm>
          <a:off x="16459200" y="17089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806" name="テキスト ボックス 805">
          <a:extLst>
            <a:ext uri="{FF2B5EF4-FFF2-40B4-BE49-F238E27FC236}">
              <a16:creationId xmlns:a16="http://schemas.microsoft.com/office/drawing/2014/main" id="{A249046E-2122-4173-AC3F-A46ADBCDCDF8}"/>
            </a:ext>
          </a:extLst>
        </xdr:cNvPr>
        <xdr:cNvSpPr txBox="1"/>
      </xdr:nvSpPr>
      <xdr:spPr>
        <a:xfrm>
          <a:off x="16048990" y="169538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7" name="直線コネクタ 806">
          <a:extLst>
            <a:ext uri="{FF2B5EF4-FFF2-40B4-BE49-F238E27FC236}">
              <a16:creationId xmlns:a16="http://schemas.microsoft.com/office/drawing/2014/main" id="{2B30E6AA-ED44-4691-8807-3C749785EB06}"/>
            </a:ext>
          </a:extLst>
        </xdr:cNvPr>
        <xdr:cNvCxnSpPr/>
      </xdr:nvCxnSpPr>
      <xdr:spPr>
        <a:xfrm>
          <a:off x="16459200" y="1677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808" name="テキスト ボックス 807">
          <a:extLst>
            <a:ext uri="{FF2B5EF4-FFF2-40B4-BE49-F238E27FC236}">
              <a16:creationId xmlns:a16="http://schemas.microsoft.com/office/drawing/2014/main" id="{59DDD25A-2A46-4D9C-975F-28475ABDD1FD}"/>
            </a:ext>
          </a:extLst>
        </xdr:cNvPr>
        <xdr:cNvSpPr txBox="1"/>
      </xdr:nvSpPr>
      <xdr:spPr>
        <a:xfrm>
          <a:off x="16048990" y="16640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9" name="直線コネクタ 808">
          <a:extLst>
            <a:ext uri="{FF2B5EF4-FFF2-40B4-BE49-F238E27FC236}">
              <a16:creationId xmlns:a16="http://schemas.microsoft.com/office/drawing/2014/main" id="{B7BC7BCC-D0F4-452E-90F2-ACC8269F4584}"/>
            </a:ext>
          </a:extLst>
        </xdr:cNvPr>
        <xdr:cNvCxnSpPr/>
      </xdr:nvCxnSpPr>
      <xdr:spPr>
        <a:xfrm>
          <a:off x="16459200" y="16461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810" name="テキスト ボックス 809">
          <a:extLst>
            <a:ext uri="{FF2B5EF4-FFF2-40B4-BE49-F238E27FC236}">
              <a16:creationId xmlns:a16="http://schemas.microsoft.com/office/drawing/2014/main" id="{A728EF47-CD24-4AA7-9126-374A1BA912F7}"/>
            </a:ext>
          </a:extLst>
        </xdr:cNvPr>
        <xdr:cNvSpPr txBox="1"/>
      </xdr:nvSpPr>
      <xdr:spPr>
        <a:xfrm>
          <a:off x="16048990" y="163258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46E7ABB-791E-45B2-AE63-CC5327AA2BAF}"/>
            </a:ext>
          </a:extLst>
        </xdr:cNvPr>
        <xdr:cNvCxnSpPr/>
      </xdr:nvCxnSpPr>
      <xdr:spPr>
        <a:xfrm>
          <a:off x="164592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12" name="テキスト ボックス 811">
          <a:extLst>
            <a:ext uri="{FF2B5EF4-FFF2-40B4-BE49-F238E27FC236}">
              <a16:creationId xmlns:a16="http://schemas.microsoft.com/office/drawing/2014/main" id="{34D9774B-9392-49E5-8AF2-3DA4BBFB9960}"/>
            </a:ext>
          </a:extLst>
        </xdr:cNvPr>
        <xdr:cNvSpPr txBox="1"/>
      </xdr:nvSpPr>
      <xdr:spPr>
        <a:xfrm>
          <a:off x="16048990" y="16012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C9E8DC2C-1D65-44A3-B629-301E2188F579}"/>
            </a:ext>
          </a:extLst>
        </xdr:cNvPr>
        <xdr:cNvSpPr/>
      </xdr:nvSpPr>
      <xdr:spPr>
        <a:xfrm>
          <a:off x="164592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107315</xdr:rowOff>
    </xdr:from>
    <xdr:to>
      <xdr:col>116</xdr:col>
      <xdr:colOff>62865</xdr:colOff>
      <xdr:row>108</xdr:row>
      <xdr:rowOff>53340</xdr:rowOff>
    </xdr:to>
    <xdr:cxnSp macro="">
      <xdr:nvCxnSpPr>
        <xdr:cNvPr id="814" name="直線コネクタ 813">
          <a:extLst>
            <a:ext uri="{FF2B5EF4-FFF2-40B4-BE49-F238E27FC236}">
              <a16:creationId xmlns:a16="http://schemas.microsoft.com/office/drawing/2014/main" id="{DDFB7AB6-B8D3-4A48-9D25-ABFD7CD90625}"/>
            </a:ext>
          </a:extLst>
        </xdr:cNvPr>
        <xdr:cNvCxnSpPr/>
      </xdr:nvCxnSpPr>
      <xdr:spPr>
        <a:xfrm flipV="1">
          <a:off x="19951065" y="1661731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57150</xdr:rowOff>
    </xdr:from>
    <xdr:ext cx="469900" cy="259080"/>
    <xdr:sp macro="" textlink="">
      <xdr:nvSpPr>
        <xdr:cNvPr id="815" name="【庁舎】&#10;一人当たり面積最小値テキスト">
          <a:extLst>
            <a:ext uri="{FF2B5EF4-FFF2-40B4-BE49-F238E27FC236}">
              <a16:creationId xmlns:a16="http://schemas.microsoft.com/office/drawing/2014/main" id="{EDDD38B6-0F64-49A0-AAA9-94C1B228C25F}"/>
            </a:ext>
          </a:extLst>
        </xdr:cNvPr>
        <xdr:cNvSpPr txBox="1"/>
      </xdr:nvSpPr>
      <xdr:spPr>
        <a:xfrm>
          <a:off x="19989800" y="1788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53340</xdr:rowOff>
    </xdr:from>
    <xdr:to>
      <xdr:col>116</xdr:col>
      <xdr:colOff>152400</xdr:colOff>
      <xdr:row>108</xdr:row>
      <xdr:rowOff>53340</xdr:rowOff>
    </xdr:to>
    <xdr:cxnSp macro="">
      <xdr:nvCxnSpPr>
        <xdr:cNvPr id="816" name="直線コネクタ 815">
          <a:extLst>
            <a:ext uri="{FF2B5EF4-FFF2-40B4-BE49-F238E27FC236}">
              <a16:creationId xmlns:a16="http://schemas.microsoft.com/office/drawing/2014/main" id="{AEEF9092-D470-4744-A129-58AEAB06CF33}"/>
            </a:ext>
          </a:extLst>
        </xdr:cNvPr>
        <xdr:cNvCxnSpPr/>
      </xdr:nvCxnSpPr>
      <xdr:spPr>
        <a:xfrm>
          <a:off x="19881850" y="17884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53975</xdr:rowOff>
    </xdr:from>
    <xdr:ext cx="469900" cy="258445"/>
    <xdr:sp macro="" textlink="">
      <xdr:nvSpPr>
        <xdr:cNvPr id="817" name="【庁舎】&#10;一人当たり面積最大値テキスト">
          <a:extLst>
            <a:ext uri="{FF2B5EF4-FFF2-40B4-BE49-F238E27FC236}">
              <a16:creationId xmlns:a16="http://schemas.microsoft.com/office/drawing/2014/main" id="{F596B3F8-443B-440E-A29A-577D048C2B33}"/>
            </a:ext>
          </a:extLst>
        </xdr:cNvPr>
        <xdr:cNvSpPr txBox="1"/>
      </xdr:nvSpPr>
      <xdr:spPr>
        <a:xfrm>
          <a:off x="19989800" y="16398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107315</xdr:rowOff>
    </xdr:from>
    <xdr:to>
      <xdr:col>116</xdr:col>
      <xdr:colOff>152400</xdr:colOff>
      <xdr:row>100</xdr:row>
      <xdr:rowOff>107315</xdr:rowOff>
    </xdr:to>
    <xdr:cxnSp macro="">
      <xdr:nvCxnSpPr>
        <xdr:cNvPr id="818" name="直線コネクタ 817">
          <a:extLst>
            <a:ext uri="{FF2B5EF4-FFF2-40B4-BE49-F238E27FC236}">
              <a16:creationId xmlns:a16="http://schemas.microsoft.com/office/drawing/2014/main" id="{ADDD270F-C6B2-42F9-8426-0186B79E3139}"/>
            </a:ext>
          </a:extLst>
        </xdr:cNvPr>
        <xdr:cNvCxnSpPr/>
      </xdr:nvCxnSpPr>
      <xdr:spPr>
        <a:xfrm>
          <a:off x="19881850" y="16617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102235</xdr:rowOff>
    </xdr:from>
    <xdr:ext cx="469900" cy="258445"/>
    <xdr:sp macro="" textlink="">
      <xdr:nvSpPr>
        <xdr:cNvPr id="819" name="【庁舎】&#10;一人当たり面積平均値テキスト">
          <a:extLst>
            <a:ext uri="{FF2B5EF4-FFF2-40B4-BE49-F238E27FC236}">
              <a16:creationId xmlns:a16="http://schemas.microsoft.com/office/drawing/2014/main" id="{42AD5A0C-FB2B-405A-853D-6CFFCDE54F3E}"/>
            </a:ext>
          </a:extLst>
        </xdr:cNvPr>
        <xdr:cNvSpPr txBox="1"/>
      </xdr:nvSpPr>
      <xdr:spPr>
        <a:xfrm>
          <a:off x="19989800" y="17437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79375</xdr:rowOff>
    </xdr:from>
    <xdr:to>
      <xdr:col>116</xdr:col>
      <xdr:colOff>114300</xdr:colOff>
      <xdr:row>107</xdr:row>
      <xdr:rowOff>9525</xdr:rowOff>
    </xdr:to>
    <xdr:sp macro="" textlink="">
      <xdr:nvSpPr>
        <xdr:cNvPr id="820" name="フローチャート: 判断 819">
          <a:extLst>
            <a:ext uri="{FF2B5EF4-FFF2-40B4-BE49-F238E27FC236}">
              <a16:creationId xmlns:a16="http://schemas.microsoft.com/office/drawing/2014/main" id="{A95BF5DA-78AD-4380-8A1B-BC10A72D3892}"/>
            </a:ext>
          </a:extLst>
        </xdr:cNvPr>
        <xdr:cNvSpPr/>
      </xdr:nvSpPr>
      <xdr:spPr>
        <a:xfrm>
          <a:off x="19900900" y="17579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84455</xdr:rowOff>
    </xdr:from>
    <xdr:to>
      <xdr:col>112</xdr:col>
      <xdr:colOff>38100</xdr:colOff>
      <xdr:row>107</xdr:row>
      <xdr:rowOff>14605</xdr:rowOff>
    </xdr:to>
    <xdr:sp macro="" textlink="">
      <xdr:nvSpPr>
        <xdr:cNvPr id="821" name="フローチャート: 判断 820">
          <a:extLst>
            <a:ext uri="{FF2B5EF4-FFF2-40B4-BE49-F238E27FC236}">
              <a16:creationId xmlns:a16="http://schemas.microsoft.com/office/drawing/2014/main" id="{02EBCFD1-64F6-4B83-8CA4-667A75D81088}"/>
            </a:ext>
          </a:extLst>
        </xdr:cNvPr>
        <xdr:cNvSpPr/>
      </xdr:nvSpPr>
      <xdr:spPr>
        <a:xfrm>
          <a:off x="19157950" y="17585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102235</xdr:rowOff>
    </xdr:from>
    <xdr:to>
      <xdr:col>107</xdr:col>
      <xdr:colOff>101600</xdr:colOff>
      <xdr:row>107</xdr:row>
      <xdr:rowOff>32385</xdr:rowOff>
    </xdr:to>
    <xdr:sp macro="" textlink="">
      <xdr:nvSpPr>
        <xdr:cNvPr id="822" name="フローチャート: 判断 821">
          <a:extLst>
            <a:ext uri="{FF2B5EF4-FFF2-40B4-BE49-F238E27FC236}">
              <a16:creationId xmlns:a16="http://schemas.microsoft.com/office/drawing/2014/main" id="{65051E0E-C1AA-48B5-B3C3-648595A3C42F}"/>
            </a:ext>
          </a:extLst>
        </xdr:cNvPr>
        <xdr:cNvSpPr/>
      </xdr:nvSpPr>
      <xdr:spPr>
        <a:xfrm>
          <a:off x="18345150" y="17602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59690</xdr:rowOff>
    </xdr:from>
    <xdr:to>
      <xdr:col>102</xdr:col>
      <xdr:colOff>165100</xdr:colOff>
      <xdr:row>106</xdr:row>
      <xdr:rowOff>161290</xdr:rowOff>
    </xdr:to>
    <xdr:sp macro="" textlink="">
      <xdr:nvSpPr>
        <xdr:cNvPr id="823" name="フローチャート: 判断 822">
          <a:extLst>
            <a:ext uri="{FF2B5EF4-FFF2-40B4-BE49-F238E27FC236}">
              <a16:creationId xmlns:a16="http://schemas.microsoft.com/office/drawing/2014/main" id="{7BF8BCD5-0058-4E9F-95BE-E4C3B1C8D19B}"/>
            </a:ext>
          </a:extLst>
        </xdr:cNvPr>
        <xdr:cNvSpPr/>
      </xdr:nvSpPr>
      <xdr:spPr>
        <a:xfrm>
          <a:off x="17551400" y="1756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57785</xdr:rowOff>
    </xdr:from>
    <xdr:to>
      <xdr:col>98</xdr:col>
      <xdr:colOff>38100</xdr:colOff>
      <xdr:row>106</xdr:row>
      <xdr:rowOff>159385</xdr:rowOff>
    </xdr:to>
    <xdr:sp macro="" textlink="">
      <xdr:nvSpPr>
        <xdr:cNvPr id="824" name="フローチャート: 判断 823">
          <a:extLst>
            <a:ext uri="{FF2B5EF4-FFF2-40B4-BE49-F238E27FC236}">
              <a16:creationId xmlns:a16="http://schemas.microsoft.com/office/drawing/2014/main" id="{887DBFFE-D8E4-493F-A4A4-921B912C9DFD}"/>
            </a:ext>
          </a:extLst>
        </xdr:cNvPr>
        <xdr:cNvSpPr/>
      </xdr:nvSpPr>
      <xdr:spPr>
        <a:xfrm>
          <a:off x="16757650" y="17558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516FB46B-9BFF-44B0-A634-78E4D66F6980}"/>
            </a:ext>
          </a:extLst>
        </xdr:cNvPr>
        <xdr:cNvSpPr txBox="1"/>
      </xdr:nvSpPr>
      <xdr:spPr>
        <a:xfrm>
          <a:off x="19780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20657AAA-2583-48B0-8C26-6D8219735D17}"/>
            </a:ext>
          </a:extLst>
        </xdr:cNvPr>
        <xdr:cNvSpPr txBox="1"/>
      </xdr:nvSpPr>
      <xdr:spPr>
        <a:xfrm>
          <a:off x="19030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F7388AF0-C42E-46B4-A981-D033D866EDF1}"/>
            </a:ext>
          </a:extLst>
        </xdr:cNvPr>
        <xdr:cNvSpPr txBox="1"/>
      </xdr:nvSpPr>
      <xdr:spPr>
        <a:xfrm>
          <a:off x="18224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FAA19966-535A-49EE-97D2-E3B4D34D87F3}"/>
            </a:ext>
          </a:extLst>
        </xdr:cNvPr>
        <xdr:cNvSpPr txBox="1"/>
      </xdr:nvSpPr>
      <xdr:spPr>
        <a:xfrm>
          <a:off x="174307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1877AF01-4C32-4D4B-B12A-6DA54AFF7EC7}"/>
            </a:ext>
          </a:extLst>
        </xdr:cNvPr>
        <xdr:cNvSpPr txBox="1"/>
      </xdr:nvSpPr>
      <xdr:spPr>
        <a:xfrm>
          <a:off x="166306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46355</xdr:rowOff>
    </xdr:from>
    <xdr:to>
      <xdr:col>116</xdr:col>
      <xdr:colOff>114300</xdr:colOff>
      <xdr:row>107</xdr:row>
      <xdr:rowOff>147955</xdr:rowOff>
    </xdr:to>
    <xdr:sp macro="" textlink="">
      <xdr:nvSpPr>
        <xdr:cNvPr id="830" name="楕円 829">
          <a:extLst>
            <a:ext uri="{FF2B5EF4-FFF2-40B4-BE49-F238E27FC236}">
              <a16:creationId xmlns:a16="http://schemas.microsoft.com/office/drawing/2014/main" id="{72C6FBB6-EDBA-460C-A063-77560F67D865}"/>
            </a:ext>
          </a:extLst>
        </xdr:cNvPr>
        <xdr:cNvSpPr/>
      </xdr:nvSpPr>
      <xdr:spPr>
        <a:xfrm>
          <a:off x="19900900" y="177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24765</xdr:rowOff>
    </xdr:from>
    <xdr:ext cx="469900" cy="259080"/>
    <xdr:sp macro="" textlink="">
      <xdr:nvSpPr>
        <xdr:cNvPr id="831" name="【庁舎】&#10;一人当たり面積該当値テキスト">
          <a:extLst>
            <a:ext uri="{FF2B5EF4-FFF2-40B4-BE49-F238E27FC236}">
              <a16:creationId xmlns:a16="http://schemas.microsoft.com/office/drawing/2014/main" id="{DBA36D5E-5C04-45BE-841F-7D533C7C433A}"/>
            </a:ext>
          </a:extLst>
        </xdr:cNvPr>
        <xdr:cNvSpPr txBox="1"/>
      </xdr:nvSpPr>
      <xdr:spPr>
        <a:xfrm>
          <a:off x="19989800" y="17690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46355</xdr:rowOff>
    </xdr:from>
    <xdr:to>
      <xdr:col>112</xdr:col>
      <xdr:colOff>38100</xdr:colOff>
      <xdr:row>107</xdr:row>
      <xdr:rowOff>147955</xdr:rowOff>
    </xdr:to>
    <xdr:sp macro="" textlink="">
      <xdr:nvSpPr>
        <xdr:cNvPr id="832" name="楕円 831">
          <a:extLst>
            <a:ext uri="{FF2B5EF4-FFF2-40B4-BE49-F238E27FC236}">
              <a16:creationId xmlns:a16="http://schemas.microsoft.com/office/drawing/2014/main" id="{22BB46A0-731B-4695-ABD3-4A6952C43547}"/>
            </a:ext>
          </a:extLst>
        </xdr:cNvPr>
        <xdr:cNvSpPr/>
      </xdr:nvSpPr>
      <xdr:spPr>
        <a:xfrm>
          <a:off x="19157950" y="17712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97790</xdr:rowOff>
    </xdr:from>
    <xdr:to>
      <xdr:col>116</xdr:col>
      <xdr:colOff>63500</xdr:colOff>
      <xdr:row>107</xdr:row>
      <xdr:rowOff>97790</xdr:rowOff>
    </xdr:to>
    <xdr:cxnSp macro="">
      <xdr:nvCxnSpPr>
        <xdr:cNvPr id="833" name="直線コネクタ 832">
          <a:extLst>
            <a:ext uri="{FF2B5EF4-FFF2-40B4-BE49-F238E27FC236}">
              <a16:creationId xmlns:a16="http://schemas.microsoft.com/office/drawing/2014/main" id="{FDB20FB3-06E2-4568-A9D2-EE820E6520A8}"/>
            </a:ext>
          </a:extLst>
        </xdr:cNvPr>
        <xdr:cNvCxnSpPr/>
      </xdr:nvCxnSpPr>
      <xdr:spPr>
        <a:xfrm>
          <a:off x="19202400" y="177634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46355</xdr:rowOff>
    </xdr:from>
    <xdr:to>
      <xdr:col>107</xdr:col>
      <xdr:colOff>101600</xdr:colOff>
      <xdr:row>107</xdr:row>
      <xdr:rowOff>147955</xdr:rowOff>
    </xdr:to>
    <xdr:sp macro="" textlink="">
      <xdr:nvSpPr>
        <xdr:cNvPr id="834" name="楕円 833">
          <a:extLst>
            <a:ext uri="{FF2B5EF4-FFF2-40B4-BE49-F238E27FC236}">
              <a16:creationId xmlns:a16="http://schemas.microsoft.com/office/drawing/2014/main" id="{67E970E8-83DF-45D7-B037-1ADC4C07F256}"/>
            </a:ext>
          </a:extLst>
        </xdr:cNvPr>
        <xdr:cNvSpPr/>
      </xdr:nvSpPr>
      <xdr:spPr>
        <a:xfrm>
          <a:off x="18345150" y="177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97790</xdr:rowOff>
    </xdr:from>
    <xdr:to>
      <xdr:col>111</xdr:col>
      <xdr:colOff>177800</xdr:colOff>
      <xdr:row>107</xdr:row>
      <xdr:rowOff>97790</xdr:rowOff>
    </xdr:to>
    <xdr:cxnSp macro="">
      <xdr:nvCxnSpPr>
        <xdr:cNvPr id="835" name="直線コネクタ 834">
          <a:extLst>
            <a:ext uri="{FF2B5EF4-FFF2-40B4-BE49-F238E27FC236}">
              <a16:creationId xmlns:a16="http://schemas.microsoft.com/office/drawing/2014/main" id="{6F019706-DD47-4566-B3D0-EA38B766584C}"/>
            </a:ext>
          </a:extLst>
        </xdr:cNvPr>
        <xdr:cNvCxnSpPr/>
      </xdr:nvCxnSpPr>
      <xdr:spPr>
        <a:xfrm>
          <a:off x="18395950" y="177634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48260</xdr:rowOff>
    </xdr:from>
    <xdr:to>
      <xdr:col>102</xdr:col>
      <xdr:colOff>165100</xdr:colOff>
      <xdr:row>107</xdr:row>
      <xdr:rowOff>149860</xdr:rowOff>
    </xdr:to>
    <xdr:sp macro="" textlink="">
      <xdr:nvSpPr>
        <xdr:cNvPr id="836" name="楕円 835">
          <a:extLst>
            <a:ext uri="{FF2B5EF4-FFF2-40B4-BE49-F238E27FC236}">
              <a16:creationId xmlns:a16="http://schemas.microsoft.com/office/drawing/2014/main" id="{B91C2542-7CF9-4628-9A12-54558CB2A24A}"/>
            </a:ext>
          </a:extLst>
        </xdr:cNvPr>
        <xdr:cNvSpPr/>
      </xdr:nvSpPr>
      <xdr:spPr>
        <a:xfrm>
          <a:off x="17551400" y="177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97790</xdr:rowOff>
    </xdr:from>
    <xdr:to>
      <xdr:col>107</xdr:col>
      <xdr:colOff>50800</xdr:colOff>
      <xdr:row>107</xdr:row>
      <xdr:rowOff>99060</xdr:rowOff>
    </xdr:to>
    <xdr:cxnSp macro="">
      <xdr:nvCxnSpPr>
        <xdr:cNvPr id="837" name="直線コネクタ 836">
          <a:extLst>
            <a:ext uri="{FF2B5EF4-FFF2-40B4-BE49-F238E27FC236}">
              <a16:creationId xmlns:a16="http://schemas.microsoft.com/office/drawing/2014/main" id="{41964507-5AC1-49E4-97E5-B9890F0AA2D2}"/>
            </a:ext>
          </a:extLst>
        </xdr:cNvPr>
        <xdr:cNvCxnSpPr/>
      </xdr:nvCxnSpPr>
      <xdr:spPr>
        <a:xfrm flipV="1">
          <a:off x="17602200" y="1776349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46355</xdr:rowOff>
    </xdr:from>
    <xdr:to>
      <xdr:col>98</xdr:col>
      <xdr:colOff>38100</xdr:colOff>
      <xdr:row>107</xdr:row>
      <xdr:rowOff>147955</xdr:rowOff>
    </xdr:to>
    <xdr:sp macro="" textlink="">
      <xdr:nvSpPr>
        <xdr:cNvPr id="838" name="楕円 837">
          <a:extLst>
            <a:ext uri="{FF2B5EF4-FFF2-40B4-BE49-F238E27FC236}">
              <a16:creationId xmlns:a16="http://schemas.microsoft.com/office/drawing/2014/main" id="{6B04D63C-5359-4842-8442-DB22EFCFEF3E}"/>
            </a:ext>
          </a:extLst>
        </xdr:cNvPr>
        <xdr:cNvSpPr/>
      </xdr:nvSpPr>
      <xdr:spPr>
        <a:xfrm>
          <a:off x="16757650" y="17712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97790</xdr:rowOff>
    </xdr:from>
    <xdr:to>
      <xdr:col>102</xdr:col>
      <xdr:colOff>114300</xdr:colOff>
      <xdr:row>107</xdr:row>
      <xdr:rowOff>99060</xdr:rowOff>
    </xdr:to>
    <xdr:cxnSp macro="">
      <xdr:nvCxnSpPr>
        <xdr:cNvPr id="839" name="直線コネクタ 838">
          <a:extLst>
            <a:ext uri="{FF2B5EF4-FFF2-40B4-BE49-F238E27FC236}">
              <a16:creationId xmlns:a16="http://schemas.microsoft.com/office/drawing/2014/main" id="{0DD2F5D0-DE71-41A7-A71C-375358BEDE9E}"/>
            </a:ext>
          </a:extLst>
        </xdr:cNvPr>
        <xdr:cNvCxnSpPr/>
      </xdr:nvCxnSpPr>
      <xdr:spPr>
        <a:xfrm>
          <a:off x="16802100" y="1776349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31115</xdr:rowOff>
    </xdr:from>
    <xdr:ext cx="469900" cy="258445"/>
    <xdr:sp macro="" textlink="">
      <xdr:nvSpPr>
        <xdr:cNvPr id="840" name="n_1aveValue【庁舎】&#10;一人当たり面積">
          <a:extLst>
            <a:ext uri="{FF2B5EF4-FFF2-40B4-BE49-F238E27FC236}">
              <a16:creationId xmlns:a16="http://schemas.microsoft.com/office/drawing/2014/main" id="{0A558D39-0108-435F-A304-47D5C5D1CBAB}"/>
            </a:ext>
          </a:extLst>
        </xdr:cNvPr>
        <xdr:cNvSpPr txBox="1"/>
      </xdr:nvSpPr>
      <xdr:spPr>
        <a:xfrm>
          <a:off x="18980150" y="17366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48895</xdr:rowOff>
    </xdr:from>
    <xdr:ext cx="469265" cy="259080"/>
    <xdr:sp macro="" textlink="">
      <xdr:nvSpPr>
        <xdr:cNvPr id="841" name="n_2aveValue【庁舎】&#10;一人当たり面積">
          <a:extLst>
            <a:ext uri="{FF2B5EF4-FFF2-40B4-BE49-F238E27FC236}">
              <a16:creationId xmlns:a16="http://schemas.microsoft.com/office/drawing/2014/main" id="{BF450F7E-1628-43BD-BA5C-E0A2242AEA44}"/>
            </a:ext>
          </a:extLst>
        </xdr:cNvPr>
        <xdr:cNvSpPr txBox="1"/>
      </xdr:nvSpPr>
      <xdr:spPr>
        <a:xfrm>
          <a:off x="18180050" y="17384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6350</xdr:rowOff>
    </xdr:from>
    <xdr:ext cx="469265" cy="258445"/>
    <xdr:sp macro="" textlink="">
      <xdr:nvSpPr>
        <xdr:cNvPr id="842" name="n_3aveValue【庁舎】&#10;一人当たり面積">
          <a:extLst>
            <a:ext uri="{FF2B5EF4-FFF2-40B4-BE49-F238E27FC236}">
              <a16:creationId xmlns:a16="http://schemas.microsoft.com/office/drawing/2014/main" id="{4DC83D86-C19A-45CA-B907-D173EE0DCFD9}"/>
            </a:ext>
          </a:extLst>
        </xdr:cNvPr>
        <xdr:cNvSpPr txBox="1"/>
      </xdr:nvSpPr>
      <xdr:spPr>
        <a:xfrm>
          <a:off x="17386300" y="17341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4445</xdr:rowOff>
    </xdr:from>
    <xdr:ext cx="469265" cy="259080"/>
    <xdr:sp macro="" textlink="">
      <xdr:nvSpPr>
        <xdr:cNvPr id="843" name="n_4aveValue【庁舎】&#10;一人当たり面積">
          <a:extLst>
            <a:ext uri="{FF2B5EF4-FFF2-40B4-BE49-F238E27FC236}">
              <a16:creationId xmlns:a16="http://schemas.microsoft.com/office/drawing/2014/main" id="{353469DE-4C76-4F1C-B5C5-739B79CB8325}"/>
            </a:ext>
          </a:extLst>
        </xdr:cNvPr>
        <xdr:cNvSpPr txBox="1"/>
      </xdr:nvSpPr>
      <xdr:spPr>
        <a:xfrm>
          <a:off x="16592550" y="17339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139065</xdr:rowOff>
    </xdr:from>
    <xdr:ext cx="469900" cy="259080"/>
    <xdr:sp macro="" textlink="">
      <xdr:nvSpPr>
        <xdr:cNvPr id="844" name="n_1mainValue【庁舎】&#10;一人当たり面積">
          <a:extLst>
            <a:ext uri="{FF2B5EF4-FFF2-40B4-BE49-F238E27FC236}">
              <a16:creationId xmlns:a16="http://schemas.microsoft.com/office/drawing/2014/main" id="{D00163C6-1573-493C-8565-38FA8BFDDBCF}"/>
            </a:ext>
          </a:extLst>
        </xdr:cNvPr>
        <xdr:cNvSpPr txBox="1"/>
      </xdr:nvSpPr>
      <xdr:spPr>
        <a:xfrm>
          <a:off x="18980150" y="17804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139065</xdr:rowOff>
    </xdr:from>
    <xdr:ext cx="469265" cy="259080"/>
    <xdr:sp macro="" textlink="">
      <xdr:nvSpPr>
        <xdr:cNvPr id="845" name="n_2mainValue【庁舎】&#10;一人当たり面積">
          <a:extLst>
            <a:ext uri="{FF2B5EF4-FFF2-40B4-BE49-F238E27FC236}">
              <a16:creationId xmlns:a16="http://schemas.microsoft.com/office/drawing/2014/main" id="{B3013A50-CE3C-4D27-8D77-4A91B6444BE9}"/>
            </a:ext>
          </a:extLst>
        </xdr:cNvPr>
        <xdr:cNvSpPr txBox="1"/>
      </xdr:nvSpPr>
      <xdr:spPr>
        <a:xfrm>
          <a:off x="18180050" y="17804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140970</xdr:rowOff>
    </xdr:from>
    <xdr:ext cx="469265" cy="259080"/>
    <xdr:sp macro="" textlink="">
      <xdr:nvSpPr>
        <xdr:cNvPr id="846" name="n_3mainValue【庁舎】&#10;一人当たり面積">
          <a:extLst>
            <a:ext uri="{FF2B5EF4-FFF2-40B4-BE49-F238E27FC236}">
              <a16:creationId xmlns:a16="http://schemas.microsoft.com/office/drawing/2014/main" id="{F9C79831-5869-42A1-BED5-FBD87141FBAF}"/>
            </a:ext>
          </a:extLst>
        </xdr:cNvPr>
        <xdr:cNvSpPr txBox="1"/>
      </xdr:nvSpPr>
      <xdr:spPr>
        <a:xfrm>
          <a:off x="17386300" y="17806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139065</xdr:rowOff>
    </xdr:from>
    <xdr:ext cx="469265" cy="259080"/>
    <xdr:sp macro="" textlink="">
      <xdr:nvSpPr>
        <xdr:cNvPr id="847" name="n_4mainValue【庁舎】&#10;一人当たり面積">
          <a:extLst>
            <a:ext uri="{FF2B5EF4-FFF2-40B4-BE49-F238E27FC236}">
              <a16:creationId xmlns:a16="http://schemas.microsoft.com/office/drawing/2014/main" id="{01E1A069-E5EC-48EB-8348-23E23246DE61}"/>
            </a:ext>
          </a:extLst>
        </xdr:cNvPr>
        <xdr:cNvSpPr txBox="1"/>
      </xdr:nvSpPr>
      <xdr:spPr>
        <a:xfrm>
          <a:off x="16592550" y="17804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18B15055-8390-4496-8764-52F6BB25DD4A}"/>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48993E73-9852-47B8-A081-97CFD6DB01EE}"/>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17F2AB14-C069-4883-97A8-8EBC7EDF2B9A}"/>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類似団体内平均値と最も差が大きいのは、庁舎及び福祉施設の有形固定資産減価償却率であり、これは両施設が築</a:t>
          </a:r>
          <a:r>
            <a:rPr kumimoji="1" lang="en-US" altLang="ja-JP" sz="1300">
              <a:latin typeface="ＭＳ Ｐゴシック"/>
              <a:ea typeface="ＭＳ Ｐゴシック"/>
            </a:rPr>
            <a:t>40</a:t>
          </a:r>
          <a:r>
            <a:rPr kumimoji="1" lang="ja-JP" altLang="en-US" sz="1300">
              <a:latin typeface="ＭＳ Ｐゴシック"/>
              <a:ea typeface="ＭＳ Ｐゴシック"/>
            </a:rPr>
            <a:t>年以上経過していることによるものである。庁舎については、令和</a:t>
          </a:r>
          <a:r>
            <a:rPr kumimoji="1" lang="en-US" altLang="ja-JP" sz="1300">
              <a:latin typeface="ＭＳ Ｐゴシック"/>
              <a:ea typeface="ＭＳ Ｐゴシック"/>
            </a:rPr>
            <a:t>8</a:t>
          </a:r>
          <a:r>
            <a:rPr kumimoji="1" lang="ja-JP" altLang="en-US" sz="1300">
              <a:latin typeface="ＭＳ Ｐゴシック"/>
              <a:ea typeface="ＭＳ Ｐゴシック"/>
            </a:rPr>
            <a:t>年度の新庁舎供用開始に向けて建設工事に着手しており、将来的には類似団体内平均値との差は解消できると想定できるが、他の施設についても、更新等も検討しながら公共施設等総合管理計画に基づき、適正な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47" t="s">
        <v>135</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7"/>
      <c r="CO1" s="547"/>
      <c r="CP1" s="547"/>
      <c r="CQ1" s="547"/>
      <c r="CR1" s="547"/>
      <c r="CS1" s="547"/>
      <c r="CT1" s="547"/>
      <c r="CU1" s="547"/>
      <c r="CV1" s="547"/>
      <c r="CW1" s="547"/>
      <c r="CX1" s="547"/>
      <c r="CY1" s="547"/>
      <c r="CZ1" s="547"/>
      <c r="DA1" s="547"/>
      <c r="DB1" s="547"/>
      <c r="DC1" s="547"/>
      <c r="DD1" s="547"/>
      <c r="DE1" s="547"/>
      <c r="DF1" s="547"/>
      <c r="DG1" s="547"/>
      <c r="DH1" s="547"/>
      <c r="DI1" s="547"/>
      <c r="DJ1" s="2"/>
      <c r="DK1" s="2"/>
      <c r="DL1" s="2"/>
      <c r="DM1" s="2"/>
      <c r="DN1" s="2"/>
      <c r="DO1" s="2"/>
    </row>
    <row r="2" spans="1:119" ht="23.5" x14ac:dyDescent="0.2">
      <c r="B2" s="3" t="s">
        <v>136</v>
      </c>
      <c r="C2" s="3"/>
      <c r="D2" s="10"/>
    </row>
    <row r="3" spans="1:119" ht="18.75" customHeight="1" x14ac:dyDescent="0.2">
      <c r="A3" s="2"/>
      <c r="B3" s="381" t="s">
        <v>140</v>
      </c>
      <c r="C3" s="382"/>
      <c r="D3" s="382"/>
      <c r="E3" s="383"/>
      <c r="F3" s="383"/>
      <c r="G3" s="383"/>
      <c r="H3" s="383"/>
      <c r="I3" s="383"/>
      <c r="J3" s="383"/>
      <c r="K3" s="383"/>
      <c r="L3" s="383" t="s">
        <v>142</v>
      </c>
      <c r="M3" s="383"/>
      <c r="N3" s="383"/>
      <c r="O3" s="383"/>
      <c r="P3" s="383"/>
      <c r="Q3" s="383"/>
      <c r="R3" s="389"/>
      <c r="S3" s="389"/>
      <c r="T3" s="389"/>
      <c r="U3" s="389"/>
      <c r="V3" s="390"/>
      <c r="W3" s="394" t="s">
        <v>143</v>
      </c>
      <c r="X3" s="395"/>
      <c r="Y3" s="395"/>
      <c r="Z3" s="395"/>
      <c r="AA3" s="395"/>
      <c r="AB3" s="382"/>
      <c r="AC3" s="389" t="s">
        <v>145</v>
      </c>
      <c r="AD3" s="395"/>
      <c r="AE3" s="395"/>
      <c r="AF3" s="395"/>
      <c r="AG3" s="395"/>
      <c r="AH3" s="395"/>
      <c r="AI3" s="395"/>
      <c r="AJ3" s="395"/>
      <c r="AK3" s="395"/>
      <c r="AL3" s="399"/>
      <c r="AM3" s="394" t="s">
        <v>149</v>
      </c>
      <c r="AN3" s="395"/>
      <c r="AO3" s="395"/>
      <c r="AP3" s="395"/>
      <c r="AQ3" s="395"/>
      <c r="AR3" s="395"/>
      <c r="AS3" s="395"/>
      <c r="AT3" s="395"/>
      <c r="AU3" s="395"/>
      <c r="AV3" s="395"/>
      <c r="AW3" s="395"/>
      <c r="AX3" s="399"/>
      <c r="AY3" s="422" t="s">
        <v>5</v>
      </c>
      <c r="AZ3" s="423"/>
      <c r="BA3" s="423"/>
      <c r="BB3" s="423"/>
      <c r="BC3" s="423"/>
      <c r="BD3" s="423"/>
      <c r="BE3" s="423"/>
      <c r="BF3" s="423"/>
      <c r="BG3" s="423"/>
      <c r="BH3" s="423"/>
      <c r="BI3" s="423"/>
      <c r="BJ3" s="423"/>
      <c r="BK3" s="423"/>
      <c r="BL3" s="423"/>
      <c r="BM3" s="548"/>
      <c r="BN3" s="394" t="s">
        <v>153</v>
      </c>
      <c r="BO3" s="395"/>
      <c r="BP3" s="395"/>
      <c r="BQ3" s="395"/>
      <c r="BR3" s="395"/>
      <c r="BS3" s="395"/>
      <c r="BT3" s="395"/>
      <c r="BU3" s="399"/>
      <c r="BV3" s="394" t="s">
        <v>155</v>
      </c>
      <c r="BW3" s="395"/>
      <c r="BX3" s="395"/>
      <c r="BY3" s="395"/>
      <c r="BZ3" s="395"/>
      <c r="CA3" s="395"/>
      <c r="CB3" s="395"/>
      <c r="CC3" s="399"/>
      <c r="CD3" s="422" t="s">
        <v>5</v>
      </c>
      <c r="CE3" s="423"/>
      <c r="CF3" s="423"/>
      <c r="CG3" s="423"/>
      <c r="CH3" s="423"/>
      <c r="CI3" s="423"/>
      <c r="CJ3" s="423"/>
      <c r="CK3" s="423"/>
      <c r="CL3" s="423"/>
      <c r="CM3" s="423"/>
      <c r="CN3" s="423"/>
      <c r="CO3" s="423"/>
      <c r="CP3" s="423"/>
      <c r="CQ3" s="423"/>
      <c r="CR3" s="423"/>
      <c r="CS3" s="548"/>
      <c r="CT3" s="394" t="s">
        <v>157</v>
      </c>
      <c r="CU3" s="395"/>
      <c r="CV3" s="395"/>
      <c r="CW3" s="395"/>
      <c r="CX3" s="395"/>
      <c r="CY3" s="395"/>
      <c r="CZ3" s="395"/>
      <c r="DA3" s="399"/>
      <c r="DB3" s="394" t="s">
        <v>131</v>
      </c>
      <c r="DC3" s="395"/>
      <c r="DD3" s="395"/>
      <c r="DE3" s="395"/>
      <c r="DF3" s="395"/>
      <c r="DG3" s="395"/>
      <c r="DH3" s="395"/>
      <c r="DI3" s="399"/>
    </row>
    <row r="4" spans="1:119" ht="18.75" customHeight="1" x14ac:dyDescent="0.2">
      <c r="A4" s="2"/>
      <c r="B4" s="384"/>
      <c r="C4" s="385"/>
      <c r="D4" s="385"/>
      <c r="E4" s="386"/>
      <c r="F4" s="386"/>
      <c r="G4" s="386"/>
      <c r="H4" s="386"/>
      <c r="I4" s="386"/>
      <c r="J4" s="386"/>
      <c r="K4" s="386"/>
      <c r="L4" s="386"/>
      <c r="M4" s="386"/>
      <c r="N4" s="386"/>
      <c r="O4" s="386"/>
      <c r="P4" s="386"/>
      <c r="Q4" s="386"/>
      <c r="R4" s="391"/>
      <c r="S4" s="391"/>
      <c r="T4" s="391"/>
      <c r="U4" s="391"/>
      <c r="V4" s="392"/>
      <c r="W4" s="396"/>
      <c r="X4" s="397"/>
      <c r="Y4" s="397"/>
      <c r="Z4" s="397"/>
      <c r="AA4" s="397"/>
      <c r="AB4" s="385"/>
      <c r="AC4" s="391"/>
      <c r="AD4" s="397"/>
      <c r="AE4" s="397"/>
      <c r="AF4" s="397"/>
      <c r="AG4" s="397"/>
      <c r="AH4" s="397"/>
      <c r="AI4" s="397"/>
      <c r="AJ4" s="397"/>
      <c r="AK4" s="397"/>
      <c r="AL4" s="400"/>
      <c r="AM4" s="398"/>
      <c r="AN4" s="345"/>
      <c r="AO4" s="345"/>
      <c r="AP4" s="345"/>
      <c r="AQ4" s="345"/>
      <c r="AR4" s="345"/>
      <c r="AS4" s="345"/>
      <c r="AT4" s="345"/>
      <c r="AU4" s="345"/>
      <c r="AV4" s="345"/>
      <c r="AW4" s="345"/>
      <c r="AX4" s="401"/>
      <c r="AY4" s="377" t="s">
        <v>158</v>
      </c>
      <c r="AZ4" s="378"/>
      <c r="BA4" s="378"/>
      <c r="BB4" s="378"/>
      <c r="BC4" s="378"/>
      <c r="BD4" s="378"/>
      <c r="BE4" s="378"/>
      <c r="BF4" s="378"/>
      <c r="BG4" s="378"/>
      <c r="BH4" s="378"/>
      <c r="BI4" s="378"/>
      <c r="BJ4" s="378"/>
      <c r="BK4" s="378"/>
      <c r="BL4" s="378"/>
      <c r="BM4" s="379"/>
      <c r="BN4" s="338">
        <v>16368883</v>
      </c>
      <c r="BO4" s="339"/>
      <c r="BP4" s="339"/>
      <c r="BQ4" s="339"/>
      <c r="BR4" s="339"/>
      <c r="BS4" s="339"/>
      <c r="BT4" s="339"/>
      <c r="BU4" s="340"/>
      <c r="BV4" s="338">
        <v>15224656</v>
      </c>
      <c r="BW4" s="339"/>
      <c r="BX4" s="339"/>
      <c r="BY4" s="339"/>
      <c r="BZ4" s="339"/>
      <c r="CA4" s="339"/>
      <c r="CB4" s="339"/>
      <c r="CC4" s="340"/>
      <c r="CD4" s="515" t="s">
        <v>154</v>
      </c>
      <c r="CE4" s="516"/>
      <c r="CF4" s="516"/>
      <c r="CG4" s="516"/>
      <c r="CH4" s="516"/>
      <c r="CI4" s="516"/>
      <c r="CJ4" s="516"/>
      <c r="CK4" s="516"/>
      <c r="CL4" s="516"/>
      <c r="CM4" s="516"/>
      <c r="CN4" s="516"/>
      <c r="CO4" s="516"/>
      <c r="CP4" s="516"/>
      <c r="CQ4" s="516"/>
      <c r="CR4" s="516"/>
      <c r="CS4" s="517"/>
      <c r="CT4" s="549">
        <v>8.9</v>
      </c>
      <c r="CU4" s="550"/>
      <c r="CV4" s="550"/>
      <c r="CW4" s="550"/>
      <c r="CX4" s="550"/>
      <c r="CY4" s="550"/>
      <c r="CZ4" s="550"/>
      <c r="DA4" s="551"/>
      <c r="DB4" s="549">
        <v>9.5</v>
      </c>
      <c r="DC4" s="550"/>
      <c r="DD4" s="550"/>
      <c r="DE4" s="550"/>
      <c r="DF4" s="550"/>
      <c r="DG4" s="550"/>
      <c r="DH4" s="550"/>
      <c r="DI4" s="551"/>
    </row>
    <row r="5" spans="1:119" ht="18.75" customHeight="1" x14ac:dyDescent="0.2">
      <c r="A5" s="2"/>
      <c r="B5" s="387"/>
      <c r="C5" s="346"/>
      <c r="D5" s="346"/>
      <c r="E5" s="388"/>
      <c r="F5" s="388"/>
      <c r="G5" s="388"/>
      <c r="H5" s="388"/>
      <c r="I5" s="388"/>
      <c r="J5" s="388"/>
      <c r="K5" s="388"/>
      <c r="L5" s="388"/>
      <c r="M5" s="388"/>
      <c r="N5" s="388"/>
      <c r="O5" s="388"/>
      <c r="P5" s="388"/>
      <c r="Q5" s="388"/>
      <c r="R5" s="344"/>
      <c r="S5" s="344"/>
      <c r="T5" s="344"/>
      <c r="U5" s="344"/>
      <c r="V5" s="393"/>
      <c r="W5" s="398"/>
      <c r="X5" s="345"/>
      <c r="Y5" s="345"/>
      <c r="Z5" s="345"/>
      <c r="AA5" s="345"/>
      <c r="AB5" s="346"/>
      <c r="AC5" s="344"/>
      <c r="AD5" s="345"/>
      <c r="AE5" s="345"/>
      <c r="AF5" s="345"/>
      <c r="AG5" s="345"/>
      <c r="AH5" s="345"/>
      <c r="AI5" s="345"/>
      <c r="AJ5" s="345"/>
      <c r="AK5" s="345"/>
      <c r="AL5" s="401"/>
      <c r="AM5" s="486" t="s">
        <v>159</v>
      </c>
      <c r="AN5" s="371"/>
      <c r="AO5" s="371"/>
      <c r="AP5" s="371"/>
      <c r="AQ5" s="371"/>
      <c r="AR5" s="371"/>
      <c r="AS5" s="371"/>
      <c r="AT5" s="372"/>
      <c r="AU5" s="487" t="s">
        <v>74</v>
      </c>
      <c r="AV5" s="488"/>
      <c r="AW5" s="488"/>
      <c r="AX5" s="488"/>
      <c r="AY5" s="460" t="s">
        <v>150</v>
      </c>
      <c r="AZ5" s="461"/>
      <c r="BA5" s="461"/>
      <c r="BB5" s="461"/>
      <c r="BC5" s="461"/>
      <c r="BD5" s="461"/>
      <c r="BE5" s="461"/>
      <c r="BF5" s="461"/>
      <c r="BG5" s="461"/>
      <c r="BH5" s="461"/>
      <c r="BI5" s="461"/>
      <c r="BJ5" s="461"/>
      <c r="BK5" s="461"/>
      <c r="BL5" s="461"/>
      <c r="BM5" s="462"/>
      <c r="BN5" s="332">
        <v>15650087</v>
      </c>
      <c r="BO5" s="333"/>
      <c r="BP5" s="333"/>
      <c r="BQ5" s="333"/>
      <c r="BR5" s="333"/>
      <c r="BS5" s="333"/>
      <c r="BT5" s="333"/>
      <c r="BU5" s="334"/>
      <c r="BV5" s="332">
        <v>14426590</v>
      </c>
      <c r="BW5" s="333"/>
      <c r="BX5" s="333"/>
      <c r="BY5" s="333"/>
      <c r="BZ5" s="333"/>
      <c r="CA5" s="333"/>
      <c r="CB5" s="333"/>
      <c r="CC5" s="334"/>
      <c r="CD5" s="468" t="s">
        <v>161</v>
      </c>
      <c r="CE5" s="438"/>
      <c r="CF5" s="438"/>
      <c r="CG5" s="438"/>
      <c r="CH5" s="438"/>
      <c r="CI5" s="438"/>
      <c r="CJ5" s="438"/>
      <c r="CK5" s="438"/>
      <c r="CL5" s="438"/>
      <c r="CM5" s="438"/>
      <c r="CN5" s="438"/>
      <c r="CO5" s="438"/>
      <c r="CP5" s="438"/>
      <c r="CQ5" s="438"/>
      <c r="CR5" s="438"/>
      <c r="CS5" s="469"/>
      <c r="CT5" s="320">
        <v>95.6</v>
      </c>
      <c r="CU5" s="321"/>
      <c r="CV5" s="321"/>
      <c r="CW5" s="321"/>
      <c r="CX5" s="321"/>
      <c r="CY5" s="321"/>
      <c r="CZ5" s="321"/>
      <c r="DA5" s="322"/>
      <c r="DB5" s="320">
        <v>93.3</v>
      </c>
      <c r="DC5" s="321"/>
      <c r="DD5" s="321"/>
      <c r="DE5" s="321"/>
      <c r="DF5" s="321"/>
      <c r="DG5" s="321"/>
      <c r="DH5" s="321"/>
      <c r="DI5" s="322"/>
    </row>
    <row r="6" spans="1:119" ht="18.75" customHeight="1" x14ac:dyDescent="0.2">
      <c r="A6" s="2"/>
      <c r="B6" s="402" t="s">
        <v>163</v>
      </c>
      <c r="C6" s="343"/>
      <c r="D6" s="343"/>
      <c r="E6" s="403"/>
      <c r="F6" s="403"/>
      <c r="G6" s="403"/>
      <c r="H6" s="403"/>
      <c r="I6" s="403"/>
      <c r="J6" s="403"/>
      <c r="K6" s="403"/>
      <c r="L6" s="403" t="s">
        <v>165</v>
      </c>
      <c r="M6" s="403"/>
      <c r="N6" s="403"/>
      <c r="O6" s="403"/>
      <c r="P6" s="403"/>
      <c r="Q6" s="403"/>
      <c r="R6" s="341"/>
      <c r="S6" s="341"/>
      <c r="T6" s="341"/>
      <c r="U6" s="341"/>
      <c r="V6" s="407"/>
      <c r="W6" s="410" t="s">
        <v>166</v>
      </c>
      <c r="X6" s="342"/>
      <c r="Y6" s="342"/>
      <c r="Z6" s="342"/>
      <c r="AA6" s="342"/>
      <c r="AB6" s="343"/>
      <c r="AC6" s="413" t="s">
        <v>137</v>
      </c>
      <c r="AD6" s="414"/>
      <c r="AE6" s="414"/>
      <c r="AF6" s="414"/>
      <c r="AG6" s="414"/>
      <c r="AH6" s="414"/>
      <c r="AI6" s="414"/>
      <c r="AJ6" s="414"/>
      <c r="AK6" s="414"/>
      <c r="AL6" s="415"/>
      <c r="AM6" s="486" t="s">
        <v>78</v>
      </c>
      <c r="AN6" s="371"/>
      <c r="AO6" s="371"/>
      <c r="AP6" s="371"/>
      <c r="AQ6" s="371"/>
      <c r="AR6" s="371"/>
      <c r="AS6" s="371"/>
      <c r="AT6" s="372"/>
      <c r="AU6" s="487" t="s">
        <v>74</v>
      </c>
      <c r="AV6" s="488"/>
      <c r="AW6" s="488"/>
      <c r="AX6" s="488"/>
      <c r="AY6" s="460" t="s">
        <v>167</v>
      </c>
      <c r="AZ6" s="461"/>
      <c r="BA6" s="461"/>
      <c r="BB6" s="461"/>
      <c r="BC6" s="461"/>
      <c r="BD6" s="461"/>
      <c r="BE6" s="461"/>
      <c r="BF6" s="461"/>
      <c r="BG6" s="461"/>
      <c r="BH6" s="461"/>
      <c r="BI6" s="461"/>
      <c r="BJ6" s="461"/>
      <c r="BK6" s="461"/>
      <c r="BL6" s="461"/>
      <c r="BM6" s="462"/>
      <c r="BN6" s="332">
        <v>718796</v>
      </c>
      <c r="BO6" s="333"/>
      <c r="BP6" s="333"/>
      <c r="BQ6" s="333"/>
      <c r="BR6" s="333"/>
      <c r="BS6" s="333"/>
      <c r="BT6" s="333"/>
      <c r="BU6" s="334"/>
      <c r="BV6" s="332">
        <v>798066</v>
      </c>
      <c r="BW6" s="333"/>
      <c r="BX6" s="333"/>
      <c r="BY6" s="333"/>
      <c r="BZ6" s="333"/>
      <c r="CA6" s="333"/>
      <c r="CB6" s="333"/>
      <c r="CC6" s="334"/>
      <c r="CD6" s="468" t="s">
        <v>170</v>
      </c>
      <c r="CE6" s="438"/>
      <c r="CF6" s="438"/>
      <c r="CG6" s="438"/>
      <c r="CH6" s="438"/>
      <c r="CI6" s="438"/>
      <c r="CJ6" s="438"/>
      <c r="CK6" s="438"/>
      <c r="CL6" s="438"/>
      <c r="CM6" s="438"/>
      <c r="CN6" s="438"/>
      <c r="CO6" s="438"/>
      <c r="CP6" s="438"/>
      <c r="CQ6" s="438"/>
      <c r="CR6" s="438"/>
      <c r="CS6" s="469"/>
      <c r="CT6" s="544">
        <v>97.3</v>
      </c>
      <c r="CU6" s="545"/>
      <c r="CV6" s="545"/>
      <c r="CW6" s="545"/>
      <c r="CX6" s="545"/>
      <c r="CY6" s="545"/>
      <c r="CZ6" s="545"/>
      <c r="DA6" s="546"/>
      <c r="DB6" s="544">
        <v>98.9</v>
      </c>
      <c r="DC6" s="545"/>
      <c r="DD6" s="545"/>
      <c r="DE6" s="545"/>
      <c r="DF6" s="545"/>
      <c r="DG6" s="545"/>
      <c r="DH6" s="545"/>
      <c r="DI6" s="546"/>
    </row>
    <row r="7" spans="1:119" ht="18.75" customHeight="1" x14ac:dyDescent="0.2">
      <c r="A7" s="2"/>
      <c r="B7" s="384"/>
      <c r="C7" s="385"/>
      <c r="D7" s="385"/>
      <c r="E7" s="386"/>
      <c r="F7" s="386"/>
      <c r="G7" s="386"/>
      <c r="H7" s="386"/>
      <c r="I7" s="386"/>
      <c r="J7" s="386"/>
      <c r="K7" s="386"/>
      <c r="L7" s="386"/>
      <c r="M7" s="386"/>
      <c r="N7" s="386"/>
      <c r="O7" s="386"/>
      <c r="P7" s="386"/>
      <c r="Q7" s="386"/>
      <c r="R7" s="391"/>
      <c r="S7" s="391"/>
      <c r="T7" s="391"/>
      <c r="U7" s="391"/>
      <c r="V7" s="392"/>
      <c r="W7" s="396"/>
      <c r="X7" s="397"/>
      <c r="Y7" s="397"/>
      <c r="Z7" s="397"/>
      <c r="AA7" s="397"/>
      <c r="AB7" s="385"/>
      <c r="AC7" s="416"/>
      <c r="AD7" s="417"/>
      <c r="AE7" s="417"/>
      <c r="AF7" s="417"/>
      <c r="AG7" s="417"/>
      <c r="AH7" s="417"/>
      <c r="AI7" s="417"/>
      <c r="AJ7" s="417"/>
      <c r="AK7" s="417"/>
      <c r="AL7" s="418"/>
      <c r="AM7" s="486" t="s">
        <v>171</v>
      </c>
      <c r="AN7" s="371"/>
      <c r="AO7" s="371"/>
      <c r="AP7" s="371"/>
      <c r="AQ7" s="371"/>
      <c r="AR7" s="371"/>
      <c r="AS7" s="371"/>
      <c r="AT7" s="372"/>
      <c r="AU7" s="487" t="s">
        <v>172</v>
      </c>
      <c r="AV7" s="488"/>
      <c r="AW7" s="488"/>
      <c r="AX7" s="488"/>
      <c r="AY7" s="460" t="s">
        <v>174</v>
      </c>
      <c r="AZ7" s="461"/>
      <c r="BA7" s="461"/>
      <c r="BB7" s="461"/>
      <c r="BC7" s="461"/>
      <c r="BD7" s="461"/>
      <c r="BE7" s="461"/>
      <c r="BF7" s="461"/>
      <c r="BG7" s="461"/>
      <c r="BH7" s="461"/>
      <c r="BI7" s="461"/>
      <c r="BJ7" s="461"/>
      <c r="BK7" s="461"/>
      <c r="BL7" s="461"/>
      <c r="BM7" s="462"/>
      <c r="BN7" s="332">
        <v>0</v>
      </c>
      <c r="BO7" s="333"/>
      <c r="BP7" s="333"/>
      <c r="BQ7" s="333"/>
      <c r="BR7" s="333"/>
      <c r="BS7" s="333"/>
      <c r="BT7" s="333"/>
      <c r="BU7" s="334"/>
      <c r="BV7" s="332">
        <v>18563</v>
      </c>
      <c r="BW7" s="333"/>
      <c r="BX7" s="333"/>
      <c r="BY7" s="333"/>
      <c r="BZ7" s="333"/>
      <c r="CA7" s="333"/>
      <c r="CB7" s="333"/>
      <c r="CC7" s="334"/>
      <c r="CD7" s="468" t="s">
        <v>175</v>
      </c>
      <c r="CE7" s="438"/>
      <c r="CF7" s="438"/>
      <c r="CG7" s="438"/>
      <c r="CH7" s="438"/>
      <c r="CI7" s="438"/>
      <c r="CJ7" s="438"/>
      <c r="CK7" s="438"/>
      <c r="CL7" s="438"/>
      <c r="CM7" s="438"/>
      <c r="CN7" s="438"/>
      <c r="CO7" s="438"/>
      <c r="CP7" s="438"/>
      <c r="CQ7" s="438"/>
      <c r="CR7" s="438"/>
      <c r="CS7" s="469"/>
      <c r="CT7" s="332">
        <v>8039459</v>
      </c>
      <c r="CU7" s="333"/>
      <c r="CV7" s="333"/>
      <c r="CW7" s="333"/>
      <c r="CX7" s="333"/>
      <c r="CY7" s="333"/>
      <c r="CZ7" s="333"/>
      <c r="DA7" s="334"/>
      <c r="DB7" s="332">
        <v>8242597</v>
      </c>
      <c r="DC7" s="333"/>
      <c r="DD7" s="333"/>
      <c r="DE7" s="333"/>
      <c r="DF7" s="333"/>
      <c r="DG7" s="333"/>
      <c r="DH7" s="333"/>
      <c r="DI7" s="334"/>
    </row>
    <row r="8" spans="1:119" ht="18.75" customHeight="1" x14ac:dyDescent="0.2">
      <c r="A8" s="2"/>
      <c r="B8" s="404"/>
      <c r="C8" s="405"/>
      <c r="D8" s="405"/>
      <c r="E8" s="406"/>
      <c r="F8" s="406"/>
      <c r="G8" s="406"/>
      <c r="H8" s="406"/>
      <c r="I8" s="406"/>
      <c r="J8" s="406"/>
      <c r="K8" s="406"/>
      <c r="L8" s="406"/>
      <c r="M8" s="406"/>
      <c r="N8" s="406"/>
      <c r="O8" s="406"/>
      <c r="P8" s="406"/>
      <c r="Q8" s="406"/>
      <c r="R8" s="408"/>
      <c r="S8" s="408"/>
      <c r="T8" s="408"/>
      <c r="U8" s="408"/>
      <c r="V8" s="409"/>
      <c r="W8" s="411"/>
      <c r="X8" s="412"/>
      <c r="Y8" s="412"/>
      <c r="Z8" s="412"/>
      <c r="AA8" s="412"/>
      <c r="AB8" s="405"/>
      <c r="AC8" s="419"/>
      <c r="AD8" s="420"/>
      <c r="AE8" s="420"/>
      <c r="AF8" s="420"/>
      <c r="AG8" s="420"/>
      <c r="AH8" s="420"/>
      <c r="AI8" s="420"/>
      <c r="AJ8" s="420"/>
      <c r="AK8" s="420"/>
      <c r="AL8" s="421"/>
      <c r="AM8" s="486" t="s">
        <v>177</v>
      </c>
      <c r="AN8" s="371"/>
      <c r="AO8" s="371"/>
      <c r="AP8" s="371"/>
      <c r="AQ8" s="371"/>
      <c r="AR8" s="371"/>
      <c r="AS8" s="371"/>
      <c r="AT8" s="372"/>
      <c r="AU8" s="487" t="s">
        <v>74</v>
      </c>
      <c r="AV8" s="488"/>
      <c r="AW8" s="488"/>
      <c r="AX8" s="488"/>
      <c r="AY8" s="460" t="s">
        <v>179</v>
      </c>
      <c r="AZ8" s="461"/>
      <c r="BA8" s="461"/>
      <c r="BB8" s="461"/>
      <c r="BC8" s="461"/>
      <c r="BD8" s="461"/>
      <c r="BE8" s="461"/>
      <c r="BF8" s="461"/>
      <c r="BG8" s="461"/>
      <c r="BH8" s="461"/>
      <c r="BI8" s="461"/>
      <c r="BJ8" s="461"/>
      <c r="BK8" s="461"/>
      <c r="BL8" s="461"/>
      <c r="BM8" s="462"/>
      <c r="BN8" s="332">
        <v>718796</v>
      </c>
      <c r="BO8" s="333"/>
      <c r="BP8" s="333"/>
      <c r="BQ8" s="333"/>
      <c r="BR8" s="333"/>
      <c r="BS8" s="333"/>
      <c r="BT8" s="333"/>
      <c r="BU8" s="334"/>
      <c r="BV8" s="332">
        <v>779503</v>
      </c>
      <c r="BW8" s="333"/>
      <c r="BX8" s="333"/>
      <c r="BY8" s="333"/>
      <c r="BZ8" s="333"/>
      <c r="CA8" s="333"/>
      <c r="CB8" s="333"/>
      <c r="CC8" s="334"/>
      <c r="CD8" s="468" t="s">
        <v>180</v>
      </c>
      <c r="CE8" s="438"/>
      <c r="CF8" s="438"/>
      <c r="CG8" s="438"/>
      <c r="CH8" s="438"/>
      <c r="CI8" s="438"/>
      <c r="CJ8" s="438"/>
      <c r="CK8" s="438"/>
      <c r="CL8" s="438"/>
      <c r="CM8" s="438"/>
      <c r="CN8" s="438"/>
      <c r="CO8" s="438"/>
      <c r="CP8" s="438"/>
      <c r="CQ8" s="438"/>
      <c r="CR8" s="438"/>
      <c r="CS8" s="469"/>
      <c r="CT8" s="520">
        <v>0.96</v>
      </c>
      <c r="CU8" s="521"/>
      <c r="CV8" s="521"/>
      <c r="CW8" s="521"/>
      <c r="CX8" s="521"/>
      <c r="CY8" s="521"/>
      <c r="CZ8" s="521"/>
      <c r="DA8" s="522"/>
      <c r="DB8" s="520">
        <v>1.02</v>
      </c>
      <c r="DC8" s="521"/>
      <c r="DD8" s="521"/>
      <c r="DE8" s="521"/>
      <c r="DF8" s="521"/>
      <c r="DG8" s="521"/>
      <c r="DH8" s="521"/>
      <c r="DI8" s="522"/>
    </row>
    <row r="9" spans="1:119" ht="18.75" customHeight="1" x14ac:dyDescent="0.2">
      <c r="A9" s="2"/>
      <c r="B9" s="422" t="s">
        <v>21</v>
      </c>
      <c r="C9" s="423"/>
      <c r="D9" s="423"/>
      <c r="E9" s="423"/>
      <c r="F9" s="423"/>
      <c r="G9" s="423"/>
      <c r="H9" s="423"/>
      <c r="I9" s="423"/>
      <c r="J9" s="423"/>
      <c r="K9" s="424"/>
      <c r="L9" s="538" t="s">
        <v>10</v>
      </c>
      <c r="M9" s="539"/>
      <c r="N9" s="539"/>
      <c r="O9" s="539"/>
      <c r="P9" s="539"/>
      <c r="Q9" s="540"/>
      <c r="R9" s="541">
        <v>42089</v>
      </c>
      <c r="S9" s="542"/>
      <c r="T9" s="542"/>
      <c r="U9" s="542"/>
      <c r="V9" s="543"/>
      <c r="W9" s="394" t="s">
        <v>181</v>
      </c>
      <c r="X9" s="395"/>
      <c r="Y9" s="395"/>
      <c r="Z9" s="395"/>
      <c r="AA9" s="395"/>
      <c r="AB9" s="395"/>
      <c r="AC9" s="395"/>
      <c r="AD9" s="395"/>
      <c r="AE9" s="395"/>
      <c r="AF9" s="395"/>
      <c r="AG9" s="395"/>
      <c r="AH9" s="395"/>
      <c r="AI9" s="395"/>
      <c r="AJ9" s="395"/>
      <c r="AK9" s="395"/>
      <c r="AL9" s="399"/>
      <c r="AM9" s="486" t="s">
        <v>183</v>
      </c>
      <c r="AN9" s="371"/>
      <c r="AO9" s="371"/>
      <c r="AP9" s="371"/>
      <c r="AQ9" s="371"/>
      <c r="AR9" s="371"/>
      <c r="AS9" s="371"/>
      <c r="AT9" s="372"/>
      <c r="AU9" s="487" t="s">
        <v>74</v>
      </c>
      <c r="AV9" s="488"/>
      <c r="AW9" s="488"/>
      <c r="AX9" s="488"/>
      <c r="AY9" s="460" t="s">
        <v>76</v>
      </c>
      <c r="AZ9" s="461"/>
      <c r="BA9" s="461"/>
      <c r="BB9" s="461"/>
      <c r="BC9" s="461"/>
      <c r="BD9" s="461"/>
      <c r="BE9" s="461"/>
      <c r="BF9" s="461"/>
      <c r="BG9" s="461"/>
      <c r="BH9" s="461"/>
      <c r="BI9" s="461"/>
      <c r="BJ9" s="461"/>
      <c r="BK9" s="461"/>
      <c r="BL9" s="461"/>
      <c r="BM9" s="462"/>
      <c r="BN9" s="332">
        <v>-60707</v>
      </c>
      <c r="BO9" s="333"/>
      <c r="BP9" s="333"/>
      <c r="BQ9" s="333"/>
      <c r="BR9" s="333"/>
      <c r="BS9" s="333"/>
      <c r="BT9" s="333"/>
      <c r="BU9" s="334"/>
      <c r="BV9" s="332">
        <v>168020</v>
      </c>
      <c r="BW9" s="333"/>
      <c r="BX9" s="333"/>
      <c r="BY9" s="333"/>
      <c r="BZ9" s="333"/>
      <c r="CA9" s="333"/>
      <c r="CB9" s="333"/>
      <c r="CC9" s="334"/>
      <c r="CD9" s="468" t="s">
        <v>72</v>
      </c>
      <c r="CE9" s="438"/>
      <c r="CF9" s="438"/>
      <c r="CG9" s="438"/>
      <c r="CH9" s="438"/>
      <c r="CI9" s="438"/>
      <c r="CJ9" s="438"/>
      <c r="CK9" s="438"/>
      <c r="CL9" s="438"/>
      <c r="CM9" s="438"/>
      <c r="CN9" s="438"/>
      <c r="CO9" s="438"/>
      <c r="CP9" s="438"/>
      <c r="CQ9" s="438"/>
      <c r="CR9" s="438"/>
      <c r="CS9" s="469"/>
      <c r="CT9" s="320">
        <v>6.7</v>
      </c>
      <c r="CU9" s="321"/>
      <c r="CV9" s="321"/>
      <c r="CW9" s="321"/>
      <c r="CX9" s="321"/>
      <c r="CY9" s="321"/>
      <c r="CZ9" s="321"/>
      <c r="DA9" s="322"/>
      <c r="DB9" s="320">
        <v>7.5</v>
      </c>
      <c r="DC9" s="321"/>
      <c r="DD9" s="321"/>
      <c r="DE9" s="321"/>
      <c r="DF9" s="321"/>
      <c r="DG9" s="321"/>
      <c r="DH9" s="321"/>
      <c r="DI9" s="322"/>
    </row>
    <row r="10" spans="1:119" ht="18.75" customHeight="1" x14ac:dyDescent="0.2">
      <c r="A10" s="2"/>
      <c r="B10" s="422"/>
      <c r="C10" s="423"/>
      <c r="D10" s="423"/>
      <c r="E10" s="423"/>
      <c r="F10" s="423"/>
      <c r="G10" s="423"/>
      <c r="H10" s="423"/>
      <c r="I10" s="423"/>
      <c r="J10" s="423"/>
      <c r="K10" s="424"/>
      <c r="L10" s="370" t="s">
        <v>186</v>
      </c>
      <c r="M10" s="371"/>
      <c r="N10" s="371"/>
      <c r="O10" s="371"/>
      <c r="P10" s="371"/>
      <c r="Q10" s="372"/>
      <c r="R10" s="373">
        <v>41202</v>
      </c>
      <c r="S10" s="374"/>
      <c r="T10" s="374"/>
      <c r="U10" s="374"/>
      <c r="V10" s="376"/>
      <c r="W10" s="396"/>
      <c r="X10" s="397"/>
      <c r="Y10" s="397"/>
      <c r="Z10" s="397"/>
      <c r="AA10" s="397"/>
      <c r="AB10" s="397"/>
      <c r="AC10" s="397"/>
      <c r="AD10" s="397"/>
      <c r="AE10" s="397"/>
      <c r="AF10" s="397"/>
      <c r="AG10" s="397"/>
      <c r="AH10" s="397"/>
      <c r="AI10" s="397"/>
      <c r="AJ10" s="397"/>
      <c r="AK10" s="397"/>
      <c r="AL10" s="400"/>
      <c r="AM10" s="486" t="s">
        <v>188</v>
      </c>
      <c r="AN10" s="371"/>
      <c r="AO10" s="371"/>
      <c r="AP10" s="371"/>
      <c r="AQ10" s="371"/>
      <c r="AR10" s="371"/>
      <c r="AS10" s="371"/>
      <c r="AT10" s="372"/>
      <c r="AU10" s="487" t="s">
        <v>74</v>
      </c>
      <c r="AV10" s="488"/>
      <c r="AW10" s="488"/>
      <c r="AX10" s="488"/>
      <c r="AY10" s="460" t="s">
        <v>190</v>
      </c>
      <c r="AZ10" s="461"/>
      <c r="BA10" s="461"/>
      <c r="BB10" s="461"/>
      <c r="BC10" s="461"/>
      <c r="BD10" s="461"/>
      <c r="BE10" s="461"/>
      <c r="BF10" s="461"/>
      <c r="BG10" s="461"/>
      <c r="BH10" s="461"/>
      <c r="BI10" s="461"/>
      <c r="BJ10" s="461"/>
      <c r="BK10" s="461"/>
      <c r="BL10" s="461"/>
      <c r="BM10" s="462"/>
      <c r="BN10" s="332">
        <v>393031</v>
      </c>
      <c r="BO10" s="333"/>
      <c r="BP10" s="333"/>
      <c r="BQ10" s="333"/>
      <c r="BR10" s="333"/>
      <c r="BS10" s="333"/>
      <c r="BT10" s="333"/>
      <c r="BU10" s="334"/>
      <c r="BV10" s="332">
        <v>315394</v>
      </c>
      <c r="BW10" s="333"/>
      <c r="BX10" s="333"/>
      <c r="BY10" s="333"/>
      <c r="BZ10" s="333"/>
      <c r="CA10" s="333"/>
      <c r="CB10" s="333"/>
      <c r="CC10" s="334"/>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22"/>
      <c r="C11" s="423"/>
      <c r="D11" s="423"/>
      <c r="E11" s="423"/>
      <c r="F11" s="423"/>
      <c r="G11" s="423"/>
      <c r="H11" s="423"/>
      <c r="I11" s="423"/>
      <c r="J11" s="423"/>
      <c r="K11" s="424"/>
      <c r="L11" s="439" t="s">
        <v>146</v>
      </c>
      <c r="M11" s="440"/>
      <c r="N11" s="440"/>
      <c r="O11" s="440"/>
      <c r="P11" s="440"/>
      <c r="Q11" s="441"/>
      <c r="R11" s="535" t="s">
        <v>193</v>
      </c>
      <c r="S11" s="536"/>
      <c r="T11" s="536"/>
      <c r="U11" s="536"/>
      <c r="V11" s="537"/>
      <c r="W11" s="396"/>
      <c r="X11" s="397"/>
      <c r="Y11" s="397"/>
      <c r="Z11" s="397"/>
      <c r="AA11" s="397"/>
      <c r="AB11" s="397"/>
      <c r="AC11" s="397"/>
      <c r="AD11" s="397"/>
      <c r="AE11" s="397"/>
      <c r="AF11" s="397"/>
      <c r="AG11" s="397"/>
      <c r="AH11" s="397"/>
      <c r="AI11" s="397"/>
      <c r="AJ11" s="397"/>
      <c r="AK11" s="397"/>
      <c r="AL11" s="400"/>
      <c r="AM11" s="486" t="s">
        <v>196</v>
      </c>
      <c r="AN11" s="371"/>
      <c r="AO11" s="371"/>
      <c r="AP11" s="371"/>
      <c r="AQ11" s="371"/>
      <c r="AR11" s="371"/>
      <c r="AS11" s="371"/>
      <c r="AT11" s="372"/>
      <c r="AU11" s="487" t="s">
        <v>74</v>
      </c>
      <c r="AV11" s="488"/>
      <c r="AW11" s="488"/>
      <c r="AX11" s="488"/>
      <c r="AY11" s="460" t="s">
        <v>197</v>
      </c>
      <c r="AZ11" s="461"/>
      <c r="BA11" s="461"/>
      <c r="BB11" s="461"/>
      <c r="BC11" s="461"/>
      <c r="BD11" s="461"/>
      <c r="BE11" s="461"/>
      <c r="BF11" s="461"/>
      <c r="BG11" s="461"/>
      <c r="BH11" s="461"/>
      <c r="BI11" s="461"/>
      <c r="BJ11" s="461"/>
      <c r="BK11" s="461"/>
      <c r="BL11" s="461"/>
      <c r="BM11" s="462"/>
      <c r="BN11" s="332">
        <v>0</v>
      </c>
      <c r="BO11" s="333"/>
      <c r="BP11" s="333"/>
      <c r="BQ11" s="333"/>
      <c r="BR11" s="333"/>
      <c r="BS11" s="333"/>
      <c r="BT11" s="333"/>
      <c r="BU11" s="334"/>
      <c r="BV11" s="332">
        <v>0</v>
      </c>
      <c r="BW11" s="333"/>
      <c r="BX11" s="333"/>
      <c r="BY11" s="333"/>
      <c r="BZ11" s="333"/>
      <c r="CA11" s="333"/>
      <c r="CB11" s="333"/>
      <c r="CC11" s="334"/>
      <c r="CD11" s="468" t="s">
        <v>200</v>
      </c>
      <c r="CE11" s="438"/>
      <c r="CF11" s="438"/>
      <c r="CG11" s="438"/>
      <c r="CH11" s="438"/>
      <c r="CI11" s="438"/>
      <c r="CJ11" s="438"/>
      <c r="CK11" s="438"/>
      <c r="CL11" s="438"/>
      <c r="CM11" s="438"/>
      <c r="CN11" s="438"/>
      <c r="CO11" s="438"/>
      <c r="CP11" s="438"/>
      <c r="CQ11" s="438"/>
      <c r="CR11" s="438"/>
      <c r="CS11" s="469"/>
      <c r="CT11" s="520" t="s">
        <v>201</v>
      </c>
      <c r="CU11" s="521"/>
      <c r="CV11" s="521"/>
      <c r="CW11" s="521"/>
      <c r="CX11" s="521"/>
      <c r="CY11" s="521"/>
      <c r="CZ11" s="521"/>
      <c r="DA11" s="522"/>
      <c r="DB11" s="520" t="s">
        <v>201</v>
      </c>
      <c r="DC11" s="521"/>
      <c r="DD11" s="521"/>
      <c r="DE11" s="521"/>
      <c r="DF11" s="521"/>
      <c r="DG11" s="521"/>
      <c r="DH11" s="521"/>
      <c r="DI11" s="522"/>
    </row>
    <row r="12" spans="1:119" ht="18.75" customHeight="1" x14ac:dyDescent="0.2">
      <c r="A12" s="2"/>
      <c r="B12" s="425" t="s">
        <v>202</v>
      </c>
      <c r="C12" s="426"/>
      <c r="D12" s="426"/>
      <c r="E12" s="426"/>
      <c r="F12" s="426"/>
      <c r="G12" s="426"/>
      <c r="H12" s="426"/>
      <c r="I12" s="426"/>
      <c r="J12" s="426"/>
      <c r="K12" s="427"/>
      <c r="L12" s="523" t="s">
        <v>204</v>
      </c>
      <c r="M12" s="524"/>
      <c r="N12" s="524"/>
      <c r="O12" s="524"/>
      <c r="P12" s="524"/>
      <c r="Q12" s="525"/>
      <c r="R12" s="526">
        <v>41729</v>
      </c>
      <c r="S12" s="527"/>
      <c r="T12" s="527"/>
      <c r="U12" s="527"/>
      <c r="V12" s="528"/>
      <c r="W12" s="529" t="s">
        <v>5</v>
      </c>
      <c r="X12" s="488"/>
      <c r="Y12" s="488"/>
      <c r="Z12" s="488"/>
      <c r="AA12" s="488"/>
      <c r="AB12" s="530"/>
      <c r="AC12" s="531" t="s">
        <v>109</v>
      </c>
      <c r="AD12" s="532"/>
      <c r="AE12" s="532"/>
      <c r="AF12" s="532"/>
      <c r="AG12" s="533"/>
      <c r="AH12" s="531" t="s">
        <v>205</v>
      </c>
      <c r="AI12" s="532"/>
      <c r="AJ12" s="532"/>
      <c r="AK12" s="532"/>
      <c r="AL12" s="534"/>
      <c r="AM12" s="486" t="s">
        <v>208</v>
      </c>
      <c r="AN12" s="371"/>
      <c r="AO12" s="371"/>
      <c r="AP12" s="371"/>
      <c r="AQ12" s="371"/>
      <c r="AR12" s="371"/>
      <c r="AS12" s="371"/>
      <c r="AT12" s="372"/>
      <c r="AU12" s="487" t="s">
        <v>74</v>
      </c>
      <c r="AV12" s="488"/>
      <c r="AW12" s="488"/>
      <c r="AX12" s="488"/>
      <c r="AY12" s="460" t="s">
        <v>210</v>
      </c>
      <c r="AZ12" s="461"/>
      <c r="BA12" s="461"/>
      <c r="BB12" s="461"/>
      <c r="BC12" s="461"/>
      <c r="BD12" s="461"/>
      <c r="BE12" s="461"/>
      <c r="BF12" s="461"/>
      <c r="BG12" s="461"/>
      <c r="BH12" s="461"/>
      <c r="BI12" s="461"/>
      <c r="BJ12" s="461"/>
      <c r="BK12" s="461"/>
      <c r="BL12" s="461"/>
      <c r="BM12" s="462"/>
      <c r="BN12" s="332">
        <v>1119619</v>
      </c>
      <c r="BO12" s="333"/>
      <c r="BP12" s="333"/>
      <c r="BQ12" s="333"/>
      <c r="BR12" s="333"/>
      <c r="BS12" s="333"/>
      <c r="BT12" s="333"/>
      <c r="BU12" s="334"/>
      <c r="BV12" s="332">
        <v>131682</v>
      </c>
      <c r="BW12" s="333"/>
      <c r="BX12" s="333"/>
      <c r="BY12" s="333"/>
      <c r="BZ12" s="333"/>
      <c r="CA12" s="333"/>
      <c r="CB12" s="333"/>
      <c r="CC12" s="334"/>
      <c r="CD12" s="468" t="s">
        <v>212</v>
      </c>
      <c r="CE12" s="438"/>
      <c r="CF12" s="438"/>
      <c r="CG12" s="438"/>
      <c r="CH12" s="438"/>
      <c r="CI12" s="438"/>
      <c r="CJ12" s="438"/>
      <c r="CK12" s="438"/>
      <c r="CL12" s="438"/>
      <c r="CM12" s="438"/>
      <c r="CN12" s="438"/>
      <c r="CO12" s="438"/>
      <c r="CP12" s="438"/>
      <c r="CQ12" s="438"/>
      <c r="CR12" s="438"/>
      <c r="CS12" s="469"/>
      <c r="CT12" s="520" t="s">
        <v>201</v>
      </c>
      <c r="CU12" s="521"/>
      <c r="CV12" s="521"/>
      <c r="CW12" s="521"/>
      <c r="CX12" s="521"/>
      <c r="CY12" s="521"/>
      <c r="CZ12" s="521"/>
      <c r="DA12" s="522"/>
      <c r="DB12" s="520" t="s">
        <v>201</v>
      </c>
      <c r="DC12" s="521"/>
      <c r="DD12" s="521"/>
      <c r="DE12" s="521"/>
      <c r="DF12" s="521"/>
      <c r="DG12" s="521"/>
      <c r="DH12" s="521"/>
      <c r="DI12" s="522"/>
    </row>
    <row r="13" spans="1:119" ht="18.75" customHeight="1" x14ac:dyDescent="0.2">
      <c r="A13" s="2"/>
      <c r="B13" s="428"/>
      <c r="C13" s="429"/>
      <c r="D13" s="429"/>
      <c r="E13" s="429"/>
      <c r="F13" s="429"/>
      <c r="G13" s="429"/>
      <c r="H13" s="429"/>
      <c r="I13" s="429"/>
      <c r="J13" s="429"/>
      <c r="K13" s="430"/>
      <c r="L13" s="14"/>
      <c r="M13" s="509" t="s">
        <v>213</v>
      </c>
      <c r="N13" s="510"/>
      <c r="O13" s="510"/>
      <c r="P13" s="510"/>
      <c r="Q13" s="511"/>
      <c r="R13" s="512">
        <v>33514</v>
      </c>
      <c r="S13" s="513"/>
      <c r="T13" s="513"/>
      <c r="U13" s="513"/>
      <c r="V13" s="514"/>
      <c r="W13" s="410" t="s">
        <v>215</v>
      </c>
      <c r="X13" s="342"/>
      <c r="Y13" s="342"/>
      <c r="Z13" s="342"/>
      <c r="AA13" s="342"/>
      <c r="AB13" s="343"/>
      <c r="AC13" s="373">
        <v>157</v>
      </c>
      <c r="AD13" s="374"/>
      <c r="AE13" s="374"/>
      <c r="AF13" s="374"/>
      <c r="AG13" s="375"/>
      <c r="AH13" s="373">
        <v>145</v>
      </c>
      <c r="AI13" s="374"/>
      <c r="AJ13" s="374"/>
      <c r="AK13" s="374"/>
      <c r="AL13" s="376"/>
      <c r="AM13" s="486" t="s">
        <v>216</v>
      </c>
      <c r="AN13" s="371"/>
      <c r="AO13" s="371"/>
      <c r="AP13" s="371"/>
      <c r="AQ13" s="371"/>
      <c r="AR13" s="371"/>
      <c r="AS13" s="371"/>
      <c r="AT13" s="372"/>
      <c r="AU13" s="487" t="s">
        <v>172</v>
      </c>
      <c r="AV13" s="488"/>
      <c r="AW13" s="488"/>
      <c r="AX13" s="488"/>
      <c r="AY13" s="460" t="s">
        <v>218</v>
      </c>
      <c r="AZ13" s="461"/>
      <c r="BA13" s="461"/>
      <c r="BB13" s="461"/>
      <c r="BC13" s="461"/>
      <c r="BD13" s="461"/>
      <c r="BE13" s="461"/>
      <c r="BF13" s="461"/>
      <c r="BG13" s="461"/>
      <c r="BH13" s="461"/>
      <c r="BI13" s="461"/>
      <c r="BJ13" s="461"/>
      <c r="BK13" s="461"/>
      <c r="BL13" s="461"/>
      <c r="BM13" s="462"/>
      <c r="BN13" s="332">
        <v>-787295</v>
      </c>
      <c r="BO13" s="333"/>
      <c r="BP13" s="333"/>
      <c r="BQ13" s="333"/>
      <c r="BR13" s="333"/>
      <c r="BS13" s="333"/>
      <c r="BT13" s="333"/>
      <c r="BU13" s="334"/>
      <c r="BV13" s="332">
        <v>351732</v>
      </c>
      <c r="BW13" s="333"/>
      <c r="BX13" s="333"/>
      <c r="BY13" s="333"/>
      <c r="BZ13" s="333"/>
      <c r="CA13" s="333"/>
      <c r="CB13" s="333"/>
      <c r="CC13" s="334"/>
      <c r="CD13" s="468" t="s">
        <v>220</v>
      </c>
      <c r="CE13" s="438"/>
      <c r="CF13" s="438"/>
      <c r="CG13" s="438"/>
      <c r="CH13" s="438"/>
      <c r="CI13" s="438"/>
      <c r="CJ13" s="438"/>
      <c r="CK13" s="438"/>
      <c r="CL13" s="438"/>
      <c r="CM13" s="438"/>
      <c r="CN13" s="438"/>
      <c r="CO13" s="438"/>
      <c r="CP13" s="438"/>
      <c r="CQ13" s="438"/>
      <c r="CR13" s="438"/>
      <c r="CS13" s="469"/>
      <c r="CT13" s="320">
        <v>4.2</v>
      </c>
      <c r="CU13" s="321"/>
      <c r="CV13" s="321"/>
      <c r="CW13" s="321"/>
      <c r="CX13" s="321"/>
      <c r="CY13" s="321"/>
      <c r="CZ13" s="321"/>
      <c r="DA13" s="322"/>
      <c r="DB13" s="320">
        <v>4.3</v>
      </c>
      <c r="DC13" s="321"/>
      <c r="DD13" s="321"/>
      <c r="DE13" s="321"/>
      <c r="DF13" s="321"/>
      <c r="DG13" s="321"/>
      <c r="DH13" s="321"/>
      <c r="DI13" s="322"/>
    </row>
    <row r="14" spans="1:119" ht="18.75" customHeight="1" x14ac:dyDescent="0.2">
      <c r="A14" s="2"/>
      <c r="B14" s="428"/>
      <c r="C14" s="429"/>
      <c r="D14" s="429"/>
      <c r="E14" s="429"/>
      <c r="F14" s="429"/>
      <c r="G14" s="429"/>
      <c r="H14" s="429"/>
      <c r="I14" s="429"/>
      <c r="J14" s="429"/>
      <c r="K14" s="430"/>
      <c r="L14" s="499" t="s">
        <v>221</v>
      </c>
      <c r="M14" s="518"/>
      <c r="N14" s="518"/>
      <c r="O14" s="518"/>
      <c r="P14" s="518"/>
      <c r="Q14" s="519"/>
      <c r="R14" s="512">
        <v>41658</v>
      </c>
      <c r="S14" s="513"/>
      <c r="T14" s="513"/>
      <c r="U14" s="513"/>
      <c r="V14" s="514"/>
      <c r="W14" s="398"/>
      <c r="X14" s="345"/>
      <c r="Y14" s="345"/>
      <c r="Z14" s="345"/>
      <c r="AA14" s="345"/>
      <c r="AB14" s="346"/>
      <c r="AC14" s="502">
        <v>0.8</v>
      </c>
      <c r="AD14" s="503"/>
      <c r="AE14" s="503"/>
      <c r="AF14" s="503"/>
      <c r="AG14" s="504"/>
      <c r="AH14" s="502">
        <v>0.7</v>
      </c>
      <c r="AI14" s="503"/>
      <c r="AJ14" s="503"/>
      <c r="AK14" s="503"/>
      <c r="AL14" s="505"/>
      <c r="AM14" s="486"/>
      <c r="AN14" s="371"/>
      <c r="AO14" s="371"/>
      <c r="AP14" s="371"/>
      <c r="AQ14" s="371"/>
      <c r="AR14" s="371"/>
      <c r="AS14" s="371"/>
      <c r="AT14" s="372"/>
      <c r="AU14" s="487"/>
      <c r="AV14" s="488"/>
      <c r="AW14" s="488"/>
      <c r="AX14" s="488"/>
      <c r="AY14" s="460"/>
      <c r="AZ14" s="461"/>
      <c r="BA14" s="461"/>
      <c r="BB14" s="461"/>
      <c r="BC14" s="461"/>
      <c r="BD14" s="461"/>
      <c r="BE14" s="461"/>
      <c r="BF14" s="461"/>
      <c r="BG14" s="461"/>
      <c r="BH14" s="461"/>
      <c r="BI14" s="461"/>
      <c r="BJ14" s="461"/>
      <c r="BK14" s="461"/>
      <c r="BL14" s="461"/>
      <c r="BM14" s="462"/>
      <c r="BN14" s="332"/>
      <c r="BO14" s="333"/>
      <c r="BP14" s="333"/>
      <c r="BQ14" s="333"/>
      <c r="BR14" s="333"/>
      <c r="BS14" s="333"/>
      <c r="BT14" s="333"/>
      <c r="BU14" s="334"/>
      <c r="BV14" s="332"/>
      <c r="BW14" s="333"/>
      <c r="BX14" s="333"/>
      <c r="BY14" s="333"/>
      <c r="BZ14" s="333"/>
      <c r="CA14" s="333"/>
      <c r="CB14" s="333"/>
      <c r="CC14" s="334"/>
      <c r="CD14" s="463" t="s">
        <v>222</v>
      </c>
      <c r="CE14" s="464"/>
      <c r="CF14" s="464"/>
      <c r="CG14" s="464"/>
      <c r="CH14" s="464"/>
      <c r="CI14" s="464"/>
      <c r="CJ14" s="464"/>
      <c r="CK14" s="464"/>
      <c r="CL14" s="464"/>
      <c r="CM14" s="464"/>
      <c r="CN14" s="464"/>
      <c r="CO14" s="464"/>
      <c r="CP14" s="464"/>
      <c r="CQ14" s="464"/>
      <c r="CR14" s="464"/>
      <c r="CS14" s="465"/>
      <c r="CT14" s="506" t="s">
        <v>201</v>
      </c>
      <c r="CU14" s="507"/>
      <c r="CV14" s="507"/>
      <c r="CW14" s="507"/>
      <c r="CX14" s="507"/>
      <c r="CY14" s="507"/>
      <c r="CZ14" s="507"/>
      <c r="DA14" s="508"/>
      <c r="DB14" s="506" t="s">
        <v>201</v>
      </c>
      <c r="DC14" s="507"/>
      <c r="DD14" s="507"/>
      <c r="DE14" s="507"/>
      <c r="DF14" s="507"/>
      <c r="DG14" s="507"/>
      <c r="DH14" s="507"/>
      <c r="DI14" s="508"/>
    </row>
    <row r="15" spans="1:119" ht="18.75" customHeight="1" x14ac:dyDescent="0.2">
      <c r="A15" s="2"/>
      <c r="B15" s="428"/>
      <c r="C15" s="429"/>
      <c r="D15" s="429"/>
      <c r="E15" s="429"/>
      <c r="F15" s="429"/>
      <c r="G15" s="429"/>
      <c r="H15" s="429"/>
      <c r="I15" s="429"/>
      <c r="J15" s="429"/>
      <c r="K15" s="430"/>
      <c r="L15" s="14"/>
      <c r="M15" s="509" t="s">
        <v>213</v>
      </c>
      <c r="N15" s="510"/>
      <c r="O15" s="510"/>
      <c r="P15" s="510"/>
      <c r="Q15" s="511"/>
      <c r="R15" s="512">
        <v>33824</v>
      </c>
      <c r="S15" s="513"/>
      <c r="T15" s="513"/>
      <c r="U15" s="513"/>
      <c r="V15" s="514"/>
      <c r="W15" s="410" t="s">
        <v>8</v>
      </c>
      <c r="X15" s="342"/>
      <c r="Y15" s="342"/>
      <c r="Z15" s="342"/>
      <c r="AA15" s="342"/>
      <c r="AB15" s="343"/>
      <c r="AC15" s="373">
        <v>10565</v>
      </c>
      <c r="AD15" s="374"/>
      <c r="AE15" s="374"/>
      <c r="AF15" s="374"/>
      <c r="AG15" s="375"/>
      <c r="AH15" s="373">
        <v>10538</v>
      </c>
      <c r="AI15" s="374"/>
      <c r="AJ15" s="374"/>
      <c r="AK15" s="374"/>
      <c r="AL15" s="376"/>
      <c r="AM15" s="486"/>
      <c r="AN15" s="371"/>
      <c r="AO15" s="371"/>
      <c r="AP15" s="371"/>
      <c r="AQ15" s="371"/>
      <c r="AR15" s="371"/>
      <c r="AS15" s="371"/>
      <c r="AT15" s="372"/>
      <c r="AU15" s="487"/>
      <c r="AV15" s="488"/>
      <c r="AW15" s="488"/>
      <c r="AX15" s="488"/>
      <c r="AY15" s="377" t="s">
        <v>225</v>
      </c>
      <c r="AZ15" s="378"/>
      <c r="BA15" s="378"/>
      <c r="BB15" s="378"/>
      <c r="BC15" s="378"/>
      <c r="BD15" s="378"/>
      <c r="BE15" s="378"/>
      <c r="BF15" s="378"/>
      <c r="BG15" s="378"/>
      <c r="BH15" s="378"/>
      <c r="BI15" s="378"/>
      <c r="BJ15" s="378"/>
      <c r="BK15" s="378"/>
      <c r="BL15" s="378"/>
      <c r="BM15" s="379"/>
      <c r="BN15" s="338">
        <v>5920017</v>
      </c>
      <c r="BO15" s="339"/>
      <c r="BP15" s="339"/>
      <c r="BQ15" s="339"/>
      <c r="BR15" s="339"/>
      <c r="BS15" s="339"/>
      <c r="BT15" s="339"/>
      <c r="BU15" s="340"/>
      <c r="BV15" s="338">
        <v>5882139</v>
      </c>
      <c r="BW15" s="339"/>
      <c r="BX15" s="339"/>
      <c r="BY15" s="339"/>
      <c r="BZ15" s="339"/>
      <c r="CA15" s="339"/>
      <c r="CB15" s="339"/>
      <c r="CC15" s="340"/>
      <c r="CD15" s="515" t="s">
        <v>214</v>
      </c>
      <c r="CE15" s="516"/>
      <c r="CF15" s="516"/>
      <c r="CG15" s="516"/>
      <c r="CH15" s="516"/>
      <c r="CI15" s="516"/>
      <c r="CJ15" s="516"/>
      <c r="CK15" s="516"/>
      <c r="CL15" s="516"/>
      <c r="CM15" s="516"/>
      <c r="CN15" s="516"/>
      <c r="CO15" s="516"/>
      <c r="CP15" s="516"/>
      <c r="CQ15" s="516"/>
      <c r="CR15" s="516"/>
      <c r="CS15" s="517"/>
      <c r="CT15" s="28"/>
      <c r="CU15" s="31"/>
      <c r="CV15" s="31"/>
      <c r="CW15" s="31"/>
      <c r="CX15" s="31"/>
      <c r="CY15" s="31"/>
      <c r="CZ15" s="31"/>
      <c r="DA15" s="34"/>
      <c r="DB15" s="28"/>
      <c r="DC15" s="31"/>
      <c r="DD15" s="31"/>
      <c r="DE15" s="31"/>
      <c r="DF15" s="31"/>
      <c r="DG15" s="31"/>
      <c r="DH15" s="31"/>
      <c r="DI15" s="34"/>
    </row>
    <row r="16" spans="1:119" ht="18.75" customHeight="1" x14ac:dyDescent="0.2">
      <c r="A16" s="2"/>
      <c r="B16" s="428"/>
      <c r="C16" s="429"/>
      <c r="D16" s="429"/>
      <c r="E16" s="429"/>
      <c r="F16" s="429"/>
      <c r="G16" s="429"/>
      <c r="H16" s="429"/>
      <c r="I16" s="429"/>
      <c r="J16" s="429"/>
      <c r="K16" s="430"/>
      <c r="L16" s="499" t="s">
        <v>226</v>
      </c>
      <c r="M16" s="500"/>
      <c r="N16" s="500"/>
      <c r="O16" s="500"/>
      <c r="P16" s="500"/>
      <c r="Q16" s="501"/>
      <c r="R16" s="496" t="s">
        <v>184</v>
      </c>
      <c r="S16" s="497"/>
      <c r="T16" s="497"/>
      <c r="U16" s="497"/>
      <c r="V16" s="498"/>
      <c r="W16" s="398"/>
      <c r="X16" s="345"/>
      <c r="Y16" s="345"/>
      <c r="Z16" s="345"/>
      <c r="AA16" s="345"/>
      <c r="AB16" s="346"/>
      <c r="AC16" s="502">
        <v>51.6</v>
      </c>
      <c r="AD16" s="503"/>
      <c r="AE16" s="503"/>
      <c r="AF16" s="503"/>
      <c r="AG16" s="504"/>
      <c r="AH16" s="502">
        <v>52</v>
      </c>
      <c r="AI16" s="503"/>
      <c r="AJ16" s="503"/>
      <c r="AK16" s="503"/>
      <c r="AL16" s="505"/>
      <c r="AM16" s="486"/>
      <c r="AN16" s="371"/>
      <c r="AO16" s="371"/>
      <c r="AP16" s="371"/>
      <c r="AQ16" s="371"/>
      <c r="AR16" s="371"/>
      <c r="AS16" s="371"/>
      <c r="AT16" s="372"/>
      <c r="AU16" s="487"/>
      <c r="AV16" s="488"/>
      <c r="AW16" s="488"/>
      <c r="AX16" s="488"/>
      <c r="AY16" s="460" t="s">
        <v>106</v>
      </c>
      <c r="AZ16" s="461"/>
      <c r="BA16" s="461"/>
      <c r="BB16" s="461"/>
      <c r="BC16" s="461"/>
      <c r="BD16" s="461"/>
      <c r="BE16" s="461"/>
      <c r="BF16" s="461"/>
      <c r="BG16" s="461"/>
      <c r="BH16" s="461"/>
      <c r="BI16" s="461"/>
      <c r="BJ16" s="461"/>
      <c r="BK16" s="461"/>
      <c r="BL16" s="461"/>
      <c r="BM16" s="462"/>
      <c r="BN16" s="332">
        <v>6332114</v>
      </c>
      <c r="BO16" s="333"/>
      <c r="BP16" s="333"/>
      <c r="BQ16" s="333"/>
      <c r="BR16" s="333"/>
      <c r="BS16" s="333"/>
      <c r="BT16" s="333"/>
      <c r="BU16" s="334"/>
      <c r="BV16" s="332">
        <v>6185780</v>
      </c>
      <c r="BW16" s="333"/>
      <c r="BX16" s="333"/>
      <c r="BY16" s="333"/>
      <c r="BZ16" s="333"/>
      <c r="CA16" s="333"/>
      <c r="CB16" s="333"/>
      <c r="CC16" s="334"/>
      <c r="CD16" s="21"/>
      <c r="CE16" s="318"/>
      <c r="CF16" s="318"/>
      <c r="CG16" s="318"/>
      <c r="CH16" s="318"/>
      <c r="CI16" s="318"/>
      <c r="CJ16" s="318"/>
      <c r="CK16" s="318"/>
      <c r="CL16" s="318"/>
      <c r="CM16" s="318"/>
      <c r="CN16" s="318"/>
      <c r="CO16" s="318"/>
      <c r="CP16" s="318"/>
      <c r="CQ16" s="318"/>
      <c r="CR16" s="318"/>
      <c r="CS16" s="319"/>
      <c r="CT16" s="320"/>
      <c r="CU16" s="321"/>
      <c r="CV16" s="321"/>
      <c r="CW16" s="321"/>
      <c r="CX16" s="321"/>
      <c r="CY16" s="321"/>
      <c r="CZ16" s="321"/>
      <c r="DA16" s="322"/>
      <c r="DB16" s="320"/>
      <c r="DC16" s="321"/>
      <c r="DD16" s="321"/>
      <c r="DE16" s="321"/>
      <c r="DF16" s="321"/>
      <c r="DG16" s="321"/>
      <c r="DH16" s="321"/>
      <c r="DI16" s="322"/>
    </row>
    <row r="17" spans="1:113" ht="18.75" customHeight="1" x14ac:dyDescent="0.2">
      <c r="A17" s="2"/>
      <c r="B17" s="431"/>
      <c r="C17" s="432"/>
      <c r="D17" s="432"/>
      <c r="E17" s="432"/>
      <c r="F17" s="432"/>
      <c r="G17" s="432"/>
      <c r="H17" s="432"/>
      <c r="I17" s="432"/>
      <c r="J17" s="432"/>
      <c r="K17" s="433"/>
      <c r="L17" s="15"/>
      <c r="M17" s="493" t="s">
        <v>100</v>
      </c>
      <c r="N17" s="494"/>
      <c r="O17" s="494"/>
      <c r="P17" s="494"/>
      <c r="Q17" s="495"/>
      <c r="R17" s="496" t="s">
        <v>228</v>
      </c>
      <c r="S17" s="497"/>
      <c r="T17" s="497"/>
      <c r="U17" s="497"/>
      <c r="V17" s="498"/>
      <c r="W17" s="410" t="s">
        <v>92</v>
      </c>
      <c r="X17" s="342"/>
      <c r="Y17" s="342"/>
      <c r="Z17" s="342"/>
      <c r="AA17" s="342"/>
      <c r="AB17" s="343"/>
      <c r="AC17" s="373">
        <v>9751</v>
      </c>
      <c r="AD17" s="374"/>
      <c r="AE17" s="374"/>
      <c r="AF17" s="374"/>
      <c r="AG17" s="375"/>
      <c r="AH17" s="373">
        <v>9594</v>
      </c>
      <c r="AI17" s="374"/>
      <c r="AJ17" s="374"/>
      <c r="AK17" s="374"/>
      <c r="AL17" s="376"/>
      <c r="AM17" s="486"/>
      <c r="AN17" s="371"/>
      <c r="AO17" s="371"/>
      <c r="AP17" s="371"/>
      <c r="AQ17" s="371"/>
      <c r="AR17" s="371"/>
      <c r="AS17" s="371"/>
      <c r="AT17" s="372"/>
      <c r="AU17" s="487"/>
      <c r="AV17" s="488"/>
      <c r="AW17" s="488"/>
      <c r="AX17" s="488"/>
      <c r="AY17" s="460" t="s">
        <v>231</v>
      </c>
      <c r="AZ17" s="461"/>
      <c r="BA17" s="461"/>
      <c r="BB17" s="461"/>
      <c r="BC17" s="461"/>
      <c r="BD17" s="461"/>
      <c r="BE17" s="461"/>
      <c r="BF17" s="461"/>
      <c r="BG17" s="461"/>
      <c r="BH17" s="461"/>
      <c r="BI17" s="461"/>
      <c r="BJ17" s="461"/>
      <c r="BK17" s="461"/>
      <c r="BL17" s="461"/>
      <c r="BM17" s="462"/>
      <c r="BN17" s="332">
        <v>7480367</v>
      </c>
      <c r="BO17" s="333"/>
      <c r="BP17" s="333"/>
      <c r="BQ17" s="333"/>
      <c r="BR17" s="333"/>
      <c r="BS17" s="333"/>
      <c r="BT17" s="333"/>
      <c r="BU17" s="334"/>
      <c r="BV17" s="332">
        <v>7449651</v>
      </c>
      <c r="BW17" s="333"/>
      <c r="BX17" s="333"/>
      <c r="BY17" s="333"/>
      <c r="BZ17" s="333"/>
      <c r="CA17" s="333"/>
      <c r="CB17" s="333"/>
      <c r="CC17" s="334"/>
      <c r="CD17" s="21"/>
      <c r="CE17" s="318"/>
      <c r="CF17" s="318"/>
      <c r="CG17" s="318"/>
      <c r="CH17" s="318"/>
      <c r="CI17" s="318"/>
      <c r="CJ17" s="318"/>
      <c r="CK17" s="318"/>
      <c r="CL17" s="318"/>
      <c r="CM17" s="318"/>
      <c r="CN17" s="318"/>
      <c r="CO17" s="318"/>
      <c r="CP17" s="318"/>
      <c r="CQ17" s="318"/>
      <c r="CR17" s="318"/>
      <c r="CS17" s="319"/>
      <c r="CT17" s="320"/>
      <c r="CU17" s="321"/>
      <c r="CV17" s="321"/>
      <c r="CW17" s="321"/>
      <c r="CX17" s="321"/>
      <c r="CY17" s="321"/>
      <c r="CZ17" s="321"/>
      <c r="DA17" s="322"/>
      <c r="DB17" s="320"/>
      <c r="DC17" s="321"/>
      <c r="DD17" s="321"/>
      <c r="DE17" s="321"/>
      <c r="DF17" s="321"/>
      <c r="DG17" s="321"/>
      <c r="DH17" s="321"/>
      <c r="DI17" s="322"/>
    </row>
    <row r="18" spans="1:113" ht="18.75" customHeight="1" x14ac:dyDescent="0.2">
      <c r="A18" s="2"/>
      <c r="B18" s="473" t="s">
        <v>232</v>
      </c>
      <c r="C18" s="424"/>
      <c r="D18" s="424"/>
      <c r="E18" s="474"/>
      <c r="F18" s="474"/>
      <c r="G18" s="474"/>
      <c r="H18" s="474"/>
      <c r="I18" s="474"/>
      <c r="J18" s="474"/>
      <c r="K18" s="474"/>
      <c r="L18" s="489">
        <v>18.03</v>
      </c>
      <c r="M18" s="489"/>
      <c r="N18" s="489"/>
      <c r="O18" s="489"/>
      <c r="P18" s="489"/>
      <c r="Q18" s="489"/>
      <c r="R18" s="490"/>
      <c r="S18" s="490"/>
      <c r="T18" s="490"/>
      <c r="U18" s="490"/>
      <c r="V18" s="491"/>
      <c r="W18" s="411"/>
      <c r="X18" s="412"/>
      <c r="Y18" s="412"/>
      <c r="Z18" s="412"/>
      <c r="AA18" s="412"/>
      <c r="AB18" s="405"/>
      <c r="AC18" s="448">
        <v>47.6</v>
      </c>
      <c r="AD18" s="449"/>
      <c r="AE18" s="449"/>
      <c r="AF18" s="449"/>
      <c r="AG18" s="492"/>
      <c r="AH18" s="448">
        <v>47.3</v>
      </c>
      <c r="AI18" s="449"/>
      <c r="AJ18" s="449"/>
      <c r="AK18" s="449"/>
      <c r="AL18" s="450"/>
      <c r="AM18" s="486"/>
      <c r="AN18" s="371"/>
      <c r="AO18" s="371"/>
      <c r="AP18" s="371"/>
      <c r="AQ18" s="371"/>
      <c r="AR18" s="371"/>
      <c r="AS18" s="371"/>
      <c r="AT18" s="372"/>
      <c r="AU18" s="487"/>
      <c r="AV18" s="488"/>
      <c r="AW18" s="488"/>
      <c r="AX18" s="488"/>
      <c r="AY18" s="460" t="s">
        <v>233</v>
      </c>
      <c r="AZ18" s="461"/>
      <c r="BA18" s="461"/>
      <c r="BB18" s="461"/>
      <c r="BC18" s="461"/>
      <c r="BD18" s="461"/>
      <c r="BE18" s="461"/>
      <c r="BF18" s="461"/>
      <c r="BG18" s="461"/>
      <c r="BH18" s="461"/>
      <c r="BI18" s="461"/>
      <c r="BJ18" s="461"/>
      <c r="BK18" s="461"/>
      <c r="BL18" s="461"/>
      <c r="BM18" s="462"/>
      <c r="BN18" s="332">
        <v>8135354</v>
      </c>
      <c r="BO18" s="333"/>
      <c r="BP18" s="333"/>
      <c r="BQ18" s="333"/>
      <c r="BR18" s="333"/>
      <c r="BS18" s="333"/>
      <c r="BT18" s="333"/>
      <c r="BU18" s="334"/>
      <c r="BV18" s="332">
        <v>8090925</v>
      </c>
      <c r="BW18" s="333"/>
      <c r="BX18" s="333"/>
      <c r="BY18" s="333"/>
      <c r="BZ18" s="333"/>
      <c r="CA18" s="333"/>
      <c r="CB18" s="333"/>
      <c r="CC18" s="334"/>
      <c r="CD18" s="21"/>
      <c r="CE18" s="318"/>
      <c r="CF18" s="318"/>
      <c r="CG18" s="318"/>
      <c r="CH18" s="318"/>
      <c r="CI18" s="318"/>
      <c r="CJ18" s="318"/>
      <c r="CK18" s="318"/>
      <c r="CL18" s="318"/>
      <c r="CM18" s="318"/>
      <c r="CN18" s="318"/>
      <c r="CO18" s="318"/>
      <c r="CP18" s="318"/>
      <c r="CQ18" s="318"/>
      <c r="CR18" s="318"/>
      <c r="CS18" s="319"/>
      <c r="CT18" s="320"/>
      <c r="CU18" s="321"/>
      <c r="CV18" s="321"/>
      <c r="CW18" s="321"/>
      <c r="CX18" s="321"/>
      <c r="CY18" s="321"/>
      <c r="CZ18" s="321"/>
      <c r="DA18" s="322"/>
      <c r="DB18" s="320"/>
      <c r="DC18" s="321"/>
      <c r="DD18" s="321"/>
      <c r="DE18" s="321"/>
      <c r="DF18" s="321"/>
      <c r="DG18" s="321"/>
      <c r="DH18" s="321"/>
      <c r="DI18" s="322"/>
    </row>
    <row r="19" spans="1:113" ht="18.75" customHeight="1" x14ac:dyDescent="0.2">
      <c r="A19" s="2"/>
      <c r="B19" s="473" t="s">
        <v>70</v>
      </c>
      <c r="C19" s="424"/>
      <c r="D19" s="424"/>
      <c r="E19" s="474"/>
      <c r="F19" s="474"/>
      <c r="G19" s="474"/>
      <c r="H19" s="474"/>
      <c r="I19" s="474"/>
      <c r="J19" s="474"/>
      <c r="K19" s="474"/>
      <c r="L19" s="475">
        <v>2334</v>
      </c>
      <c r="M19" s="475"/>
      <c r="N19" s="475"/>
      <c r="O19" s="475"/>
      <c r="P19" s="475"/>
      <c r="Q19" s="475"/>
      <c r="R19" s="476"/>
      <c r="S19" s="476"/>
      <c r="T19" s="476"/>
      <c r="U19" s="476"/>
      <c r="V19" s="477"/>
      <c r="W19" s="394"/>
      <c r="X19" s="395"/>
      <c r="Y19" s="395"/>
      <c r="Z19" s="395"/>
      <c r="AA19" s="395"/>
      <c r="AB19" s="395"/>
      <c r="AC19" s="484"/>
      <c r="AD19" s="484"/>
      <c r="AE19" s="484"/>
      <c r="AF19" s="484"/>
      <c r="AG19" s="484"/>
      <c r="AH19" s="484"/>
      <c r="AI19" s="484"/>
      <c r="AJ19" s="484"/>
      <c r="AK19" s="484"/>
      <c r="AL19" s="485"/>
      <c r="AM19" s="486"/>
      <c r="AN19" s="371"/>
      <c r="AO19" s="371"/>
      <c r="AP19" s="371"/>
      <c r="AQ19" s="371"/>
      <c r="AR19" s="371"/>
      <c r="AS19" s="371"/>
      <c r="AT19" s="372"/>
      <c r="AU19" s="487"/>
      <c r="AV19" s="488"/>
      <c r="AW19" s="488"/>
      <c r="AX19" s="488"/>
      <c r="AY19" s="460" t="s">
        <v>234</v>
      </c>
      <c r="AZ19" s="461"/>
      <c r="BA19" s="461"/>
      <c r="BB19" s="461"/>
      <c r="BC19" s="461"/>
      <c r="BD19" s="461"/>
      <c r="BE19" s="461"/>
      <c r="BF19" s="461"/>
      <c r="BG19" s="461"/>
      <c r="BH19" s="461"/>
      <c r="BI19" s="461"/>
      <c r="BJ19" s="461"/>
      <c r="BK19" s="461"/>
      <c r="BL19" s="461"/>
      <c r="BM19" s="462"/>
      <c r="BN19" s="332">
        <v>11626086</v>
      </c>
      <c r="BO19" s="333"/>
      <c r="BP19" s="333"/>
      <c r="BQ19" s="333"/>
      <c r="BR19" s="333"/>
      <c r="BS19" s="333"/>
      <c r="BT19" s="333"/>
      <c r="BU19" s="334"/>
      <c r="BV19" s="332">
        <v>10408771</v>
      </c>
      <c r="BW19" s="333"/>
      <c r="BX19" s="333"/>
      <c r="BY19" s="333"/>
      <c r="BZ19" s="333"/>
      <c r="CA19" s="333"/>
      <c r="CB19" s="333"/>
      <c r="CC19" s="334"/>
      <c r="CD19" s="21"/>
      <c r="CE19" s="318"/>
      <c r="CF19" s="318"/>
      <c r="CG19" s="318"/>
      <c r="CH19" s="318"/>
      <c r="CI19" s="318"/>
      <c r="CJ19" s="318"/>
      <c r="CK19" s="318"/>
      <c r="CL19" s="318"/>
      <c r="CM19" s="318"/>
      <c r="CN19" s="318"/>
      <c r="CO19" s="318"/>
      <c r="CP19" s="318"/>
      <c r="CQ19" s="318"/>
      <c r="CR19" s="318"/>
      <c r="CS19" s="319"/>
      <c r="CT19" s="320"/>
      <c r="CU19" s="321"/>
      <c r="CV19" s="321"/>
      <c r="CW19" s="321"/>
      <c r="CX19" s="321"/>
      <c r="CY19" s="321"/>
      <c r="CZ19" s="321"/>
      <c r="DA19" s="322"/>
      <c r="DB19" s="320"/>
      <c r="DC19" s="321"/>
      <c r="DD19" s="321"/>
      <c r="DE19" s="321"/>
      <c r="DF19" s="321"/>
      <c r="DG19" s="321"/>
      <c r="DH19" s="321"/>
      <c r="DI19" s="322"/>
    </row>
    <row r="20" spans="1:113" ht="18.75" customHeight="1" x14ac:dyDescent="0.2">
      <c r="A20" s="2"/>
      <c r="B20" s="473" t="s">
        <v>237</v>
      </c>
      <c r="C20" s="424"/>
      <c r="D20" s="424"/>
      <c r="E20" s="474"/>
      <c r="F20" s="474"/>
      <c r="G20" s="474"/>
      <c r="H20" s="474"/>
      <c r="I20" s="474"/>
      <c r="J20" s="474"/>
      <c r="K20" s="474"/>
      <c r="L20" s="475">
        <v>19043</v>
      </c>
      <c r="M20" s="475"/>
      <c r="N20" s="475"/>
      <c r="O20" s="475"/>
      <c r="P20" s="475"/>
      <c r="Q20" s="475"/>
      <c r="R20" s="476"/>
      <c r="S20" s="476"/>
      <c r="T20" s="476"/>
      <c r="U20" s="476"/>
      <c r="V20" s="477"/>
      <c r="W20" s="411"/>
      <c r="X20" s="412"/>
      <c r="Y20" s="412"/>
      <c r="Z20" s="412"/>
      <c r="AA20" s="412"/>
      <c r="AB20" s="412"/>
      <c r="AC20" s="478"/>
      <c r="AD20" s="478"/>
      <c r="AE20" s="478"/>
      <c r="AF20" s="478"/>
      <c r="AG20" s="478"/>
      <c r="AH20" s="478"/>
      <c r="AI20" s="478"/>
      <c r="AJ20" s="478"/>
      <c r="AK20" s="478"/>
      <c r="AL20" s="479"/>
      <c r="AM20" s="480"/>
      <c r="AN20" s="440"/>
      <c r="AO20" s="440"/>
      <c r="AP20" s="440"/>
      <c r="AQ20" s="440"/>
      <c r="AR20" s="440"/>
      <c r="AS20" s="440"/>
      <c r="AT20" s="441"/>
      <c r="AU20" s="481"/>
      <c r="AV20" s="482"/>
      <c r="AW20" s="482"/>
      <c r="AX20" s="483"/>
      <c r="AY20" s="460"/>
      <c r="AZ20" s="461"/>
      <c r="BA20" s="461"/>
      <c r="BB20" s="461"/>
      <c r="BC20" s="461"/>
      <c r="BD20" s="461"/>
      <c r="BE20" s="461"/>
      <c r="BF20" s="461"/>
      <c r="BG20" s="461"/>
      <c r="BH20" s="461"/>
      <c r="BI20" s="461"/>
      <c r="BJ20" s="461"/>
      <c r="BK20" s="461"/>
      <c r="BL20" s="461"/>
      <c r="BM20" s="462"/>
      <c r="BN20" s="332"/>
      <c r="BO20" s="333"/>
      <c r="BP20" s="333"/>
      <c r="BQ20" s="333"/>
      <c r="BR20" s="333"/>
      <c r="BS20" s="333"/>
      <c r="BT20" s="333"/>
      <c r="BU20" s="334"/>
      <c r="BV20" s="332"/>
      <c r="BW20" s="333"/>
      <c r="BX20" s="333"/>
      <c r="BY20" s="333"/>
      <c r="BZ20" s="333"/>
      <c r="CA20" s="333"/>
      <c r="CB20" s="333"/>
      <c r="CC20" s="334"/>
      <c r="CD20" s="21"/>
      <c r="CE20" s="318"/>
      <c r="CF20" s="318"/>
      <c r="CG20" s="318"/>
      <c r="CH20" s="318"/>
      <c r="CI20" s="318"/>
      <c r="CJ20" s="318"/>
      <c r="CK20" s="318"/>
      <c r="CL20" s="318"/>
      <c r="CM20" s="318"/>
      <c r="CN20" s="318"/>
      <c r="CO20" s="318"/>
      <c r="CP20" s="318"/>
      <c r="CQ20" s="318"/>
      <c r="CR20" s="318"/>
      <c r="CS20" s="319"/>
      <c r="CT20" s="320"/>
      <c r="CU20" s="321"/>
      <c r="CV20" s="321"/>
      <c r="CW20" s="321"/>
      <c r="CX20" s="321"/>
      <c r="CY20" s="321"/>
      <c r="CZ20" s="321"/>
      <c r="DA20" s="322"/>
      <c r="DB20" s="320"/>
      <c r="DC20" s="321"/>
      <c r="DD20" s="321"/>
      <c r="DE20" s="321"/>
      <c r="DF20" s="321"/>
      <c r="DG20" s="321"/>
      <c r="DH20" s="321"/>
      <c r="DI20" s="322"/>
    </row>
    <row r="21" spans="1:113" ht="18.75" customHeight="1" x14ac:dyDescent="0.2">
      <c r="A21" s="2"/>
      <c r="B21" s="470" t="s">
        <v>239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451"/>
      <c r="AZ21" s="452"/>
      <c r="BA21" s="452"/>
      <c r="BB21" s="452"/>
      <c r="BC21" s="452"/>
      <c r="BD21" s="452"/>
      <c r="BE21" s="452"/>
      <c r="BF21" s="452"/>
      <c r="BG21" s="452"/>
      <c r="BH21" s="452"/>
      <c r="BI21" s="452"/>
      <c r="BJ21" s="452"/>
      <c r="BK21" s="452"/>
      <c r="BL21" s="452"/>
      <c r="BM21" s="453"/>
      <c r="BN21" s="335"/>
      <c r="BO21" s="336"/>
      <c r="BP21" s="336"/>
      <c r="BQ21" s="336"/>
      <c r="BR21" s="336"/>
      <c r="BS21" s="336"/>
      <c r="BT21" s="336"/>
      <c r="BU21" s="337"/>
      <c r="BV21" s="335"/>
      <c r="BW21" s="336"/>
      <c r="BX21" s="336"/>
      <c r="BY21" s="336"/>
      <c r="BZ21" s="336"/>
      <c r="CA21" s="336"/>
      <c r="CB21" s="336"/>
      <c r="CC21" s="337"/>
      <c r="CD21" s="21"/>
      <c r="CE21" s="318"/>
      <c r="CF21" s="318"/>
      <c r="CG21" s="318"/>
      <c r="CH21" s="318"/>
      <c r="CI21" s="318"/>
      <c r="CJ21" s="318"/>
      <c r="CK21" s="318"/>
      <c r="CL21" s="318"/>
      <c r="CM21" s="318"/>
      <c r="CN21" s="318"/>
      <c r="CO21" s="318"/>
      <c r="CP21" s="318"/>
      <c r="CQ21" s="318"/>
      <c r="CR21" s="318"/>
      <c r="CS21" s="319"/>
      <c r="CT21" s="320"/>
      <c r="CU21" s="321"/>
      <c r="CV21" s="321"/>
      <c r="CW21" s="321"/>
      <c r="CX21" s="321"/>
      <c r="CY21" s="321"/>
      <c r="CZ21" s="321"/>
      <c r="DA21" s="322"/>
      <c r="DB21" s="320"/>
      <c r="DC21" s="321"/>
      <c r="DD21" s="321"/>
      <c r="DE21" s="321"/>
      <c r="DF21" s="321"/>
      <c r="DG21" s="321"/>
      <c r="DH21" s="321"/>
      <c r="DI21" s="322"/>
    </row>
    <row r="22" spans="1:113" ht="18.75" customHeight="1" x14ac:dyDescent="0.2">
      <c r="A22" s="2"/>
      <c r="B22" s="455" t="s">
        <v>194</v>
      </c>
      <c r="C22" s="362"/>
      <c r="D22" s="363"/>
      <c r="E22" s="341" t="s">
        <v>5</v>
      </c>
      <c r="F22" s="342"/>
      <c r="G22" s="342"/>
      <c r="H22" s="342"/>
      <c r="I22" s="342"/>
      <c r="J22" s="342"/>
      <c r="K22" s="343"/>
      <c r="L22" s="341" t="s">
        <v>240</v>
      </c>
      <c r="M22" s="342"/>
      <c r="N22" s="342"/>
      <c r="O22" s="342"/>
      <c r="P22" s="343"/>
      <c r="Q22" s="347" t="s">
        <v>241</v>
      </c>
      <c r="R22" s="348"/>
      <c r="S22" s="348"/>
      <c r="T22" s="348"/>
      <c r="U22" s="348"/>
      <c r="V22" s="349"/>
      <c r="W22" s="361" t="s">
        <v>243</v>
      </c>
      <c r="X22" s="362"/>
      <c r="Y22" s="363"/>
      <c r="Z22" s="341" t="s">
        <v>5</v>
      </c>
      <c r="AA22" s="342"/>
      <c r="AB22" s="342"/>
      <c r="AC22" s="342"/>
      <c r="AD22" s="342"/>
      <c r="AE22" s="342"/>
      <c r="AF22" s="342"/>
      <c r="AG22" s="343"/>
      <c r="AH22" s="353" t="s">
        <v>185</v>
      </c>
      <c r="AI22" s="342"/>
      <c r="AJ22" s="342"/>
      <c r="AK22" s="342"/>
      <c r="AL22" s="343"/>
      <c r="AM22" s="353" t="s">
        <v>244</v>
      </c>
      <c r="AN22" s="354"/>
      <c r="AO22" s="354"/>
      <c r="AP22" s="354"/>
      <c r="AQ22" s="354"/>
      <c r="AR22" s="355"/>
      <c r="AS22" s="347" t="s">
        <v>241</v>
      </c>
      <c r="AT22" s="348"/>
      <c r="AU22" s="348"/>
      <c r="AV22" s="348"/>
      <c r="AW22" s="348"/>
      <c r="AX22" s="359"/>
      <c r="AY22" s="377" t="s">
        <v>245</v>
      </c>
      <c r="AZ22" s="378"/>
      <c r="BA22" s="378"/>
      <c r="BB22" s="378"/>
      <c r="BC22" s="378"/>
      <c r="BD22" s="378"/>
      <c r="BE22" s="378"/>
      <c r="BF22" s="378"/>
      <c r="BG22" s="378"/>
      <c r="BH22" s="378"/>
      <c r="BI22" s="378"/>
      <c r="BJ22" s="378"/>
      <c r="BK22" s="378"/>
      <c r="BL22" s="378"/>
      <c r="BM22" s="379"/>
      <c r="BN22" s="338">
        <v>6594281</v>
      </c>
      <c r="BO22" s="339"/>
      <c r="BP22" s="339"/>
      <c r="BQ22" s="339"/>
      <c r="BR22" s="339"/>
      <c r="BS22" s="339"/>
      <c r="BT22" s="339"/>
      <c r="BU22" s="340"/>
      <c r="BV22" s="338">
        <v>6496774</v>
      </c>
      <c r="BW22" s="339"/>
      <c r="BX22" s="339"/>
      <c r="BY22" s="339"/>
      <c r="BZ22" s="339"/>
      <c r="CA22" s="339"/>
      <c r="CB22" s="339"/>
      <c r="CC22" s="340"/>
      <c r="CD22" s="21"/>
      <c r="CE22" s="318"/>
      <c r="CF22" s="318"/>
      <c r="CG22" s="318"/>
      <c r="CH22" s="318"/>
      <c r="CI22" s="318"/>
      <c r="CJ22" s="318"/>
      <c r="CK22" s="318"/>
      <c r="CL22" s="318"/>
      <c r="CM22" s="318"/>
      <c r="CN22" s="318"/>
      <c r="CO22" s="318"/>
      <c r="CP22" s="318"/>
      <c r="CQ22" s="318"/>
      <c r="CR22" s="318"/>
      <c r="CS22" s="319"/>
      <c r="CT22" s="320"/>
      <c r="CU22" s="321"/>
      <c r="CV22" s="321"/>
      <c r="CW22" s="321"/>
      <c r="CX22" s="321"/>
      <c r="CY22" s="321"/>
      <c r="CZ22" s="321"/>
      <c r="DA22" s="322"/>
      <c r="DB22" s="320"/>
      <c r="DC22" s="321"/>
      <c r="DD22" s="321"/>
      <c r="DE22" s="321"/>
      <c r="DF22" s="321"/>
      <c r="DG22" s="321"/>
      <c r="DH22" s="321"/>
      <c r="DI22" s="322"/>
    </row>
    <row r="23" spans="1:113" ht="18.75" customHeight="1" x14ac:dyDescent="0.2">
      <c r="A23" s="2"/>
      <c r="B23" s="456"/>
      <c r="C23" s="365"/>
      <c r="D23" s="366"/>
      <c r="E23" s="344"/>
      <c r="F23" s="345"/>
      <c r="G23" s="345"/>
      <c r="H23" s="345"/>
      <c r="I23" s="345"/>
      <c r="J23" s="345"/>
      <c r="K23" s="346"/>
      <c r="L23" s="344"/>
      <c r="M23" s="345"/>
      <c r="N23" s="345"/>
      <c r="O23" s="345"/>
      <c r="P23" s="346"/>
      <c r="Q23" s="350"/>
      <c r="R23" s="351"/>
      <c r="S23" s="351"/>
      <c r="T23" s="351"/>
      <c r="U23" s="351"/>
      <c r="V23" s="352"/>
      <c r="W23" s="364"/>
      <c r="X23" s="365"/>
      <c r="Y23" s="366"/>
      <c r="Z23" s="344"/>
      <c r="AA23" s="345"/>
      <c r="AB23" s="345"/>
      <c r="AC23" s="345"/>
      <c r="AD23" s="345"/>
      <c r="AE23" s="345"/>
      <c r="AF23" s="345"/>
      <c r="AG23" s="346"/>
      <c r="AH23" s="344"/>
      <c r="AI23" s="345"/>
      <c r="AJ23" s="345"/>
      <c r="AK23" s="345"/>
      <c r="AL23" s="346"/>
      <c r="AM23" s="356"/>
      <c r="AN23" s="357"/>
      <c r="AO23" s="357"/>
      <c r="AP23" s="357"/>
      <c r="AQ23" s="357"/>
      <c r="AR23" s="358"/>
      <c r="AS23" s="350"/>
      <c r="AT23" s="351"/>
      <c r="AU23" s="351"/>
      <c r="AV23" s="351"/>
      <c r="AW23" s="351"/>
      <c r="AX23" s="360"/>
      <c r="AY23" s="460" t="s">
        <v>248</v>
      </c>
      <c r="AZ23" s="461"/>
      <c r="BA23" s="461"/>
      <c r="BB23" s="461"/>
      <c r="BC23" s="461"/>
      <c r="BD23" s="461"/>
      <c r="BE23" s="461"/>
      <c r="BF23" s="461"/>
      <c r="BG23" s="461"/>
      <c r="BH23" s="461"/>
      <c r="BI23" s="461"/>
      <c r="BJ23" s="461"/>
      <c r="BK23" s="461"/>
      <c r="BL23" s="461"/>
      <c r="BM23" s="462"/>
      <c r="BN23" s="332">
        <v>5636974</v>
      </c>
      <c r="BO23" s="333"/>
      <c r="BP23" s="333"/>
      <c r="BQ23" s="333"/>
      <c r="BR23" s="333"/>
      <c r="BS23" s="333"/>
      <c r="BT23" s="333"/>
      <c r="BU23" s="334"/>
      <c r="BV23" s="332">
        <v>5556069</v>
      </c>
      <c r="BW23" s="333"/>
      <c r="BX23" s="333"/>
      <c r="BY23" s="333"/>
      <c r="BZ23" s="333"/>
      <c r="CA23" s="333"/>
      <c r="CB23" s="333"/>
      <c r="CC23" s="334"/>
      <c r="CD23" s="21"/>
      <c r="CE23" s="318"/>
      <c r="CF23" s="318"/>
      <c r="CG23" s="318"/>
      <c r="CH23" s="318"/>
      <c r="CI23" s="318"/>
      <c r="CJ23" s="318"/>
      <c r="CK23" s="318"/>
      <c r="CL23" s="318"/>
      <c r="CM23" s="318"/>
      <c r="CN23" s="318"/>
      <c r="CO23" s="318"/>
      <c r="CP23" s="318"/>
      <c r="CQ23" s="318"/>
      <c r="CR23" s="318"/>
      <c r="CS23" s="319"/>
      <c r="CT23" s="320"/>
      <c r="CU23" s="321"/>
      <c r="CV23" s="321"/>
      <c r="CW23" s="321"/>
      <c r="CX23" s="321"/>
      <c r="CY23" s="321"/>
      <c r="CZ23" s="321"/>
      <c r="DA23" s="322"/>
      <c r="DB23" s="320"/>
      <c r="DC23" s="321"/>
      <c r="DD23" s="321"/>
      <c r="DE23" s="321"/>
      <c r="DF23" s="321"/>
      <c r="DG23" s="321"/>
      <c r="DH23" s="321"/>
      <c r="DI23" s="322"/>
    </row>
    <row r="24" spans="1:113" ht="18.75" customHeight="1" x14ac:dyDescent="0.2">
      <c r="A24" s="2"/>
      <c r="B24" s="456"/>
      <c r="C24" s="365"/>
      <c r="D24" s="366"/>
      <c r="E24" s="370" t="s">
        <v>249</v>
      </c>
      <c r="F24" s="371"/>
      <c r="G24" s="371"/>
      <c r="H24" s="371"/>
      <c r="I24" s="371"/>
      <c r="J24" s="371"/>
      <c r="K24" s="372"/>
      <c r="L24" s="373">
        <v>1</v>
      </c>
      <c r="M24" s="374"/>
      <c r="N24" s="374"/>
      <c r="O24" s="374"/>
      <c r="P24" s="375"/>
      <c r="Q24" s="373">
        <v>8100</v>
      </c>
      <c r="R24" s="374"/>
      <c r="S24" s="374"/>
      <c r="T24" s="374"/>
      <c r="U24" s="374"/>
      <c r="V24" s="375"/>
      <c r="W24" s="364"/>
      <c r="X24" s="365"/>
      <c r="Y24" s="366"/>
      <c r="Z24" s="370" t="s">
        <v>251</v>
      </c>
      <c r="AA24" s="371"/>
      <c r="AB24" s="371"/>
      <c r="AC24" s="371"/>
      <c r="AD24" s="371"/>
      <c r="AE24" s="371"/>
      <c r="AF24" s="371"/>
      <c r="AG24" s="372"/>
      <c r="AH24" s="373">
        <v>232</v>
      </c>
      <c r="AI24" s="374"/>
      <c r="AJ24" s="374"/>
      <c r="AK24" s="374"/>
      <c r="AL24" s="375"/>
      <c r="AM24" s="373">
        <v>717344</v>
      </c>
      <c r="AN24" s="374"/>
      <c r="AO24" s="374"/>
      <c r="AP24" s="374"/>
      <c r="AQ24" s="374"/>
      <c r="AR24" s="375"/>
      <c r="AS24" s="373">
        <v>3092</v>
      </c>
      <c r="AT24" s="374"/>
      <c r="AU24" s="374"/>
      <c r="AV24" s="374"/>
      <c r="AW24" s="374"/>
      <c r="AX24" s="376"/>
      <c r="AY24" s="451" t="s">
        <v>252</v>
      </c>
      <c r="AZ24" s="452"/>
      <c r="BA24" s="452"/>
      <c r="BB24" s="452"/>
      <c r="BC24" s="452"/>
      <c r="BD24" s="452"/>
      <c r="BE24" s="452"/>
      <c r="BF24" s="452"/>
      <c r="BG24" s="452"/>
      <c r="BH24" s="452"/>
      <c r="BI24" s="452"/>
      <c r="BJ24" s="452"/>
      <c r="BK24" s="452"/>
      <c r="BL24" s="452"/>
      <c r="BM24" s="453"/>
      <c r="BN24" s="332">
        <v>4089377</v>
      </c>
      <c r="BO24" s="333"/>
      <c r="BP24" s="333"/>
      <c r="BQ24" s="333"/>
      <c r="BR24" s="333"/>
      <c r="BS24" s="333"/>
      <c r="BT24" s="333"/>
      <c r="BU24" s="334"/>
      <c r="BV24" s="332">
        <v>3786856</v>
      </c>
      <c r="BW24" s="333"/>
      <c r="BX24" s="333"/>
      <c r="BY24" s="333"/>
      <c r="BZ24" s="333"/>
      <c r="CA24" s="333"/>
      <c r="CB24" s="333"/>
      <c r="CC24" s="334"/>
      <c r="CD24" s="21"/>
      <c r="CE24" s="318"/>
      <c r="CF24" s="318"/>
      <c r="CG24" s="318"/>
      <c r="CH24" s="318"/>
      <c r="CI24" s="318"/>
      <c r="CJ24" s="318"/>
      <c r="CK24" s="318"/>
      <c r="CL24" s="318"/>
      <c r="CM24" s="318"/>
      <c r="CN24" s="318"/>
      <c r="CO24" s="318"/>
      <c r="CP24" s="318"/>
      <c r="CQ24" s="318"/>
      <c r="CR24" s="318"/>
      <c r="CS24" s="319"/>
      <c r="CT24" s="320"/>
      <c r="CU24" s="321"/>
      <c r="CV24" s="321"/>
      <c r="CW24" s="321"/>
      <c r="CX24" s="321"/>
      <c r="CY24" s="321"/>
      <c r="CZ24" s="321"/>
      <c r="DA24" s="322"/>
      <c r="DB24" s="320"/>
      <c r="DC24" s="321"/>
      <c r="DD24" s="321"/>
      <c r="DE24" s="321"/>
      <c r="DF24" s="321"/>
      <c r="DG24" s="321"/>
      <c r="DH24" s="321"/>
      <c r="DI24" s="322"/>
    </row>
    <row r="25" spans="1:113" ht="18.75" customHeight="1" x14ac:dyDescent="0.2">
      <c r="A25" s="2"/>
      <c r="B25" s="456"/>
      <c r="C25" s="365"/>
      <c r="D25" s="366"/>
      <c r="E25" s="370" t="s">
        <v>254</v>
      </c>
      <c r="F25" s="371"/>
      <c r="G25" s="371"/>
      <c r="H25" s="371"/>
      <c r="I25" s="371"/>
      <c r="J25" s="371"/>
      <c r="K25" s="372"/>
      <c r="L25" s="373">
        <v>1</v>
      </c>
      <c r="M25" s="374"/>
      <c r="N25" s="374"/>
      <c r="O25" s="374"/>
      <c r="P25" s="375"/>
      <c r="Q25" s="373">
        <v>6700</v>
      </c>
      <c r="R25" s="374"/>
      <c r="S25" s="374"/>
      <c r="T25" s="374"/>
      <c r="U25" s="374"/>
      <c r="V25" s="375"/>
      <c r="W25" s="364"/>
      <c r="X25" s="365"/>
      <c r="Y25" s="366"/>
      <c r="Z25" s="370" t="s">
        <v>256</v>
      </c>
      <c r="AA25" s="371"/>
      <c r="AB25" s="371"/>
      <c r="AC25" s="371"/>
      <c r="AD25" s="371"/>
      <c r="AE25" s="371"/>
      <c r="AF25" s="371"/>
      <c r="AG25" s="372"/>
      <c r="AH25" s="373" t="s">
        <v>201</v>
      </c>
      <c r="AI25" s="374"/>
      <c r="AJ25" s="374"/>
      <c r="AK25" s="374"/>
      <c r="AL25" s="375"/>
      <c r="AM25" s="373" t="s">
        <v>201</v>
      </c>
      <c r="AN25" s="374"/>
      <c r="AO25" s="374"/>
      <c r="AP25" s="374"/>
      <c r="AQ25" s="374"/>
      <c r="AR25" s="375"/>
      <c r="AS25" s="373" t="s">
        <v>201</v>
      </c>
      <c r="AT25" s="374"/>
      <c r="AU25" s="374"/>
      <c r="AV25" s="374"/>
      <c r="AW25" s="374"/>
      <c r="AX25" s="376"/>
      <c r="AY25" s="377" t="s">
        <v>34</v>
      </c>
      <c r="AZ25" s="378"/>
      <c r="BA25" s="378"/>
      <c r="BB25" s="378"/>
      <c r="BC25" s="378"/>
      <c r="BD25" s="378"/>
      <c r="BE25" s="378"/>
      <c r="BF25" s="378"/>
      <c r="BG25" s="378"/>
      <c r="BH25" s="378"/>
      <c r="BI25" s="378"/>
      <c r="BJ25" s="378"/>
      <c r="BK25" s="378"/>
      <c r="BL25" s="378"/>
      <c r="BM25" s="379"/>
      <c r="BN25" s="338">
        <v>2472853</v>
      </c>
      <c r="BO25" s="339"/>
      <c r="BP25" s="339"/>
      <c r="BQ25" s="339"/>
      <c r="BR25" s="339"/>
      <c r="BS25" s="339"/>
      <c r="BT25" s="339"/>
      <c r="BU25" s="340"/>
      <c r="BV25" s="338">
        <v>3376305</v>
      </c>
      <c r="BW25" s="339"/>
      <c r="BX25" s="339"/>
      <c r="BY25" s="339"/>
      <c r="BZ25" s="339"/>
      <c r="CA25" s="339"/>
      <c r="CB25" s="339"/>
      <c r="CC25" s="340"/>
      <c r="CD25" s="21"/>
      <c r="CE25" s="318"/>
      <c r="CF25" s="318"/>
      <c r="CG25" s="318"/>
      <c r="CH25" s="318"/>
      <c r="CI25" s="318"/>
      <c r="CJ25" s="318"/>
      <c r="CK25" s="318"/>
      <c r="CL25" s="318"/>
      <c r="CM25" s="318"/>
      <c r="CN25" s="318"/>
      <c r="CO25" s="318"/>
      <c r="CP25" s="318"/>
      <c r="CQ25" s="318"/>
      <c r="CR25" s="318"/>
      <c r="CS25" s="319"/>
      <c r="CT25" s="320"/>
      <c r="CU25" s="321"/>
      <c r="CV25" s="321"/>
      <c r="CW25" s="321"/>
      <c r="CX25" s="321"/>
      <c r="CY25" s="321"/>
      <c r="CZ25" s="321"/>
      <c r="DA25" s="322"/>
      <c r="DB25" s="320"/>
      <c r="DC25" s="321"/>
      <c r="DD25" s="321"/>
      <c r="DE25" s="321"/>
      <c r="DF25" s="321"/>
      <c r="DG25" s="321"/>
      <c r="DH25" s="321"/>
      <c r="DI25" s="322"/>
    </row>
    <row r="26" spans="1:113" ht="18.75" customHeight="1" x14ac:dyDescent="0.2">
      <c r="A26" s="2"/>
      <c r="B26" s="456"/>
      <c r="C26" s="365"/>
      <c r="D26" s="366"/>
      <c r="E26" s="370" t="s">
        <v>257</v>
      </c>
      <c r="F26" s="371"/>
      <c r="G26" s="371"/>
      <c r="H26" s="371"/>
      <c r="I26" s="371"/>
      <c r="J26" s="371"/>
      <c r="K26" s="372"/>
      <c r="L26" s="373">
        <v>1</v>
      </c>
      <c r="M26" s="374"/>
      <c r="N26" s="374"/>
      <c r="O26" s="374"/>
      <c r="P26" s="375"/>
      <c r="Q26" s="373">
        <v>6100</v>
      </c>
      <c r="R26" s="374"/>
      <c r="S26" s="374"/>
      <c r="T26" s="374"/>
      <c r="U26" s="374"/>
      <c r="V26" s="375"/>
      <c r="W26" s="364"/>
      <c r="X26" s="365"/>
      <c r="Y26" s="366"/>
      <c r="Z26" s="370" t="s">
        <v>258</v>
      </c>
      <c r="AA26" s="466"/>
      <c r="AB26" s="466"/>
      <c r="AC26" s="466"/>
      <c r="AD26" s="466"/>
      <c r="AE26" s="466"/>
      <c r="AF26" s="466"/>
      <c r="AG26" s="467"/>
      <c r="AH26" s="373">
        <v>1</v>
      </c>
      <c r="AI26" s="374"/>
      <c r="AJ26" s="374"/>
      <c r="AK26" s="374"/>
      <c r="AL26" s="375"/>
      <c r="AM26" s="373" t="s">
        <v>259</v>
      </c>
      <c r="AN26" s="374"/>
      <c r="AO26" s="374"/>
      <c r="AP26" s="374"/>
      <c r="AQ26" s="374"/>
      <c r="AR26" s="375"/>
      <c r="AS26" s="373" t="s">
        <v>259</v>
      </c>
      <c r="AT26" s="374"/>
      <c r="AU26" s="374"/>
      <c r="AV26" s="374"/>
      <c r="AW26" s="374"/>
      <c r="AX26" s="376"/>
      <c r="AY26" s="468" t="s">
        <v>262</v>
      </c>
      <c r="AZ26" s="438"/>
      <c r="BA26" s="438"/>
      <c r="BB26" s="438"/>
      <c r="BC26" s="438"/>
      <c r="BD26" s="438"/>
      <c r="BE26" s="438"/>
      <c r="BF26" s="438"/>
      <c r="BG26" s="438"/>
      <c r="BH26" s="438"/>
      <c r="BI26" s="438"/>
      <c r="BJ26" s="438"/>
      <c r="BK26" s="438"/>
      <c r="BL26" s="438"/>
      <c r="BM26" s="469"/>
      <c r="BN26" s="332" t="s">
        <v>201</v>
      </c>
      <c r="BO26" s="333"/>
      <c r="BP26" s="333"/>
      <c r="BQ26" s="333"/>
      <c r="BR26" s="333"/>
      <c r="BS26" s="333"/>
      <c r="BT26" s="333"/>
      <c r="BU26" s="334"/>
      <c r="BV26" s="332" t="s">
        <v>201</v>
      </c>
      <c r="BW26" s="333"/>
      <c r="BX26" s="333"/>
      <c r="BY26" s="333"/>
      <c r="BZ26" s="333"/>
      <c r="CA26" s="333"/>
      <c r="CB26" s="333"/>
      <c r="CC26" s="334"/>
      <c r="CD26" s="21"/>
      <c r="CE26" s="318"/>
      <c r="CF26" s="318"/>
      <c r="CG26" s="318"/>
      <c r="CH26" s="318"/>
      <c r="CI26" s="318"/>
      <c r="CJ26" s="318"/>
      <c r="CK26" s="318"/>
      <c r="CL26" s="318"/>
      <c r="CM26" s="318"/>
      <c r="CN26" s="318"/>
      <c r="CO26" s="318"/>
      <c r="CP26" s="318"/>
      <c r="CQ26" s="318"/>
      <c r="CR26" s="318"/>
      <c r="CS26" s="319"/>
      <c r="CT26" s="320"/>
      <c r="CU26" s="321"/>
      <c r="CV26" s="321"/>
      <c r="CW26" s="321"/>
      <c r="CX26" s="321"/>
      <c r="CY26" s="321"/>
      <c r="CZ26" s="321"/>
      <c r="DA26" s="322"/>
      <c r="DB26" s="320"/>
      <c r="DC26" s="321"/>
      <c r="DD26" s="321"/>
      <c r="DE26" s="321"/>
      <c r="DF26" s="321"/>
      <c r="DG26" s="321"/>
      <c r="DH26" s="321"/>
      <c r="DI26" s="322"/>
    </row>
    <row r="27" spans="1:113" ht="18.75" customHeight="1" x14ac:dyDescent="0.2">
      <c r="A27" s="2"/>
      <c r="B27" s="456"/>
      <c r="C27" s="365"/>
      <c r="D27" s="366"/>
      <c r="E27" s="370" t="s">
        <v>263</v>
      </c>
      <c r="F27" s="371"/>
      <c r="G27" s="371"/>
      <c r="H27" s="371"/>
      <c r="I27" s="371"/>
      <c r="J27" s="371"/>
      <c r="K27" s="372"/>
      <c r="L27" s="373">
        <v>1</v>
      </c>
      <c r="M27" s="374"/>
      <c r="N27" s="374"/>
      <c r="O27" s="374"/>
      <c r="P27" s="375"/>
      <c r="Q27" s="373">
        <v>4130</v>
      </c>
      <c r="R27" s="374"/>
      <c r="S27" s="374"/>
      <c r="T27" s="374"/>
      <c r="U27" s="374"/>
      <c r="V27" s="375"/>
      <c r="W27" s="364"/>
      <c r="X27" s="365"/>
      <c r="Y27" s="366"/>
      <c r="Z27" s="370" t="s">
        <v>264</v>
      </c>
      <c r="AA27" s="371"/>
      <c r="AB27" s="371"/>
      <c r="AC27" s="371"/>
      <c r="AD27" s="371"/>
      <c r="AE27" s="371"/>
      <c r="AF27" s="371"/>
      <c r="AG27" s="372"/>
      <c r="AH27" s="373">
        <v>4</v>
      </c>
      <c r="AI27" s="374"/>
      <c r="AJ27" s="374"/>
      <c r="AK27" s="374"/>
      <c r="AL27" s="375"/>
      <c r="AM27" s="373">
        <v>14120</v>
      </c>
      <c r="AN27" s="374"/>
      <c r="AO27" s="374"/>
      <c r="AP27" s="374"/>
      <c r="AQ27" s="374"/>
      <c r="AR27" s="375"/>
      <c r="AS27" s="373">
        <v>3530</v>
      </c>
      <c r="AT27" s="374"/>
      <c r="AU27" s="374"/>
      <c r="AV27" s="374"/>
      <c r="AW27" s="374"/>
      <c r="AX27" s="376"/>
      <c r="AY27" s="463" t="s">
        <v>267</v>
      </c>
      <c r="AZ27" s="464"/>
      <c r="BA27" s="464"/>
      <c r="BB27" s="464"/>
      <c r="BC27" s="464"/>
      <c r="BD27" s="464"/>
      <c r="BE27" s="464"/>
      <c r="BF27" s="464"/>
      <c r="BG27" s="464"/>
      <c r="BH27" s="464"/>
      <c r="BI27" s="464"/>
      <c r="BJ27" s="464"/>
      <c r="BK27" s="464"/>
      <c r="BL27" s="464"/>
      <c r="BM27" s="465"/>
      <c r="BN27" s="335" t="s">
        <v>201</v>
      </c>
      <c r="BO27" s="336"/>
      <c r="BP27" s="336"/>
      <c r="BQ27" s="336"/>
      <c r="BR27" s="336"/>
      <c r="BS27" s="336"/>
      <c r="BT27" s="336"/>
      <c r="BU27" s="337"/>
      <c r="BV27" s="335" t="s">
        <v>201</v>
      </c>
      <c r="BW27" s="336"/>
      <c r="BX27" s="336"/>
      <c r="BY27" s="336"/>
      <c r="BZ27" s="336"/>
      <c r="CA27" s="336"/>
      <c r="CB27" s="336"/>
      <c r="CC27" s="337"/>
      <c r="CD27" s="17"/>
      <c r="CE27" s="318"/>
      <c r="CF27" s="318"/>
      <c r="CG27" s="318"/>
      <c r="CH27" s="318"/>
      <c r="CI27" s="318"/>
      <c r="CJ27" s="318"/>
      <c r="CK27" s="318"/>
      <c r="CL27" s="318"/>
      <c r="CM27" s="318"/>
      <c r="CN27" s="318"/>
      <c r="CO27" s="318"/>
      <c r="CP27" s="318"/>
      <c r="CQ27" s="318"/>
      <c r="CR27" s="318"/>
      <c r="CS27" s="319"/>
      <c r="CT27" s="320"/>
      <c r="CU27" s="321"/>
      <c r="CV27" s="321"/>
      <c r="CW27" s="321"/>
      <c r="CX27" s="321"/>
      <c r="CY27" s="321"/>
      <c r="CZ27" s="321"/>
      <c r="DA27" s="322"/>
      <c r="DB27" s="320"/>
      <c r="DC27" s="321"/>
      <c r="DD27" s="321"/>
      <c r="DE27" s="321"/>
      <c r="DF27" s="321"/>
      <c r="DG27" s="321"/>
      <c r="DH27" s="321"/>
      <c r="DI27" s="322"/>
    </row>
    <row r="28" spans="1:113" ht="18.75" customHeight="1" x14ac:dyDescent="0.2">
      <c r="A28" s="2"/>
      <c r="B28" s="456"/>
      <c r="C28" s="365"/>
      <c r="D28" s="366"/>
      <c r="E28" s="370" t="s">
        <v>268</v>
      </c>
      <c r="F28" s="371"/>
      <c r="G28" s="371"/>
      <c r="H28" s="371"/>
      <c r="I28" s="371"/>
      <c r="J28" s="371"/>
      <c r="K28" s="372"/>
      <c r="L28" s="373">
        <v>1</v>
      </c>
      <c r="M28" s="374"/>
      <c r="N28" s="374"/>
      <c r="O28" s="374"/>
      <c r="P28" s="375"/>
      <c r="Q28" s="373">
        <v>3430</v>
      </c>
      <c r="R28" s="374"/>
      <c r="S28" s="374"/>
      <c r="T28" s="374"/>
      <c r="U28" s="374"/>
      <c r="V28" s="375"/>
      <c r="W28" s="364"/>
      <c r="X28" s="365"/>
      <c r="Y28" s="366"/>
      <c r="Z28" s="370" t="s">
        <v>32</v>
      </c>
      <c r="AA28" s="371"/>
      <c r="AB28" s="371"/>
      <c r="AC28" s="371"/>
      <c r="AD28" s="371"/>
      <c r="AE28" s="371"/>
      <c r="AF28" s="371"/>
      <c r="AG28" s="372"/>
      <c r="AH28" s="373" t="s">
        <v>201</v>
      </c>
      <c r="AI28" s="374"/>
      <c r="AJ28" s="374"/>
      <c r="AK28" s="374"/>
      <c r="AL28" s="375"/>
      <c r="AM28" s="373" t="s">
        <v>201</v>
      </c>
      <c r="AN28" s="374"/>
      <c r="AO28" s="374"/>
      <c r="AP28" s="374"/>
      <c r="AQ28" s="374"/>
      <c r="AR28" s="375"/>
      <c r="AS28" s="373" t="s">
        <v>201</v>
      </c>
      <c r="AT28" s="374"/>
      <c r="AU28" s="374"/>
      <c r="AV28" s="374"/>
      <c r="AW28" s="374"/>
      <c r="AX28" s="376"/>
      <c r="AY28" s="323" t="s">
        <v>269</v>
      </c>
      <c r="AZ28" s="324"/>
      <c r="BA28" s="324"/>
      <c r="BB28" s="325"/>
      <c r="BC28" s="377" t="s">
        <v>99</v>
      </c>
      <c r="BD28" s="378"/>
      <c r="BE28" s="378"/>
      <c r="BF28" s="378"/>
      <c r="BG28" s="378"/>
      <c r="BH28" s="378"/>
      <c r="BI28" s="378"/>
      <c r="BJ28" s="378"/>
      <c r="BK28" s="378"/>
      <c r="BL28" s="378"/>
      <c r="BM28" s="379"/>
      <c r="BN28" s="338">
        <v>3712872</v>
      </c>
      <c r="BO28" s="339"/>
      <c r="BP28" s="339"/>
      <c r="BQ28" s="339"/>
      <c r="BR28" s="339"/>
      <c r="BS28" s="339"/>
      <c r="BT28" s="339"/>
      <c r="BU28" s="340"/>
      <c r="BV28" s="338">
        <v>4439460</v>
      </c>
      <c r="BW28" s="339"/>
      <c r="BX28" s="339"/>
      <c r="BY28" s="339"/>
      <c r="BZ28" s="339"/>
      <c r="CA28" s="339"/>
      <c r="CB28" s="339"/>
      <c r="CC28" s="340"/>
      <c r="CD28" s="21"/>
      <c r="CE28" s="318"/>
      <c r="CF28" s="318"/>
      <c r="CG28" s="318"/>
      <c r="CH28" s="318"/>
      <c r="CI28" s="318"/>
      <c r="CJ28" s="318"/>
      <c r="CK28" s="318"/>
      <c r="CL28" s="318"/>
      <c r="CM28" s="318"/>
      <c r="CN28" s="318"/>
      <c r="CO28" s="318"/>
      <c r="CP28" s="318"/>
      <c r="CQ28" s="318"/>
      <c r="CR28" s="318"/>
      <c r="CS28" s="319"/>
      <c r="CT28" s="320"/>
      <c r="CU28" s="321"/>
      <c r="CV28" s="321"/>
      <c r="CW28" s="321"/>
      <c r="CX28" s="321"/>
      <c r="CY28" s="321"/>
      <c r="CZ28" s="321"/>
      <c r="DA28" s="322"/>
      <c r="DB28" s="320"/>
      <c r="DC28" s="321"/>
      <c r="DD28" s="321"/>
      <c r="DE28" s="321"/>
      <c r="DF28" s="321"/>
      <c r="DG28" s="321"/>
      <c r="DH28" s="321"/>
      <c r="DI28" s="322"/>
    </row>
    <row r="29" spans="1:113" ht="18.75" customHeight="1" x14ac:dyDescent="0.2">
      <c r="A29" s="2"/>
      <c r="B29" s="456"/>
      <c r="C29" s="365"/>
      <c r="D29" s="366"/>
      <c r="E29" s="370" t="s">
        <v>272</v>
      </c>
      <c r="F29" s="371"/>
      <c r="G29" s="371"/>
      <c r="H29" s="371"/>
      <c r="I29" s="371"/>
      <c r="J29" s="371"/>
      <c r="K29" s="372"/>
      <c r="L29" s="373">
        <v>13</v>
      </c>
      <c r="M29" s="374"/>
      <c r="N29" s="374"/>
      <c r="O29" s="374"/>
      <c r="P29" s="375"/>
      <c r="Q29" s="373">
        <v>3030</v>
      </c>
      <c r="R29" s="374"/>
      <c r="S29" s="374"/>
      <c r="T29" s="374"/>
      <c r="U29" s="374"/>
      <c r="V29" s="375"/>
      <c r="W29" s="367"/>
      <c r="X29" s="368"/>
      <c r="Y29" s="369"/>
      <c r="Z29" s="370" t="s">
        <v>274</v>
      </c>
      <c r="AA29" s="371"/>
      <c r="AB29" s="371"/>
      <c r="AC29" s="371"/>
      <c r="AD29" s="371"/>
      <c r="AE29" s="371"/>
      <c r="AF29" s="371"/>
      <c r="AG29" s="372"/>
      <c r="AH29" s="373">
        <v>236</v>
      </c>
      <c r="AI29" s="374"/>
      <c r="AJ29" s="374"/>
      <c r="AK29" s="374"/>
      <c r="AL29" s="375"/>
      <c r="AM29" s="373">
        <v>731464</v>
      </c>
      <c r="AN29" s="374"/>
      <c r="AO29" s="374"/>
      <c r="AP29" s="374"/>
      <c r="AQ29" s="374"/>
      <c r="AR29" s="375"/>
      <c r="AS29" s="373">
        <v>3099</v>
      </c>
      <c r="AT29" s="374"/>
      <c r="AU29" s="374"/>
      <c r="AV29" s="374"/>
      <c r="AW29" s="374"/>
      <c r="AX29" s="376"/>
      <c r="AY29" s="326"/>
      <c r="AZ29" s="327"/>
      <c r="BA29" s="327"/>
      <c r="BB29" s="328"/>
      <c r="BC29" s="460" t="s">
        <v>275</v>
      </c>
      <c r="BD29" s="461"/>
      <c r="BE29" s="461"/>
      <c r="BF29" s="461"/>
      <c r="BG29" s="461"/>
      <c r="BH29" s="461"/>
      <c r="BI29" s="461"/>
      <c r="BJ29" s="461"/>
      <c r="BK29" s="461"/>
      <c r="BL29" s="461"/>
      <c r="BM29" s="462"/>
      <c r="BN29" s="332">
        <v>241214</v>
      </c>
      <c r="BO29" s="333"/>
      <c r="BP29" s="333"/>
      <c r="BQ29" s="333"/>
      <c r="BR29" s="333"/>
      <c r="BS29" s="333"/>
      <c r="BT29" s="333"/>
      <c r="BU29" s="334"/>
      <c r="BV29" s="332">
        <v>201130</v>
      </c>
      <c r="BW29" s="333"/>
      <c r="BX29" s="333"/>
      <c r="BY29" s="333"/>
      <c r="BZ29" s="333"/>
      <c r="CA29" s="333"/>
      <c r="CB29" s="333"/>
      <c r="CC29" s="334"/>
      <c r="CD29" s="17"/>
      <c r="CE29" s="318"/>
      <c r="CF29" s="318"/>
      <c r="CG29" s="318"/>
      <c r="CH29" s="318"/>
      <c r="CI29" s="318"/>
      <c r="CJ29" s="318"/>
      <c r="CK29" s="318"/>
      <c r="CL29" s="318"/>
      <c r="CM29" s="318"/>
      <c r="CN29" s="318"/>
      <c r="CO29" s="318"/>
      <c r="CP29" s="318"/>
      <c r="CQ29" s="318"/>
      <c r="CR29" s="318"/>
      <c r="CS29" s="319"/>
      <c r="CT29" s="320"/>
      <c r="CU29" s="321"/>
      <c r="CV29" s="321"/>
      <c r="CW29" s="321"/>
      <c r="CX29" s="321"/>
      <c r="CY29" s="321"/>
      <c r="CZ29" s="321"/>
      <c r="DA29" s="322"/>
      <c r="DB29" s="320"/>
      <c r="DC29" s="321"/>
      <c r="DD29" s="321"/>
      <c r="DE29" s="321"/>
      <c r="DF29" s="321"/>
      <c r="DG29" s="321"/>
      <c r="DH29" s="321"/>
      <c r="DI29" s="322"/>
    </row>
    <row r="30" spans="1:113" ht="18.75" customHeight="1" x14ac:dyDescent="0.2">
      <c r="A30" s="2"/>
      <c r="B30" s="457"/>
      <c r="C30" s="458"/>
      <c r="D30" s="459"/>
      <c r="E30" s="439"/>
      <c r="F30" s="440"/>
      <c r="G30" s="440"/>
      <c r="H30" s="440"/>
      <c r="I30" s="440"/>
      <c r="J30" s="440"/>
      <c r="K30" s="441"/>
      <c r="L30" s="442"/>
      <c r="M30" s="443"/>
      <c r="N30" s="443"/>
      <c r="O30" s="443"/>
      <c r="P30" s="444"/>
      <c r="Q30" s="442"/>
      <c r="R30" s="443"/>
      <c r="S30" s="443"/>
      <c r="T30" s="443"/>
      <c r="U30" s="443"/>
      <c r="V30" s="444"/>
      <c r="W30" s="445" t="s">
        <v>277</v>
      </c>
      <c r="X30" s="446"/>
      <c r="Y30" s="446"/>
      <c r="Z30" s="446"/>
      <c r="AA30" s="446"/>
      <c r="AB30" s="446"/>
      <c r="AC30" s="446"/>
      <c r="AD30" s="446"/>
      <c r="AE30" s="446"/>
      <c r="AF30" s="446"/>
      <c r="AG30" s="447"/>
      <c r="AH30" s="448">
        <v>97.2</v>
      </c>
      <c r="AI30" s="449"/>
      <c r="AJ30" s="449"/>
      <c r="AK30" s="449"/>
      <c r="AL30" s="449"/>
      <c r="AM30" s="449"/>
      <c r="AN30" s="449"/>
      <c r="AO30" s="449"/>
      <c r="AP30" s="449"/>
      <c r="AQ30" s="449"/>
      <c r="AR30" s="449"/>
      <c r="AS30" s="449"/>
      <c r="AT30" s="449"/>
      <c r="AU30" s="449"/>
      <c r="AV30" s="449"/>
      <c r="AW30" s="449"/>
      <c r="AX30" s="450"/>
      <c r="AY30" s="329"/>
      <c r="AZ30" s="330"/>
      <c r="BA30" s="330"/>
      <c r="BB30" s="331"/>
      <c r="BC30" s="451" t="s">
        <v>73</v>
      </c>
      <c r="BD30" s="452"/>
      <c r="BE30" s="452"/>
      <c r="BF30" s="452"/>
      <c r="BG30" s="452"/>
      <c r="BH30" s="452"/>
      <c r="BI30" s="452"/>
      <c r="BJ30" s="452"/>
      <c r="BK30" s="452"/>
      <c r="BL30" s="452"/>
      <c r="BM30" s="453"/>
      <c r="BN30" s="335">
        <v>3021761</v>
      </c>
      <c r="BO30" s="336"/>
      <c r="BP30" s="336"/>
      <c r="BQ30" s="336"/>
      <c r="BR30" s="336"/>
      <c r="BS30" s="336"/>
      <c r="BT30" s="336"/>
      <c r="BU30" s="337"/>
      <c r="BV30" s="335">
        <v>2871520</v>
      </c>
      <c r="BW30" s="336"/>
      <c r="BX30" s="336"/>
      <c r="BY30" s="336"/>
      <c r="BZ30" s="336"/>
      <c r="CA30" s="336"/>
      <c r="CB30" s="336"/>
      <c r="CC30" s="337"/>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4" t="s">
        <v>189</v>
      </c>
      <c r="D32" s="454"/>
      <c r="E32" s="454"/>
      <c r="F32" s="454"/>
      <c r="G32" s="454"/>
      <c r="H32" s="454"/>
      <c r="I32" s="454"/>
      <c r="J32" s="454"/>
      <c r="K32" s="454"/>
      <c r="L32" s="454"/>
      <c r="M32" s="454"/>
      <c r="N32" s="454"/>
      <c r="O32" s="454"/>
      <c r="P32" s="454"/>
      <c r="Q32" s="454"/>
      <c r="R32" s="454"/>
      <c r="S32" s="454"/>
      <c r="U32" s="438" t="s">
        <v>90</v>
      </c>
      <c r="V32" s="438"/>
      <c r="W32" s="438"/>
      <c r="X32" s="438"/>
      <c r="Y32" s="438"/>
      <c r="Z32" s="438"/>
      <c r="AA32" s="438"/>
      <c r="AB32" s="438"/>
      <c r="AC32" s="438"/>
      <c r="AD32" s="438"/>
      <c r="AE32" s="438"/>
      <c r="AF32" s="438"/>
      <c r="AG32" s="438"/>
      <c r="AH32" s="438"/>
      <c r="AI32" s="438"/>
      <c r="AJ32" s="438"/>
      <c r="AK32" s="438"/>
      <c r="AM32" s="438" t="s">
        <v>279</v>
      </c>
      <c r="AN32" s="438"/>
      <c r="AO32" s="438"/>
      <c r="AP32" s="438"/>
      <c r="AQ32" s="438"/>
      <c r="AR32" s="438"/>
      <c r="AS32" s="438"/>
      <c r="AT32" s="438"/>
      <c r="AU32" s="438"/>
      <c r="AV32" s="438"/>
      <c r="AW32" s="438"/>
      <c r="AX32" s="438"/>
      <c r="AY32" s="438"/>
      <c r="AZ32" s="438"/>
      <c r="BA32" s="438"/>
      <c r="BB32" s="438"/>
      <c r="BC32" s="438"/>
      <c r="BE32" s="438" t="s">
        <v>280</v>
      </c>
      <c r="BF32" s="438"/>
      <c r="BG32" s="438"/>
      <c r="BH32" s="438"/>
      <c r="BI32" s="438"/>
      <c r="BJ32" s="438"/>
      <c r="BK32" s="438"/>
      <c r="BL32" s="438"/>
      <c r="BM32" s="438"/>
      <c r="BN32" s="438"/>
      <c r="BO32" s="438"/>
      <c r="BP32" s="438"/>
      <c r="BQ32" s="438"/>
      <c r="BR32" s="438"/>
      <c r="BS32" s="438"/>
      <c r="BT32" s="438"/>
      <c r="BU32" s="438"/>
      <c r="BW32" s="438" t="s">
        <v>281</v>
      </c>
      <c r="BX32" s="438"/>
      <c r="BY32" s="438"/>
      <c r="BZ32" s="438"/>
      <c r="CA32" s="438"/>
      <c r="CB32" s="438"/>
      <c r="CC32" s="438"/>
      <c r="CD32" s="438"/>
      <c r="CE32" s="438"/>
      <c r="CF32" s="438"/>
      <c r="CG32" s="438"/>
      <c r="CH32" s="438"/>
      <c r="CI32" s="438"/>
      <c r="CJ32" s="438"/>
      <c r="CK32" s="438"/>
      <c r="CL32" s="438"/>
      <c r="CM32" s="438"/>
      <c r="CO32" s="438" t="s">
        <v>283</v>
      </c>
      <c r="CP32" s="438"/>
      <c r="CQ32" s="438"/>
      <c r="CR32" s="438"/>
      <c r="CS32" s="438"/>
      <c r="CT32" s="438"/>
      <c r="CU32" s="438"/>
      <c r="CV32" s="438"/>
      <c r="CW32" s="438"/>
      <c r="CX32" s="438"/>
      <c r="CY32" s="438"/>
      <c r="CZ32" s="438"/>
      <c r="DA32" s="438"/>
      <c r="DB32" s="438"/>
      <c r="DC32" s="438"/>
      <c r="DD32" s="438"/>
      <c r="DE32" s="438"/>
      <c r="DI32" s="36"/>
    </row>
    <row r="33" spans="1:113" ht="13.5" customHeight="1" x14ac:dyDescent="0.2">
      <c r="A33" s="2"/>
      <c r="B33" s="5"/>
      <c r="C33" s="417" t="s">
        <v>122</v>
      </c>
      <c r="D33" s="417"/>
      <c r="E33" s="397" t="s">
        <v>284</v>
      </c>
      <c r="F33" s="397"/>
      <c r="G33" s="397"/>
      <c r="H33" s="397"/>
      <c r="I33" s="397"/>
      <c r="J33" s="397"/>
      <c r="K33" s="397"/>
      <c r="L33" s="397"/>
      <c r="M33" s="397"/>
      <c r="N33" s="397"/>
      <c r="O33" s="397"/>
      <c r="P33" s="397"/>
      <c r="Q33" s="397"/>
      <c r="R33" s="397"/>
      <c r="S33" s="397"/>
      <c r="T33" s="12"/>
      <c r="U33" s="417" t="s">
        <v>122</v>
      </c>
      <c r="V33" s="417"/>
      <c r="W33" s="397" t="s">
        <v>284</v>
      </c>
      <c r="X33" s="397"/>
      <c r="Y33" s="397"/>
      <c r="Z33" s="397"/>
      <c r="AA33" s="397"/>
      <c r="AB33" s="397"/>
      <c r="AC33" s="397"/>
      <c r="AD33" s="397"/>
      <c r="AE33" s="397"/>
      <c r="AF33" s="397"/>
      <c r="AG33" s="397"/>
      <c r="AH33" s="397"/>
      <c r="AI33" s="397"/>
      <c r="AJ33" s="397"/>
      <c r="AK33" s="397"/>
      <c r="AL33" s="12"/>
      <c r="AM33" s="417" t="s">
        <v>122</v>
      </c>
      <c r="AN33" s="417"/>
      <c r="AO33" s="397" t="s">
        <v>284</v>
      </c>
      <c r="AP33" s="397"/>
      <c r="AQ33" s="397"/>
      <c r="AR33" s="397"/>
      <c r="AS33" s="397"/>
      <c r="AT33" s="397"/>
      <c r="AU33" s="397"/>
      <c r="AV33" s="397"/>
      <c r="AW33" s="397"/>
      <c r="AX33" s="397"/>
      <c r="AY33" s="397"/>
      <c r="AZ33" s="397"/>
      <c r="BA33" s="397"/>
      <c r="BB33" s="397"/>
      <c r="BC33" s="397"/>
      <c r="BD33" s="8"/>
      <c r="BE33" s="397" t="s">
        <v>286</v>
      </c>
      <c r="BF33" s="397"/>
      <c r="BG33" s="397" t="s">
        <v>168</v>
      </c>
      <c r="BH33" s="397"/>
      <c r="BI33" s="397"/>
      <c r="BJ33" s="397"/>
      <c r="BK33" s="397"/>
      <c r="BL33" s="397"/>
      <c r="BM33" s="397"/>
      <c r="BN33" s="397"/>
      <c r="BO33" s="397"/>
      <c r="BP33" s="397"/>
      <c r="BQ33" s="397"/>
      <c r="BR33" s="397"/>
      <c r="BS33" s="397"/>
      <c r="BT33" s="397"/>
      <c r="BU33" s="397"/>
      <c r="BV33" s="8"/>
      <c r="BW33" s="417" t="s">
        <v>286</v>
      </c>
      <c r="BX33" s="417"/>
      <c r="BY33" s="397" t="s">
        <v>107</v>
      </c>
      <c r="BZ33" s="397"/>
      <c r="CA33" s="397"/>
      <c r="CB33" s="397"/>
      <c r="CC33" s="397"/>
      <c r="CD33" s="397"/>
      <c r="CE33" s="397"/>
      <c r="CF33" s="397"/>
      <c r="CG33" s="397"/>
      <c r="CH33" s="397"/>
      <c r="CI33" s="397"/>
      <c r="CJ33" s="397"/>
      <c r="CK33" s="397"/>
      <c r="CL33" s="397"/>
      <c r="CM33" s="397"/>
      <c r="CN33" s="12"/>
      <c r="CO33" s="417" t="s">
        <v>122</v>
      </c>
      <c r="CP33" s="417"/>
      <c r="CQ33" s="397" t="s">
        <v>288</v>
      </c>
      <c r="CR33" s="397"/>
      <c r="CS33" s="397"/>
      <c r="CT33" s="397"/>
      <c r="CU33" s="397"/>
      <c r="CV33" s="397"/>
      <c r="CW33" s="397"/>
      <c r="CX33" s="397"/>
      <c r="CY33" s="397"/>
      <c r="CZ33" s="397"/>
      <c r="DA33" s="397"/>
      <c r="DB33" s="397"/>
      <c r="DC33" s="397"/>
      <c r="DD33" s="397"/>
      <c r="DE33" s="397"/>
      <c r="DF33" s="12"/>
      <c r="DG33" s="437" t="s">
        <v>83</v>
      </c>
      <c r="DH33" s="437"/>
      <c r="DI33" s="19"/>
    </row>
    <row r="34" spans="1:113" ht="32.25" customHeight="1" x14ac:dyDescent="0.2">
      <c r="A34" s="2"/>
      <c r="B34" s="5"/>
      <c r="C34" s="435">
        <f>IF(E34="","",1)</f>
        <v>1</v>
      </c>
      <c r="D34" s="435"/>
      <c r="E34" s="434" t="str">
        <f>IF('各会計、関係団体の財政状況及び健全化判断比率'!B7="","",'各会計、関係団体の財政状況及び健全化判断比率'!B7)</f>
        <v>一般会計</v>
      </c>
      <c r="F34" s="434"/>
      <c r="G34" s="434"/>
      <c r="H34" s="434"/>
      <c r="I34" s="434"/>
      <c r="J34" s="434"/>
      <c r="K34" s="434"/>
      <c r="L34" s="434"/>
      <c r="M34" s="434"/>
      <c r="N34" s="434"/>
      <c r="O34" s="434"/>
      <c r="P34" s="434"/>
      <c r="Q34" s="434"/>
      <c r="R34" s="434"/>
      <c r="S34" s="434"/>
      <c r="T34" s="2"/>
      <c r="U34" s="435">
        <f>IF(W34="","",MAX(C34:D43)+1)</f>
        <v>3</v>
      </c>
      <c r="V34" s="435"/>
      <c r="W34" s="434" t="str">
        <f>IF('各会計、関係団体の財政状況及び健全化判断比率'!B28="","",'各会計、関係団体の財政状況及び健全化判断比率'!B28)</f>
        <v>国民健康保険事業特別会計</v>
      </c>
      <c r="X34" s="434"/>
      <c r="Y34" s="434"/>
      <c r="Z34" s="434"/>
      <c r="AA34" s="434"/>
      <c r="AB34" s="434"/>
      <c r="AC34" s="434"/>
      <c r="AD34" s="434"/>
      <c r="AE34" s="434"/>
      <c r="AF34" s="434"/>
      <c r="AG34" s="434"/>
      <c r="AH34" s="434"/>
      <c r="AI34" s="434"/>
      <c r="AJ34" s="434"/>
      <c r="AK34" s="434"/>
      <c r="AL34" s="2"/>
      <c r="AM34" s="435">
        <f>IF(AO34="","",MAX(C34:D43,U34:V43)+1)</f>
        <v>6</v>
      </c>
      <c r="AN34" s="435"/>
      <c r="AO34" s="434" t="str">
        <f>IF('各会計、関係団体の財政状況及び健全化判断比率'!B31="","",'各会計、関係団体の財政状況及び健全化判断比率'!B31)</f>
        <v>公共下水道事業会計</v>
      </c>
      <c r="AP34" s="434"/>
      <c r="AQ34" s="434"/>
      <c r="AR34" s="434"/>
      <c r="AS34" s="434"/>
      <c r="AT34" s="434"/>
      <c r="AU34" s="434"/>
      <c r="AV34" s="434"/>
      <c r="AW34" s="434"/>
      <c r="AX34" s="434"/>
      <c r="AY34" s="434"/>
      <c r="AZ34" s="434"/>
      <c r="BA34" s="434"/>
      <c r="BB34" s="434"/>
      <c r="BC34" s="434"/>
      <c r="BD34" s="2"/>
      <c r="BE34" s="435" t="str">
        <f>IF(BG34="","",MAX(C34:D43,U34:V43,AM34:AN43)+1)</f>
        <v/>
      </c>
      <c r="BF34" s="435"/>
      <c r="BG34" s="434"/>
      <c r="BH34" s="434"/>
      <c r="BI34" s="434"/>
      <c r="BJ34" s="434"/>
      <c r="BK34" s="434"/>
      <c r="BL34" s="434"/>
      <c r="BM34" s="434"/>
      <c r="BN34" s="434"/>
      <c r="BO34" s="434"/>
      <c r="BP34" s="434"/>
      <c r="BQ34" s="434"/>
      <c r="BR34" s="434"/>
      <c r="BS34" s="434"/>
      <c r="BT34" s="434"/>
      <c r="BU34" s="434"/>
      <c r="BV34" s="2"/>
      <c r="BW34" s="435">
        <f>IF(BY34="","",MAX(C34:D43,U34:V43,AM34:AN43,BE34:BF43)+1)</f>
        <v>7</v>
      </c>
      <c r="BX34" s="435"/>
      <c r="BY34" s="434" t="str">
        <f>IF('各会計、関係団体の財政状況及び健全化判断比率'!B68="","",'各会計、関係団体の財政状況及び健全化判断比率'!B68)</f>
        <v>大泉町外二町環境衛生施設組合</v>
      </c>
      <c r="BZ34" s="434"/>
      <c r="CA34" s="434"/>
      <c r="CB34" s="434"/>
      <c r="CC34" s="434"/>
      <c r="CD34" s="434"/>
      <c r="CE34" s="434"/>
      <c r="CF34" s="434"/>
      <c r="CG34" s="434"/>
      <c r="CH34" s="434"/>
      <c r="CI34" s="434"/>
      <c r="CJ34" s="434"/>
      <c r="CK34" s="434"/>
      <c r="CL34" s="434"/>
      <c r="CM34" s="434"/>
      <c r="CN34" s="2"/>
      <c r="CO34" s="435">
        <f>IF(CQ34="","",MAX(C34:D43,U34:V43,AM34:AN43,BE34:BF43,BW34:BX43)+1)</f>
        <v>15</v>
      </c>
      <c r="CP34" s="435"/>
      <c r="CQ34" s="434" t="str">
        <f>IF('各会計、関係団体の財政状況及び健全化判断比率'!BS7="","",'各会計、関係団体の財政状況及び健全化判断比率'!BS7)</f>
        <v>大泉町スポーツ文化振興事業団</v>
      </c>
      <c r="CR34" s="434"/>
      <c r="CS34" s="434"/>
      <c r="CT34" s="434"/>
      <c r="CU34" s="434"/>
      <c r="CV34" s="434"/>
      <c r="CW34" s="434"/>
      <c r="CX34" s="434"/>
      <c r="CY34" s="434"/>
      <c r="CZ34" s="434"/>
      <c r="DA34" s="434"/>
      <c r="DB34" s="434"/>
      <c r="DC34" s="434"/>
      <c r="DD34" s="434"/>
      <c r="DE34" s="434"/>
      <c r="DG34" s="436" t="str">
        <f>IF('各会計、関係団体の財政状況及び健全化判断比率'!BR7="","",'各会計、関係団体の財政状況及び健全化判断比率'!BR7)</f>
        <v/>
      </c>
      <c r="DH34" s="436"/>
      <c r="DI34" s="19"/>
    </row>
    <row r="35" spans="1:113" ht="32.25" customHeight="1" x14ac:dyDescent="0.2">
      <c r="A35" s="2"/>
      <c r="B35" s="5"/>
      <c r="C35" s="435">
        <f t="shared" ref="C35:C43" si="0">IF(E35="","",C34+1)</f>
        <v>2</v>
      </c>
      <c r="D35" s="435"/>
      <c r="E35" s="434" t="str">
        <f>IF('各会計、関係団体の財政状況及び健全化判断比率'!B8="","",'各会計、関係団体の財政状況及び健全化判断比率'!B8)</f>
        <v>公園墓地事業特別会計</v>
      </c>
      <c r="F35" s="434"/>
      <c r="G35" s="434"/>
      <c r="H35" s="434"/>
      <c r="I35" s="434"/>
      <c r="J35" s="434"/>
      <c r="K35" s="434"/>
      <c r="L35" s="434"/>
      <c r="M35" s="434"/>
      <c r="N35" s="434"/>
      <c r="O35" s="434"/>
      <c r="P35" s="434"/>
      <c r="Q35" s="434"/>
      <c r="R35" s="434"/>
      <c r="S35" s="434"/>
      <c r="T35" s="2"/>
      <c r="U35" s="435">
        <f t="shared" ref="U35:U43" si="1">IF(W35="","",U34+1)</f>
        <v>4</v>
      </c>
      <c r="V35" s="435"/>
      <c r="W35" s="434" t="str">
        <f>IF('各会計、関係団体の財政状況及び健全化判断比率'!B29="","",'各会計、関係団体の財政状況及び健全化判断比率'!B29)</f>
        <v>介護保険事業特別会計</v>
      </c>
      <c r="X35" s="434"/>
      <c r="Y35" s="434"/>
      <c r="Z35" s="434"/>
      <c r="AA35" s="434"/>
      <c r="AB35" s="434"/>
      <c r="AC35" s="434"/>
      <c r="AD35" s="434"/>
      <c r="AE35" s="434"/>
      <c r="AF35" s="434"/>
      <c r="AG35" s="434"/>
      <c r="AH35" s="434"/>
      <c r="AI35" s="434"/>
      <c r="AJ35" s="434"/>
      <c r="AK35" s="434"/>
      <c r="AL35" s="2"/>
      <c r="AM35" s="435" t="str">
        <f t="shared" ref="AM35:AM43" si="2">IF(AO35="","",AM34+1)</f>
        <v/>
      </c>
      <c r="AN35" s="435"/>
      <c r="AO35" s="434"/>
      <c r="AP35" s="434"/>
      <c r="AQ35" s="434"/>
      <c r="AR35" s="434"/>
      <c r="AS35" s="434"/>
      <c r="AT35" s="434"/>
      <c r="AU35" s="434"/>
      <c r="AV35" s="434"/>
      <c r="AW35" s="434"/>
      <c r="AX35" s="434"/>
      <c r="AY35" s="434"/>
      <c r="AZ35" s="434"/>
      <c r="BA35" s="434"/>
      <c r="BB35" s="434"/>
      <c r="BC35" s="434"/>
      <c r="BD35" s="2"/>
      <c r="BE35" s="435" t="str">
        <f t="shared" ref="BE35:BE43" si="3">IF(BG35="","",BE34+1)</f>
        <v/>
      </c>
      <c r="BF35" s="435"/>
      <c r="BG35" s="434"/>
      <c r="BH35" s="434"/>
      <c r="BI35" s="434"/>
      <c r="BJ35" s="434"/>
      <c r="BK35" s="434"/>
      <c r="BL35" s="434"/>
      <c r="BM35" s="434"/>
      <c r="BN35" s="434"/>
      <c r="BO35" s="434"/>
      <c r="BP35" s="434"/>
      <c r="BQ35" s="434"/>
      <c r="BR35" s="434"/>
      <c r="BS35" s="434"/>
      <c r="BT35" s="434"/>
      <c r="BU35" s="434"/>
      <c r="BV35" s="2"/>
      <c r="BW35" s="435">
        <f t="shared" ref="BW35:BW43" si="4">IF(BY35="","",BW34+1)</f>
        <v>8</v>
      </c>
      <c r="BX35" s="435"/>
      <c r="BY35" s="434" t="str">
        <f>IF('各会計、関係団体の財政状況及び健全化判断比率'!B69="","",'各会計、関係団体の財政状況及び健全化判断比率'!B69)</f>
        <v>太田市外三町広域清掃組合</v>
      </c>
      <c r="BZ35" s="434"/>
      <c r="CA35" s="434"/>
      <c r="CB35" s="434"/>
      <c r="CC35" s="434"/>
      <c r="CD35" s="434"/>
      <c r="CE35" s="434"/>
      <c r="CF35" s="434"/>
      <c r="CG35" s="434"/>
      <c r="CH35" s="434"/>
      <c r="CI35" s="434"/>
      <c r="CJ35" s="434"/>
      <c r="CK35" s="434"/>
      <c r="CL35" s="434"/>
      <c r="CM35" s="434"/>
      <c r="CN35" s="2"/>
      <c r="CO35" s="435" t="str">
        <f t="shared" ref="CO35:CO43" si="5">IF(CQ35="","",CO34+1)</f>
        <v/>
      </c>
      <c r="CP35" s="435"/>
      <c r="CQ35" s="434" t="str">
        <f>IF('各会計、関係団体の財政状況及び健全化判断比率'!BS8="","",'各会計、関係団体の財政状況及び健全化判断比率'!BS8)</f>
        <v/>
      </c>
      <c r="CR35" s="434"/>
      <c r="CS35" s="434"/>
      <c r="CT35" s="434"/>
      <c r="CU35" s="434"/>
      <c r="CV35" s="434"/>
      <c r="CW35" s="434"/>
      <c r="CX35" s="434"/>
      <c r="CY35" s="434"/>
      <c r="CZ35" s="434"/>
      <c r="DA35" s="434"/>
      <c r="DB35" s="434"/>
      <c r="DC35" s="434"/>
      <c r="DD35" s="434"/>
      <c r="DE35" s="434"/>
      <c r="DG35" s="436" t="str">
        <f>IF('各会計、関係団体の財政状況及び健全化判断比率'!BR8="","",'各会計、関係団体の財政状況及び健全化判断比率'!BR8)</f>
        <v/>
      </c>
      <c r="DH35" s="436"/>
      <c r="DI35" s="19"/>
    </row>
    <row r="36" spans="1:113" ht="32.25" customHeight="1" x14ac:dyDescent="0.2">
      <c r="A36" s="2"/>
      <c r="B36" s="5"/>
      <c r="C36" s="435" t="str">
        <f t="shared" si="0"/>
        <v/>
      </c>
      <c r="D36" s="435"/>
      <c r="E36" s="434" t="str">
        <f>IF('各会計、関係団体の財政状況及び健全化判断比率'!B9="","",'各会計、関係団体の財政状況及び健全化判断比率'!B9)</f>
        <v/>
      </c>
      <c r="F36" s="434"/>
      <c r="G36" s="434"/>
      <c r="H36" s="434"/>
      <c r="I36" s="434"/>
      <c r="J36" s="434"/>
      <c r="K36" s="434"/>
      <c r="L36" s="434"/>
      <c r="M36" s="434"/>
      <c r="N36" s="434"/>
      <c r="O36" s="434"/>
      <c r="P36" s="434"/>
      <c r="Q36" s="434"/>
      <c r="R36" s="434"/>
      <c r="S36" s="434"/>
      <c r="T36" s="2"/>
      <c r="U36" s="435">
        <f t="shared" si="1"/>
        <v>5</v>
      </c>
      <c r="V36" s="435"/>
      <c r="W36" s="434" t="str">
        <f>IF('各会計、関係団体の財政状況及び健全化判断比率'!B30="","",'各会計、関係団体の財政状況及び健全化判断比率'!B30)</f>
        <v>後期高齢者医療事業特別会計</v>
      </c>
      <c r="X36" s="434"/>
      <c r="Y36" s="434"/>
      <c r="Z36" s="434"/>
      <c r="AA36" s="434"/>
      <c r="AB36" s="434"/>
      <c r="AC36" s="434"/>
      <c r="AD36" s="434"/>
      <c r="AE36" s="434"/>
      <c r="AF36" s="434"/>
      <c r="AG36" s="434"/>
      <c r="AH36" s="434"/>
      <c r="AI36" s="434"/>
      <c r="AJ36" s="434"/>
      <c r="AK36" s="434"/>
      <c r="AL36" s="2"/>
      <c r="AM36" s="435" t="str">
        <f t="shared" si="2"/>
        <v/>
      </c>
      <c r="AN36" s="435"/>
      <c r="AO36" s="434"/>
      <c r="AP36" s="434"/>
      <c r="AQ36" s="434"/>
      <c r="AR36" s="434"/>
      <c r="AS36" s="434"/>
      <c r="AT36" s="434"/>
      <c r="AU36" s="434"/>
      <c r="AV36" s="434"/>
      <c r="AW36" s="434"/>
      <c r="AX36" s="434"/>
      <c r="AY36" s="434"/>
      <c r="AZ36" s="434"/>
      <c r="BA36" s="434"/>
      <c r="BB36" s="434"/>
      <c r="BC36" s="434"/>
      <c r="BD36" s="2"/>
      <c r="BE36" s="435" t="str">
        <f t="shared" si="3"/>
        <v/>
      </c>
      <c r="BF36" s="435"/>
      <c r="BG36" s="434"/>
      <c r="BH36" s="434"/>
      <c r="BI36" s="434"/>
      <c r="BJ36" s="434"/>
      <c r="BK36" s="434"/>
      <c r="BL36" s="434"/>
      <c r="BM36" s="434"/>
      <c r="BN36" s="434"/>
      <c r="BO36" s="434"/>
      <c r="BP36" s="434"/>
      <c r="BQ36" s="434"/>
      <c r="BR36" s="434"/>
      <c r="BS36" s="434"/>
      <c r="BT36" s="434"/>
      <c r="BU36" s="434"/>
      <c r="BV36" s="2"/>
      <c r="BW36" s="435">
        <f t="shared" si="4"/>
        <v>9</v>
      </c>
      <c r="BX36" s="435"/>
      <c r="BY36" s="434" t="str">
        <f>IF('各会計、関係団体の財政状況及び健全化判断比率'!B70="","",'各会計、関係団体の財政状況及び健全化判断比率'!B70)</f>
        <v>邑楽館林医療事務組合（病院事業会計）</v>
      </c>
      <c r="BZ36" s="434"/>
      <c r="CA36" s="434"/>
      <c r="CB36" s="434"/>
      <c r="CC36" s="434"/>
      <c r="CD36" s="434"/>
      <c r="CE36" s="434"/>
      <c r="CF36" s="434"/>
      <c r="CG36" s="434"/>
      <c r="CH36" s="434"/>
      <c r="CI36" s="434"/>
      <c r="CJ36" s="434"/>
      <c r="CK36" s="434"/>
      <c r="CL36" s="434"/>
      <c r="CM36" s="434"/>
      <c r="CN36" s="2"/>
      <c r="CO36" s="435" t="str">
        <f t="shared" si="5"/>
        <v/>
      </c>
      <c r="CP36" s="435"/>
      <c r="CQ36" s="434" t="str">
        <f>IF('各会計、関係団体の財政状況及び健全化判断比率'!BS9="","",'各会計、関係団体の財政状況及び健全化判断比率'!BS9)</f>
        <v/>
      </c>
      <c r="CR36" s="434"/>
      <c r="CS36" s="434"/>
      <c r="CT36" s="434"/>
      <c r="CU36" s="434"/>
      <c r="CV36" s="434"/>
      <c r="CW36" s="434"/>
      <c r="CX36" s="434"/>
      <c r="CY36" s="434"/>
      <c r="CZ36" s="434"/>
      <c r="DA36" s="434"/>
      <c r="DB36" s="434"/>
      <c r="DC36" s="434"/>
      <c r="DD36" s="434"/>
      <c r="DE36" s="434"/>
      <c r="DG36" s="436" t="str">
        <f>IF('各会計、関係団体の財政状況及び健全化判断比率'!BR9="","",'各会計、関係団体の財政状況及び健全化判断比率'!BR9)</f>
        <v/>
      </c>
      <c r="DH36" s="436"/>
      <c r="DI36" s="19"/>
    </row>
    <row r="37" spans="1:113" ht="32.25" customHeight="1" x14ac:dyDescent="0.2">
      <c r="A37" s="2"/>
      <c r="B37" s="5"/>
      <c r="C37" s="435" t="str">
        <f t="shared" si="0"/>
        <v/>
      </c>
      <c r="D37" s="435"/>
      <c r="E37" s="434" t="str">
        <f>IF('各会計、関係団体の財政状況及び健全化判断比率'!B10="","",'各会計、関係団体の財政状況及び健全化判断比率'!B10)</f>
        <v/>
      </c>
      <c r="F37" s="434"/>
      <c r="G37" s="434"/>
      <c r="H37" s="434"/>
      <c r="I37" s="434"/>
      <c r="J37" s="434"/>
      <c r="K37" s="434"/>
      <c r="L37" s="434"/>
      <c r="M37" s="434"/>
      <c r="N37" s="434"/>
      <c r="O37" s="434"/>
      <c r="P37" s="434"/>
      <c r="Q37" s="434"/>
      <c r="R37" s="434"/>
      <c r="S37" s="434"/>
      <c r="T37" s="2"/>
      <c r="U37" s="435" t="str">
        <f t="shared" si="1"/>
        <v/>
      </c>
      <c r="V37" s="435"/>
      <c r="W37" s="434"/>
      <c r="X37" s="434"/>
      <c r="Y37" s="434"/>
      <c r="Z37" s="434"/>
      <c r="AA37" s="434"/>
      <c r="AB37" s="434"/>
      <c r="AC37" s="434"/>
      <c r="AD37" s="434"/>
      <c r="AE37" s="434"/>
      <c r="AF37" s="434"/>
      <c r="AG37" s="434"/>
      <c r="AH37" s="434"/>
      <c r="AI37" s="434"/>
      <c r="AJ37" s="434"/>
      <c r="AK37" s="434"/>
      <c r="AL37" s="2"/>
      <c r="AM37" s="435" t="str">
        <f t="shared" si="2"/>
        <v/>
      </c>
      <c r="AN37" s="435"/>
      <c r="AO37" s="434"/>
      <c r="AP37" s="434"/>
      <c r="AQ37" s="434"/>
      <c r="AR37" s="434"/>
      <c r="AS37" s="434"/>
      <c r="AT37" s="434"/>
      <c r="AU37" s="434"/>
      <c r="AV37" s="434"/>
      <c r="AW37" s="434"/>
      <c r="AX37" s="434"/>
      <c r="AY37" s="434"/>
      <c r="AZ37" s="434"/>
      <c r="BA37" s="434"/>
      <c r="BB37" s="434"/>
      <c r="BC37" s="434"/>
      <c r="BD37" s="2"/>
      <c r="BE37" s="435" t="str">
        <f t="shared" si="3"/>
        <v/>
      </c>
      <c r="BF37" s="435"/>
      <c r="BG37" s="434"/>
      <c r="BH37" s="434"/>
      <c r="BI37" s="434"/>
      <c r="BJ37" s="434"/>
      <c r="BK37" s="434"/>
      <c r="BL37" s="434"/>
      <c r="BM37" s="434"/>
      <c r="BN37" s="434"/>
      <c r="BO37" s="434"/>
      <c r="BP37" s="434"/>
      <c r="BQ37" s="434"/>
      <c r="BR37" s="434"/>
      <c r="BS37" s="434"/>
      <c r="BT37" s="434"/>
      <c r="BU37" s="434"/>
      <c r="BV37" s="2"/>
      <c r="BW37" s="435">
        <f t="shared" si="4"/>
        <v>10</v>
      </c>
      <c r="BX37" s="435"/>
      <c r="BY37" s="434" t="str">
        <f>IF('各会計、関係団体の財政状況及び健全化判断比率'!B71="","",'各会計、関係団体の財政状況及び健全化判断比率'!B71)</f>
        <v>群馬県市町村会館管理組合</v>
      </c>
      <c r="BZ37" s="434"/>
      <c r="CA37" s="434"/>
      <c r="CB37" s="434"/>
      <c r="CC37" s="434"/>
      <c r="CD37" s="434"/>
      <c r="CE37" s="434"/>
      <c r="CF37" s="434"/>
      <c r="CG37" s="434"/>
      <c r="CH37" s="434"/>
      <c r="CI37" s="434"/>
      <c r="CJ37" s="434"/>
      <c r="CK37" s="434"/>
      <c r="CL37" s="434"/>
      <c r="CM37" s="434"/>
      <c r="CN37" s="2"/>
      <c r="CO37" s="435" t="str">
        <f t="shared" si="5"/>
        <v/>
      </c>
      <c r="CP37" s="435"/>
      <c r="CQ37" s="434" t="str">
        <f>IF('各会計、関係団体の財政状況及び健全化判断比率'!BS10="","",'各会計、関係団体の財政状況及び健全化判断比率'!BS10)</f>
        <v/>
      </c>
      <c r="CR37" s="434"/>
      <c r="CS37" s="434"/>
      <c r="CT37" s="434"/>
      <c r="CU37" s="434"/>
      <c r="CV37" s="434"/>
      <c r="CW37" s="434"/>
      <c r="CX37" s="434"/>
      <c r="CY37" s="434"/>
      <c r="CZ37" s="434"/>
      <c r="DA37" s="434"/>
      <c r="DB37" s="434"/>
      <c r="DC37" s="434"/>
      <c r="DD37" s="434"/>
      <c r="DE37" s="434"/>
      <c r="DG37" s="436" t="str">
        <f>IF('各会計、関係団体の財政状況及び健全化判断比率'!BR10="","",'各会計、関係団体の財政状況及び健全化判断比率'!BR10)</f>
        <v/>
      </c>
      <c r="DH37" s="436"/>
      <c r="DI37" s="19"/>
    </row>
    <row r="38" spans="1:113" ht="32.25" customHeight="1" x14ac:dyDescent="0.2">
      <c r="A38" s="2"/>
      <c r="B38" s="5"/>
      <c r="C38" s="435" t="str">
        <f t="shared" si="0"/>
        <v/>
      </c>
      <c r="D38" s="435"/>
      <c r="E38" s="434" t="str">
        <f>IF('各会計、関係団体の財政状況及び健全化判断比率'!B11="","",'各会計、関係団体の財政状況及び健全化判断比率'!B11)</f>
        <v/>
      </c>
      <c r="F38" s="434"/>
      <c r="G38" s="434"/>
      <c r="H38" s="434"/>
      <c r="I38" s="434"/>
      <c r="J38" s="434"/>
      <c r="K38" s="434"/>
      <c r="L38" s="434"/>
      <c r="M38" s="434"/>
      <c r="N38" s="434"/>
      <c r="O38" s="434"/>
      <c r="P38" s="434"/>
      <c r="Q38" s="434"/>
      <c r="R38" s="434"/>
      <c r="S38" s="434"/>
      <c r="T38" s="2"/>
      <c r="U38" s="435" t="str">
        <f t="shared" si="1"/>
        <v/>
      </c>
      <c r="V38" s="435"/>
      <c r="W38" s="434"/>
      <c r="X38" s="434"/>
      <c r="Y38" s="434"/>
      <c r="Z38" s="434"/>
      <c r="AA38" s="434"/>
      <c r="AB38" s="434"/>
      <c r="AC38" s="434"/>
      <c r="AD38" s="434"/>
      <c r="AE38" s="434"/>
      <c r="AF38" s="434"/>
      <c r="AG38" s="434"/>
      <c r="AH38" s="434"/>
      <c r="AI38" s="434"/>
      <c r="AJ38" s="434"/>
      <c r="AK38" s="434"/>
      <c r="AL38" s="2"/>
      <c r="AM38" s="435" t="str">
        <f t="shared" si="2"/>
        <v/>
      </c>
      <c r="AN38" s="435"/>
      <c r="AO38" s="434"/>
      <c r="AP38" s="434"/>
      <c r="AQ38" s="434"/>
      <c r="AR38" s="434"/>
      <c r="AS38" s="434"/>
      <c r="AT38" s="434"/>
      <c r="AU38" s="434"/>
      <c r="AV38" s="434"/>
      <c r="AW38" s="434"/>
      <c r="AX38" s="434"/>
      <c r="AY38" s="434"/>
      <c r="AZ38" s="434"/>
      <c r="BA38" s="434"/>
      <c r="BB38" s="434"/>
      <c r="BC38" s="434"/>
      <c r="BD38" s="2"/>
      <c r="BE38" s="435" t="str">
        <f t="shared" si="3"/>
        <v/>
      </c>
      <c r="BF38" s="435"/>
      <c r="BG38" s="434"/>
      <c r="BH38" s="434"/>
      <c r="BI38" s="434"/>
      <c r="BJ38" s="434"/>
      <c r="BK38" s="434"/>
      <c r="BL38" s="434"/>
      <c r="BM38" s="434"/>
      <c r="BN38" s="434"/>
      <c r="BO38" s="434"/>
      <c r="BP38" s="434"/>
      <c r="BQ38" s="434"/>
      <c r="BR38" s="434"/>
      <c r="BS38" s="434"/>
      <c r="BT38" s="434"/>
      <c r="BU38" s="434"/>
      <c r="BV38" s="2"/>
      <c r="BW38" s="435">
        <f t="shared" si="4"/>
        <v>11</v>
      </c>
      <c r="BX38" s="435"/>
      <c r="BY38" s="434" t="str">
        <f>IF('各会計、関係団体の財政状況及び健全化判断比率'!B72="","",'各会計、関係団体の財政状況及び健全化判断比率'!B72)</f>
        <v>群馬県市町村総合事務組合</v>
      </c>
      <c r="BZ38" s="434"/>
      <c r="CA38" s="434"/>
      <c r="CB38" s="434"/>
      <c r="CC38" s="434"/>
      <c r="CD38" s="434"/>
      <c r="CE38" s="434"/>
      <c r="CF38" s="434"/>
      <c r="CG38" s="434"/>
      <c r="CH38" s="434"/>
      <c r="CI38" s="434"/>
      <c r="CJ38" s="434"/>
      <c r="CK38" s="434"/>
      <c r="CL38" s="434"/>
      <c r="CM38" s="434"/>
      <c r="CN38" s="2"/>
      <c r="CO38" s="435" t="str">
        <f t="shared" si="5"/>
        <v/>
      </c>
      <c r="CP38" s="435"/>
      <c r="CQ38" s="434" t="str">
        <f>IF('各会計、関係団体の財政状況及び健全化判断比率'!BS11="","",'各会計、関係団体の財政状況及び健全化判断比率'!BS11)</f>
        <v/>
      </c>
      <c r="CR38" s="434"/>
      <c r="CS38" s="434"/>
      <c r="CT38" s="434"/>
      <c r="CU38" s="434"/>
      <c r="CV38" s="434"/>
      <c r="CW38" s="434"/>
      <c r="CX38" s="434"/>
      <c r="CY38" s="434"/>
      <c r="CZ38" s="434"/>
      <c r="DA38" s="434"/>
      <c r="DB38" s="434"/>
      <c r="DC38" s="434"/>
      <c r="DD38" s="434"/>
      <c r="DE38" s="434"/>
      <c r="DG38" s="436" t="str">
        <f>IF('各会計、関係団体の財政状況及び健全化判断比率'!BR11="","",'各会計、関係団体の財政状況及び健全化判断比率'!BR11)</f>
        <v/>
      </c>
      <c r="DH38" s="436"/>
      <c r="DI38" s="19"/>
    </row>
    <row r="39" spans="1:113" ht="32.25" customHeight="1" x14ac:dyDescent="0.2">
      <c r="A39" s="2"/>
      <c r="B39" s="5"/>
      <c r="C39" s="435" t="str">
        <f t="shared" si="0"/>
        <v/>
      </c>
      <c r="D39" s="435"/>
      <c r="E39" s="434" t="str">
        <f>IF('各会計、関係団体の財政状況及び健全化判断比率'!B12="","",'各会計、関係団体の財政状況及び健全化判断比率'!B12)</f>
        <v/>
      </c>
      <c r="F39" s="434"/>
      <c r="G39" s="434"/>
      <c r="H39" s="434"/>
      <c r="I39" s="434"/>
      <c r="J39" s="434"/>
      <c r="K39" s="434"/>
      <c r="L39" s="434"/>
      <c r="M39" s="434"/>
      <c r="N39" s="434"/>
      <c r="O39" s="434"/>
      <c r="P39" s="434"/>
      <c r="Q39" s="434"/>
      <c r="R39" s="434"/>
      <c r="S39" s="434"/>
      <c r="T39" s="2"/>
      <c r="U39" s="435" t="str">
        <f t="shared" si="1"/>
        <v/>
      </c>
      <c r="V39" s="435"/>
      <c r="W39" s="434"/>
      <c r="X39" s="434"/>
      <c r="Y39" s="434"/>
      <c r="Z39" s="434"/>
      <c r="AA39" s="434"/>
      <c r="AB39" s="434"/>
      <c r="AC39" s="434"/>
      <c r="AD39" s="434"/>
      <c r="AE39" s="434"/>
      <c r="AF39" s="434"/>
      <c r="AG39" s="434"/>
      <c r="AH39" s="434"/>
      <c r="AI39" s="434"/>
      <c r="AJ39" s="434"/>
      <c r="AK39" s="434"/>
      <c r="AL39" s="2"/>
      <c r="AM39" s="435" t="str">
        <f t="shared" si="2"/>
        <v/>
      </c>
      <c r="AN39" s="435"/>
      <c r="AO39" s="434"/>
      <c r="AP39" s="434"/>
      <c r="AQ39" s="434"/>
      <c r="AR39" s="434"/>
      <c r="AS39" s="434"/>
      <c r="AT39" s="434"/>
      <c r="AU39" s="434"/>
      <c r="AV39" s="434"/>
      <c r="AW39" s="434"/>
      <c r="AX39" s="434"/>
      <c r="AY39" s="434"/>
      <c r="AZ39" s="434"/>
      <c r="BA39" s="434"/>
      <c r="BB39" s="434"/>
      <c r="BC39" s="434"/>
      <c r="BD39" s="2"/>
      <c r="BE39" s="435" t="str">
        <f t="shared" si="3"/>
        <v/>
      </c>
      <c r="BF39" s="435"/>
      <c r="BG39" s="434"/>
      <c r="BH39" s="434"/>
      <c r="BI39" s="434"/>
      <c r="BJ39" s="434"/>
      <c r="BK39" s="434"/>
      <c r="BL39" s="434"/>
      <c r="BM39" s="434"/>
      <c r="BN39" s="434"/>
      <c r="BO39" s="434"/>
      <c r="BP39" s="434"/>
      <c r="BQ39" s="434"/>
      <c r="BR39" s="434"/>
      <c r="BS39" s="434"/>
      <c r="BT39" s="434"/>
      <c r="BU39" s="434"/>
      <c r="BV39" s="2"/>
      <c r="BW39" s="435">
        <f t="shared" si="4"/>
        <v>12</v>
      </c>
      <c r="BX39" s="435"/>
      <c r="BY39" s="434" t="str">
        <f>IF('各会計、関係団体の財政状況及び健全化判断比率'!B73="","",'各会計、関係団体の財政状況及び健全化判断比率'!B73)</f>
        <v>群馬県後期高齢者医療広域連合（一般会計）</v>
      </c>
      <c r="BZ39" s="434"/>
      <c r="CA39" s="434"/>
      <c r="CB39" s="434"/>
      <c r="CC39" s="434"/>
      <c r="CD39" s="434"/>
      <c r="CE39" s="434"/>
      <c r="CF39" s="434"/>
      <c r="CG39" s="434"/>
      <c r="CH39" s="434"/>
      <c r="CI39" s="434"/>
      <c r="CJ39" s="434"/>
      <c r="CK39" s="434"/>
      <c r="CL39" s="434"/>
      <c r="CM39" s="434"/>
      <c r="CN39" s="2"/>
      <c r="CO39" s="435" t="str">
        <f t="shared" si="5"/>
        <v/>
      </c>
      <c r="CP39" s="435"/>
      <c r="CQ39" s="434" t="str">
        <f>IF('各会計、関係団体の財政状況及び健全化判断比率'!BS12="","",'各会計、関係団体の財政状況及び健全化判断比率'!BS12)</f>
        <v/>
      </c>
      <c r="CR39" s="434"/>
      <c r="CS39" s="434"/>
      <c r="CT39" s="434"/>
      <c r="CU39" s="434"/>
      <c r="CV39" s="434"/>
      <c r="CW39" s="434"/>
      <c r="CX39" s="434"/>
      <c r="CY39" s="434"/>
      <c r="CZ39" s="434"/>
      <c r="DA39" s="434"/>
      <c r="DB39" s="434"/>
      <c r="DC39" s="434"/>
      <c r="DD39" s="434"/>
      <c r="DE39" s="434"/>
      <c r="DG39" s="436" t="str">
        <f>IF('各会計、関係団体の財政状況及び健全化判断比率'!BR12="","",'各会計、関係団体の財政状況及び健全化判断比率'!BR12)</f>
        <v/>
      </c>
      <c r="DH39" s="436"/>
      <c r="DI39" s="19"/>
    </row>
    <row r="40" spans="1:113" ht="32.25" customHeight="1" x14ac:dyDescent="0.2">
      <c r="A40" s="2"/>
      <c r="B40" s="5"/>
      <c r="C40" s="435" t="str">
        <f t="shared" si="0"/>
        <v/>
      </c>
      <c r="D40" s="435"/>
      <c r="E40" s="434" t="str">
        <f>IF('各会計、関係団体の財政状況及び健全化判断比率'!B13="","",'各会計、関係団体の財政状況及び健全化判断比率'!B13)</f>
        <v/>
      </c>
      <c r="F40" s="434"/>
      <c r="G40" s="434"/>
      <c r="H40" s="434"/>
      <c r="I40" s="434"/>
      <c r="J40" s="434"/>
      <c r="K40" s="434"/>
      <c r="L40" s="434"/>
      <c r="M40" s="434"/>
      <c r="N40" s="434"/>
      <c r="O40" s="434"/>
      <c r="P40" s="434"/>
      <c r="Q40" s="434"/>
      <c r="R40" s="434"/>
      <c r="S40" s="434"/>
      <c r="T40" s="2"/>
      <c r="U40" s="435" t="str">
        <f t="shared" si="1"/>
        <v/>
      </c>
      <c r="V40" s="435"/>
      <c r="W40" s="434"/>
      <c r="X40" s="434"/>
      <c r="Y40" s="434"/>
      <c r="Z40" s="434"/>
      <c r="AA40" s="434"/>
      <c r="AB40" s="434"/>
      <c r="AC40" s="434"/>
      <c r="AD40" s="434"/>
      <c r="AE40" s="434"/>
      <c r="AF40" s="434"/>
      <c r="AG40" s="434"/>
      <c r="AH40" s="434"/>
      <c r="AI40" s="434"/>
      <c r="AJ40" s="434"/>
      <c r="AK40" s="434"/>
      <c r="AL40" s="2"/>
      <c r="AM40" s="435" t="str">
        <f t="shared" si="2"/>
        <v/>
      </c>
      <c r="AN40" s="435"/>
      <c r="AO40" s="434"/>
      <c r="AP40" s="434"/>
      <c r="AQ40" s="434"/>
      <c r="AR40" s="434"/>
      <c r="AS40" s="434"/>
      <c r="AT40" s="434"/>
      <c r="AU40" s="434"/>
      <c r="AV40" s="434"/>
      <c r="AW40" s="434"/>
      <c r="AX40" s="434"/>
      <c r="AY40" s="434"/>
      <c r="AZ40" s="434"/>
      <c r="BA40" s="434"/>
      <c r="BB40" s="434"/>
      <c r="BC40" s="434"/>
      <c r="BD40" s="2"/>
      <c r="BE40" s="435" t="str">
        <f t="shared" si="3"/>
        <v/>
      </c>
      <c r="BF40" s="435"/>
      <c r="BG40" s="434"/>
      <c r="BH40" s="434"/>
      <c r="BI40" s="434"/>
      <c r="BJ40" s="434"/>
      <c r="BK40" s="434"/>
      <c r="BL40" s="434"/>
      <c r="BM40" s="434"/>
      <c r="BN40" s="434"/>
      <c r="BO40" s="434"/>
      <c r="BP40" s="434"/>
      <c r="BQ40" s="434"/>
      <c r="BR40" s="434"/>
      <c r="BS40" s="434"/>
      <c r="BT40" s="434"/>
      <c r="BU40" s="434"/>
      <c r="BV40" s="2"/>
      <c r="BW40" s="435">
        <f t="shared" si="4"/>
        <v>13</v>
      </c>
      <c r="BX40" s="435"/>
      <c r="BY40" s="434" t="str">
        <f>IF('各会計、関係団体の財政状況及び健全化判断比率'!B74="","",'各会計、関係団体の財政状況及び健全化判断比率'!B74)</f>
        <v>群馬県後期高齢者医療広域連合（事業会計）</v>
      </c>
      <c r="BZ40" s="434"/>
      <c r="CA40" s="434"/>
      <c r="CB40" s="434"/>
      <c r="CC40" s="434"/>
      <c r="CD40" s="434"/>
      <c r="CE40" s="434"/>
      <c r="CF40" s="434"/>
      <c r="CG40" s="434"/>
      <c r="CH40" s="434"/>
      <c r="CI40" s="434"/>
      <c r="CJ40" s="434"/>
      <c r="CK40" s="434"/>
      <c r="CL40" s="434"/>
      <c r="CM40" s="434"/>
      <c r="CN40" s="2"/>
      <c r="CO40" s="435" t="str">
        <f t="shared" si="5"/>
        <v/>
      </c>
      <c r="CP40" s="435"/>
      <c r="CQ40" s="434" t="str">
        <f>IF('各会計、関係団体の財政状況及び健全化判断比率'!BS13="","",'各会計、関係団体の財政状況及び健全化判断比率'!BS13)</f>
        <v/>
      </c>
      <c r="CR40" s="434"/>
      <c r="CS40" s="434"/>
      <c r="CT40" s="434"/>
      <c r="CU40" s="434"/>
      <c r="CV40" s="434"/>
      <c r="CW40" s="434"/>
      <c r="CX40" s="434"/>
      <c r="CY40" s="434"/>
      <c r="CZ40" s="434"/>
      <c r="DA40" s="434"/>
      <c r="DB40" s="434"/>
      <c r="DC40" s="434"/>
      <c r="DD40" s="434"/>
      <c r="DE40" s="434"/>
      <c r="DG40" s="436" t="str">
        <f>IF('各会計、関係団体の財政状況及び健全化判断比率'!BR13="","",'各会計、関係団体の財政状況及び健全化判断比率'!BR13)</f>
        <v/>
      </c>
      <c r="DH40" s="436"/>
      <c r="DI40" s="19"/>
    </row>
    <row r="41" spans="1:113" ht="32.25" customHeight="1" x14ac:dyDescent="0.2">
      <c r="A41" s="2"/>
      <c r="B41" s="5"/>
      <c r="C41" s="435" t="str">
        <f t="shared" si="0"/>
        <v/>
      </c>
      <c r="D41" s="435"/>
      <c r="E41" s="434" t="str">
        <f>IF('各会計、関係団体の財政状況及び健全化判断比率'!B14="","",'各会計、関係団体の財政状況及び健全化判断比率'!B14)</f>
        <v/>
      </c>
      <c r="F41" s="434"/>
      <c r="G41" s="434"/>
      <c r="H41" s="434"/>
      <c r="I41" s="434"/>
      <c r="J41" s="434"/>
      <c r="K41" s="434"/>
      <c r="L41" s="434"/>
      <c r="M41" s="434"/>
      <c r="N41" s="434"/>
      <c r="O41" s="434"/>
      <c r="P41" s="434"/>
      <c r="Q41" s="434"/>
      <c r="R41" s="434"/>
      <c r="S41" s="434"/>
      <c r="T41" s="2"/>
      <c r="U41" s="435" t="str">
        <f t="shared" si="1"/>
        <v/>
      </c>
      <c r="V41" s="435"/>
      <c r="W41" s="434"/>
      <c r="X41" s="434"/>
      <c r="Y41" s="434"/>
      <c r="Z41" s="434"/>
      <c r="AA41" s="434"/>
      <c r="AB41" s="434"/>
      <c r="AC41" s="434"/>
      <c r="AD41" s="434"/>
      <c r="AE41" s="434"/>
      <c r="AF41" s="434"/>
      <c r="AG41" s="434"/>
      <c r="AH41" s="434"/>
      <c r="AI41" s="434"/>
      <c r="AJ41" s="434"/>
      <c r="AK41" s="434"/>
      <c r="AL41" s="2"/>
      <c r="AM41" s="435" t="str">
        <f t="shared" si="2"/>
        <v/>
      </c>
      <c r="AN41" s="435"/>
      <c r="AO41" s="434"/>
      <c r="AP41" s="434"/>
      <c r="AQ41" s="434"/>
      <c r="AR41" s="434"/>
      <c r="AS41" s="434"/>
      <c r="AT41" s="434"/>
      <c r="AU41" s="434"/>
      <c r="AV41" s="434"/>
      <c r="AW41" s="434"/>
      <c r="AX41" s="434"/>
      <c r="AY41" s="434"/>
      <c r="AZ41" s="434"/>
      <c r="BA41" s="434"/>
      <c r="BB41" s="434"/>
      <c r="BC41" s="434"/>
      <c r="BD41" s="2"/>
      <c r="BE41" s="435" t="str">
        <f t="shared" si="3"/>
        <v/>
      </c>
      <c r="BF41" s="435"/>
      <c r="BG41" s="434"/>
      <c r="BH41" s="434"/>
      <c r="BI41" s="434"/>
      <c r="BJ41" s="434"/>
      <c r="BK41" s="434"/>
      <c r="BL41" s="434"/>
      <c r="BM41" s="434"/>
      <c r="BN41" s="434"/>
      <c r="BO41" s="434"/>
      <c r="BP41" s="434"/>
      <c r="BQ41" s="434"/>
      <c r="BR41" s="434"/>
      <c r="BS41" s="434"/>
      <c r="BT41" s="434"/>
      <c r="BU41" s="434"/>
      <c r="BV41" s="2"/>
      <c r="BW41" s="435">
        <f t="shared" si="4"/>
        <v>14</v>
      </c>
      <c r="BX41" s="435"/>
      <c r="BY41" s="434" t="str">
        <f>IF('各会計、関係団体の財政状況及び健全化判断比率'!B75="","",'各会計、関係団体の財政状況及び健全化判断比率'!B75)</f>
        <v>群馬東部水道企業団</v>
      </c>
      <c r="BZ41" s="434"/>
      <c r="CA41" s="434"/>
      <c r="CB41" s="434"/>
      <c r="CC41" s="434"/>
      <c r="CD41" s="434"/>
      <c r="CE41" s="434"/>
      <c r="CF41" s="434"/>
      <c r="CG41" s="434"/>
      <c r="CH41" s="434"/>
      <c r="CI41" s="434"/>
      <c r="CJ41" s="434"/>
      <c r="CK41" s="434"/>
      <c r="CL41" s="434"/>
      <c r="CM41" s="434"/>
      <c r="CN41" s="2"/>
      <c r="CO41" s="435" t="str">
        <f t="shared" si="5"/>
        <v/>
      </c>
      <c r="CP41" s="435"/>
      <c r="CQ41" s="434" t="str">
        <f>IF('各会計、関係団体の財政状況及び健全化判断比率'!BS14="","",'各会計、関係団体の財政状況及び健全化判断比率'!BS14)</f>
        <v/>
      </c>
      <c r="CR41" s="434"/>
      <c r="CS41" s="434"/>
      <c r="CT41" s="434"/>
      <c r="CU41" s="434"/>
      <c r="CV41" s="434"/>
      <c r="CW41" s="434"/>
      <c r="CX41" s="434"/>
      <c r="CY41" s="434"/>
      <c r="CZ41" s="434"/>
      <c r="DA41" s="434"/>
      <c r="DB41" s="434"/>
      <c r="DC41" s="434"/>
      <c r="DD41" s="434"/>
      <c r="DE41" s="434"/>
      <c r="DG41" s="436" t="str">
        <f>IF('各会計、関係団体の財政状況及び健全化判断比率'!BR14="","",'各会計、関係団体の財政状況及び健全化判断比率'!BR14)</f>
        <v/>
      </c>
      <c r="DH41" s="436"/>
      <c r="DI41" s="19"/>
    </row>
    <row r="42" spans="1:113" ht="32.25" customHeight="1" x14ac:dyDescent="0.2">
      <c r="B42" s="5"/>
      <c r="C42" s="435" t="str">
        <f t="shared" si="0"/>
        <v/>
      </c>
      <c r="D42" s="435"/>
      <c r="E42" s="434" t="str">
        <f>IF('各会計、関係団体の財政状況及び健全化判断比率'!B15="","",'各会計、関係団体の財政状況及び健全化判断比率'!B15)</f>
        <v/>
      </c>
      <c r="F42" s="434"/>
      <c r="G42" s="434"/>
      <c r="H42" s="434"/>
      <c r="I42" s="434"/>
      <c r="J42" s="434"/>
      <c r="K42" s="434"/>
      <c r="L42" s="434"/>
      <c r="M42" s="434"/>
      <c r="N42" s="434"/>
      <c r="O42" s="434"/>
      <c r="P42" s="434"/>
      <c r="Q42" s="434"/>
      <c r="R42" s="434"/>
      <c r="S42" s="434"/>
      <c r="T42" s="2"/>
      <c r="U42" s="435" t="str">
        <f t="shared" si="1"/>
        <v/>
      </c>
      <c r="V42" s="435"/>
      <c r="W42" s="434"/>
      <c r="X42" s="434"/>
      <c r="Y42" s="434"/>
      <c r="Z42" s="434"/>
      <c r="AA42" s="434"/>
      <c r="AB42" s="434"/>
      <c r="AC42" s="434"/>
      <c r="AD42" s="434"/>
      <c r="AE42" s="434"/>
      <c r="AF42" s="434"/>
      <c r="AG42" s="434"/>
      <c r="AH42" s="434"/>
      <c r="AI42" s="434"/>
      <c r="AJ42" s="434"/>
      <c r="AK42" s="434"/>
      <c r="AL42" s="2"/>
      <c r="AM42" s="435" t="str">
        <f t="shared" si="2"/>
        <v/>
      </c>
      <c r="AN42" s="435"/>
      <c r="AO42" s="434"/>
      <c r="AP42" s="434"/>
      <c r="AQ42" s="434"/>
      <c r="AR42" s="434"/>
      <c r="AS42" s="434"/>
      <c r="AT42" s="434"/>
      <c r="AU42" s="434"/>
      <c r="AV42" s="434"/>
      <c r="AW42" s="434"/>
      <c r="AX42" s="434"/>
      <c r="AY42" s="434"/>
      <c r="AZ42" s="434"/>
      <c r="BA42" s="434"/>
      <c r="BB42" s="434"/>
      <c r="BC42" s="434"/>
      <c r="BD42" s="2"/>
      <c r="BE42" s="435" t="str">
        <f t="shared" si="3"/>
        <v/>
      </c>
      <c r="BF42" s="435"/>
      <c r="BG42" s="434"/>
      <c r="BH42" s="434"/>
      <c r="BI42" s="434"/>
      <c r="BJ42" s="434"/>
      <c r="BK42" s="434"/>
      <c r="BL42" s="434"/>
      <c r="BM42" s="434"/>
      <c r="BN42" s="434"/>
      <c r="BO42" s="434"/>
      <c r="BP42" s="434"/>
      <c r="BQ42" s="434"/>
      <c r="BR42" s="434"/>
      <c r="BS42" s="434"/>
      <c r="BT42" s="434"/>
      <c r="BU42" s="434"/>
      <c r="BV42" s="2"/>
      <c r="BW42" s="435" t="str">
        <f t="shared" si="4"/>
        <v/>
      </c>
      <c r="BX42" s="435"/>
      <c r="BY42" s="434" t="str">
        <f>IF('各会計、関係団体の財政状況及び健全化判断比率'!B76="","",'各会計、関係団体の財政状況及び健全化判断比率'!B76)</f>
        <v/>
      </c>
      <c r="BZ42" s="434"/>
      <c r="CA42" s="434"/>
      <c r="CB42" s="434"/>
      <c r="CC42" s="434"/>
      <c r="CD42" s="434"/>
      <c r="CE42" s="434"/>
      <c r="CF42" s="434"/>
      <c r="CG42" s="434"/>
      <c r="CH42" s="434"/>
      <c r="CI42" s="434"/>
      <c r="CJ42" s="434"/>
      <c r="CK42" s="434"/>
      <c r="CL42" s="434"/>
      <c r="CM42" s="434"/>
      <c r="CN42" s="2"/>
      <c r="CO42" s="435" t="str">
        <f t="shared" si="5"/>
        <v/>
      </c>
      <c r="CP42" s="435"/>
      <c r="CQ42" s="434" t="str">
        <f>IF('各会計、関係団体の財政状況及び健全化判断比率'!BS15="","",'各会計、関係団体の財政状況及び健全化判断比率'!BS15)</f>
        <v/>
      </c>
      <c r="CR42" s="434"/>
      <c r="CS42" s="434"/>
      <c r="CT42" s="434"/>
      <c r="CU42" s="434"/>
      <c r="CV42" s="434"/>
      <c r="CW42" s="434"/>
      <c r="CX42" s="434"/>
      <c r="CY42" s="434"/>
      <c r="CZ42" s="434"/>
      <c r="DA42" s="434"/>
      <c r="DB42" s="434"/>
      <c r="DC42" s="434"/>
      <c r="DD42" s="434"/>
      <c r="DE42" s="434"/>
      <c r="DG42" s="436" t="str">
        <f>IF('各会計、関係団体の財政状況及び健全化判断比率'!BR15="","",'各会計、関係団体の財政状況及び健全化判断比率'!BR15)</f>
        <v/>
      </c>
      <c r="DH42" s="436"/>
      <c r="DI42" s="19"/>
    </row>
    <row r="43" spans="1:113" ht="32.25" customHeight="1" x14ac:dyDescent="0.2">
      <c r="B43" s="5"/>
      <c r="C43" s="435" t="str">
        <f t="shared" si="0"/>
        <v/>
      </c>
      <c r="D43" s="435"/>
      <c r="E43" s="434" t="str">
        <f>IF('各会計、関係団体の財政状況及び健全化判断比率'!B16="","",'各会計、関係団体の財政状況及び健全化判断比率'!B16)</f>
        <v/>
      </c>
      <c r="F43" s="434"/>
      <c r="G43" s="434"/>
      <c r="H43" s="434"/>
      <c r="I43" s="434"/>
      <c r="J43" s="434"/>
      <c r="K43" s="434"/>
      <c r="L43" s="434"/>
      <c r="M43" s="434"/>
      <c r="N43" s="434"/>
      <c r="O43" s="434"/>
      <c r="P43" s="434"/>
      <c r="Q43" s="434"/>
      <c r="R43" s="434"/>
      <c r="S43" s="434"/>
      <c r="T43" s="2"/>
      <c r="U43" s="435" t="str">
        <f t="shared" si="1"/>
        <v/>
      </c>
      <c r="V43" s="435"/>
      <c r="W43" s="434"/>
      <c r="X43" s="434"/>
      <c r="Y43" s="434"/>
      <c r="Z43" s="434"/>
      <c r="AA43" s="434"/>
      <c r="AB43" s="434"/>
      <c r="AC43" s="434"/>
      <c r="AD43" s="434"/>
      <c r="AE43" s="434"/>
      <c r="AF43" s="434"/>
      <c r="AG43" s="434"/>
      <c r="AH43" s="434"/>
      <c r="AI43" s="434"/>
      <c r="AJ43" s="434"/>
      <c r="AK43" s="434"/>
      <c r="AL43" s="2"/>
      <c r="AM43" s="435" t="str">
        <f t="shared" si="2"/>
        <v/>
      </c>
      <c r="AN43" s="435"/>
      <c r="AO43" s="434"/>
      <c r="AP43" s="434"/>
      <c r="AQ43" s="434"/>
      <c r="AR43" s="434"/>
      <c r="AS43" s="434"/>
      <c r="AT43" s="434"/>
      <c r="AU43" s="434"/>
      <c r="AV43" s="434"/>
      <c r="AW43" s="434"/>
      <c r="AX43" s="434"/>
      <c r="AY43" s="434"/>
      <c r="AZ43" s="434"/>
      <c r="BA43" s="434"/>
      <c r="BB43" s="434"/>
      <c r="BC43" s="434"/>
      <c r="BD43" s="2"/>
      <c r="BE43" s="435" t="str">
        <f t="shared" si="3"/>
        <v/>
      </c>
      <c r="BF43" s="435"/>
      <c r="BG43" s="434"/>
      <c r="BH43" s="434"/>
      <c r="BI43" s="434"/>
      <c r="BJ43" s="434"/>
      <c r="BK43" s="434"/>
      <c r="BL43" s="434"/>
      <c r="BM43" s="434"/>
      <c r="BN43" s="434"/>
      <c r="BO43" s="434"/>
      <c r="BP43" s="434"/>
      <c r="BQ43" s="434"/>
      <c r="BR43" s="434"/>
      <c r="BS43" s="434"/>
      <c r="BT43" s="434"/>
      <c r="BU43" s="434"/>
      <c r="BV43" s="2"/>
      <c r="BW43" s="435" t="str">
        <f t="shared" si="4"/>
        <v/>
      </c>
      <c r="BX43" s="435"/>
      <c r="BY43" s="434" t="str">
        <f>IF('各会計、関係団体の財政状況及び健全化判断比率'!B77="","",'各会計、関係団体の財政状況及び健全化判断比率'!B77)</f>
        <v/>
      </c>
      <c r="BZ43" s="434"/>
      <c r="CA43" s="434"/>
      <c r="CB43" s="434"/>
      <c r="CC43" s="434"/>
      <c r="CD43" s="434"/>
      <c r="CE43" s="434"/>
      <c r="CF43" s="434"/>
      <c r="CG43" s="434"/>
      <c r="CH43" s="434"/>
      <c r="CI43" s="434"/>
      <c r="CJ43" s="434"/>
      <c r="CK43" s="434"/>
      <c r="CL43" s="434"/>
      <c r="CM43" s="434"/>
      <c r="CN43" s="2"/>
      <c r="CO43" s="435" t="str">
        <f t="shared" si="5"/>
        <v/>
      </c>
      <c r="CP43" s="435"/>
      <c r="CQ43" s="434" t="str">
        <f>IF('各会計、関係団体の財政状況及び健全化判断比率'!BS16="","",'各会計、関係団体の財政状況及び健全化判断比率'!BS16)</f>
        <v/>
      </c>
      <c r="CR43" s="434"/>
      <c r="CS43" s="434"/>
      <c r="CT43" s="434"/>
      <c r="CU43" s="434"/>
      <c r="CV43" s="434"/>
      <c r="CW43" s="434"/>
      <c r="CX43" s="434"/>
      <c r="CY43" s="434"/>
      <c r="CZ43" s="434"/>
      <c r="DA43" s="434"/>
      <c r="DB43" s="434"/>
      <c r="DC43" s="434"/>
      <c r="DD43" s="434"/>
      <c r="DE43" s="434"/>
      <c r="DG43" s="436" t="str">
        <f>IF('各会計、関係団体の財政状況及び健全化判断比率'!BR16="","",'各会計、関係団体の財政状況及び健全化判断比率'!BR16)</f>
        <v/>
      </c>
      <c r="DH43" s="436"/>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289</v>
      </c>
      <c r="E46" s="380" t="s">
        <v>290</v>
      </c>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0"/>
      <c r="CU46" s="380"/>
      <c r="CV46" s="380"/>
      <c r="CW46" s="380"/>
      <c r="CX46" s="380"/>
      <c r="CY46" s="380"/>
      <c r="CZ46" s="380"/>
      <c r="DA46" s="380"/>
      <c r="DB46" s="380"/>
      <c r="DC46" s="380"/>
      <c r="DD46" s="380"/>
      <c r="DE46" s="380"/>
      <c r="DF46" s="380"/>
      <c r="DG46" s="380"/>
      <c r="DH46" s="380"/>
      <c r="DI46" s="380"/>
    </row>
    <row r="47" spans="1:113" x14ac:dyDescent="0.2">
      <c r="E47" s="380" t="s">
        <v>295</v>
      </c>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380"/>
      <c r="CZ47" s="380"/>
      <c r="DA47" s="380"/>
      <c r="DB47" s="380"/>
      <c r="DC47" s="380"/>
      <c r="DD47" s="380"/>
      <c r="DE47" s="380"/>
      <c r="DF47" s="380"/>
      <c r="DG47" s="380"/>
      <c r="DH47" s="380"/>
      <c r="DI47" s="380"/>
    </row>
    <row r="48" spans="1:113" x14ac:dyDescent="0.2">
      <c r="E48" s="380" t="s">
        <v>297</v>
      </c>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0"/>
      <c r="CT48" s="380"/>
      <c r="CU48" s="380"/>
      <c r="CV48" s="380"/>
      <c r="CW48" s="380"/>
      <c r="CX48" s="380"/>
      <c r="CY48" s="380"/>
      <c r="CZ48" s="380"/>
      <c r="DA48" s="380"/>
      <c r="DB48" s="380"/>
      <c r="DC48" s="380"/>
      <c r="DD48" s="380"/>
      <c r="DE48" s="380"/>
      <c r="DF48" s="380"/>
      <c r="DG48" s="380"/>
      <c r="DH48" s="380"/>
      <c r="DI48" s="380"/>
    </row>
    <row r="49" spans="5:113" x14ac:dyDescent="0.2">
      <c r="E49" s="380" t="s">
        <v>299</v>
      </c>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0"/>
      <c r="CD49" s="380"/>
      <c r="CE49" s="380"/>
      <c r="CF49" s="380"/>
      <c r="CG49" s="380"/>
      <c r="CH49" s="380"/>
      <c r="CI49" s="380"/>
      <c r="CJ49" s="380"/>
      <c r="CK49" s="380"/>
      <c r="CL49" s="380"/>
      <c r="CM49" s="380"/>
      <c r="CN49" s="380"/>
      <c r="CO49" s="380"/>
      <c r="CP49" s="380"/>
      <c r="CQ49" s="380"/>
      <c r="CR49" s="380"/>
      <c r="CS49" s="380"/>
      <c r="CT49" s="380"/>
      <c r="CU49" s="380"/>
      <c r="CV49" s="380"/>
      <c r="CW49" s="380"/>
      <c r="CX49" s="380"/>
      <c r="CY49" s="380"/>
      <c r="CZ49" s="380"/>
      <c r="DA49" s="380"/>
      <c r="DB49" s="380"/>
      <c r="DC49" s="380"/>
      <c r="DD49" s="380"/>
      <c r="DE49" s="380"/>
      <c r="DF49" s="380"/>
      <c r="DG49" s="380"/>
      <c r="DH49" s="380"/>
      <c r="DI49" s="380"/>
    </row>
    <row r="50" spans="5:113" x14ac:dyDescent="0.2">
      <c r="E50" s="380" t="s">
        <v>198</v>
      </c>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row>
    <row r="51" spans="5:113" x14ac:dyDescent="0.2">
      <c r="E51" s="380" t="s">
        <v>301</v>
      </c>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row>
    <row r="52" spans="5:113" x14ac:dyDescent="0.2">
      <c r="E52" s="380" t="s">
        <v>304</v>
      </c>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row>
    <row r="53" spans="5:113" x14ac:dyDescent="0.2">
      <c r="E53" s="380" t="s">
        <v>147</v>
      </c>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0"/>
      <c r="CD53" s="380"/>
      <c r="CE53" s="380"/>
      <c r="CF53" s="380"/>
      <c r="CG53" s="380"/>
      <c r="CH53" s="380"/>
      <c r="CI53" s="380"/>
      <c r="CJ53" s="380"/>
      <c r="CK53" s="380"/>
      <c r="CL53" s="380"/>
      <c r="CM53" s="380"/>
      <c r="CN53" s="380"/>
      <c r="CO53" s="380"/>
      <c r="CP53" s="380"/>
      <c r="CQ53" s="380"/>
      <c r="CR53" s="380"/>
      <c r="CS53" s="380"/>
      <c r="CT53" s="380"/>
      <c r="CU53" s="380"/>
      <c r="CV53" s="380"/>
      <c r="CW53" s="380"/>
      <c r="CX53" s="380"/>
      <c r="CY53" s="380"/>
      <c r="CZ53" s="380"/>
      <c r="DA53" s="380"/>
      <c r="DB53" s="380"/>
      <c r="DC53" s="380"/>
      <c r="DD53" s="380"/>
      <c r="DE53" s="380"/>
      <c r="DF53" s="380"/>
      <c r="DG53" s="380"/>
      <c r="DH53" s="380"/>
      <c r="DI53" s="380"/>
    </row>
    <row r="54" spans="5:113" x14ac:dyDescent="0.2"/>
    <row r="55" spans="5:113" x14ac:dyDescent="0.2"/>
    <row r="56" spans="5:113" x14ac:dyDescent="0.2"/>
  </sheetData>
  <sheetProtection algorithmName="SHA-512" hashValue="o8zs3V0sD5vzDoV3ZWfvU0gvj7X5XlWkvyZZLB1+DPB5Tkypi1BXKqWvtjhB1+zUw6EwNbwR08yccBIwLLkpRA==" saltValue="CK5XBbThBvrYBNWOuj8MF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9" t="s">
        <v>129</v>
      </c>
      <c r="DI1" s="650"/>
      <c r="DJ1" s="650"/>
      <c r="DK1" s="650"/>
      <c r="DL1" s="650"/>
      <c r="DM1" s="650"/>
      <c r="DN1" s="651"/>
      <c r="DO1" s="1"/>
      <c r="DP1" s="649" t="s">
        <v>306</v>
      </c>
      <c r="DQ1" s="650"/>
      <c r="DR1" s="650"/>
      <c r="DS1" s="650"/>
      <c r="DT1" s="650"/>
      <c r="DU1" s="650"/>
      <c r="DV1" s="650"/>
      <c r="DW1" s="650"/>
      <c r="DX1" s="650"/>
      <c r="DY1" s="650"/>
      <c r="DZ1" s="650"/>
      <c r="EA1" s="650"/>
      <c r="EB1" s="650"/>
      <c r="EC1" s="651"/>
      <c r="ED1" s="2"/>
      <c r="EE1" s="2"/>
      <c r="EF1" s="2"/>
      <c r="EG1" s="2"/>
      <c r="EH1" s="2"/>
      <c r="EI1" s="2"/>
      <c r="EJ1" s="2"/>
      <c r="EK1" s="2"/>
      <c r="EL1" s="2"/>
      <c r="EM1" s="2"/>
    </row>
    <row r="2" spans="2:143" ht="22.5" customHeight="1" x14ac:dyDescent="0.2">
      <c r="B2" s="40" t="s">
        <v>309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7" t="s">
        <v>112</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7" t="s">
        <v>311</v>
      </c>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530"/>
      <c r="CD3" s="487" t="s">
        <v>312</v>
      </c>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c r="DS3" s="488"/>
      <c r="DT3" s="488"/>
      <c r="DU3" s="488"/>
      <c r="DV3" s="488"/>
      <c r="DW3" s="488"/>
      <c r="DX3" s="488"/>
      <c r="DY3" s="488"/>
      <c r="DZ3" s="488"/>
      <c r="EA3" s="488"/>
      <c r="EB3" s="488"/>
      <c r="EC3" s="530"/>
    </row>
    <row r="4" spans="2:143" ht="11.25" customHeight="1" x14ac:dyDescent="0.2">
      <c r="B4" s="487" t="s">
        <v>5</v>
      </c>
      <c r="C4" s="488"/>
      <c r="D4" s="488"/>
      <c r="E4" s="488"/>
      <c r="F4" s="488"/>
      <c r="G4" s="488"/>
      <c r="H4" s="488"/>
      <c r="I4" s="488"/>
      <c r="J4" s="488"/>
      <c r="K4" s="488"/>
      <c r="L4" s="488"/>
      <c r="M4" s="488"/>
      <c r="N4" s="488"/>
      <c r="O4" s="488"/>
      <c r="P4" s="488"/>
      <c r="Q4" s="530"/>
      <c r="R4" s="487" t="s">
        <v>316</v>
      </c>
      <c r="S4" s="488"/>
      <c r="T4" s="488"/>
      <c r="U4" s="488"/>
      <c r="V4" s="488"/>
      <c r="W4" s="488"/>
      <c r="X4" s="488"/>
      <c r="Y4" s="530"/>
      <c r="Z4" s="487" t="s">
        <v>229</v>
      </c>
      <c r="AA4" s="488"/>
      <c r="AB4" s="488"/>
      <c r="AC4" s="530"/>
      <c r="AD4" s="487" t="s">
        <v>255</v>
      </c>
      <c r="AE4" s="488"/>
      <c r="AF4" s="488"/>
      <c r="AG4" s="488"/>
      <c r="AH4" s="488"/>
      <c r="AI4" s="488"/>
      <c r="AJ4" s="488"/>
      <c r="AK4" s="530"/>
      <c r="AL4" s="487" t="s">
        <v>229</v>
      </c>
      <c r="AM4" s="488"/>
      <c r="AN4" s="488"/>
      <c r="AO4" s="530"/>
      <c r="AP4" s="652" t="s">
        <v>318</v>
      </c>
      <c r="AQ4" s="652"/>
      <c r="AR4" s="652"/>
      <c r="AS4" s="652"/>
      <c r="AT4" s="652"/>
      <c r="AU4" s="652"/>
      <c r="AV4" s="652"/>
      <c r="AW4" s="652"/>
      <c r="AX4" s="652"/>
      <c r="AY4" s="652"/>
      <c r="AZ4" s="652"/>
      <c r="BA4" s="652"/>
      <c r="BB4" s="652"/>
      <c r="BC4" s="652"/>
      <c r="BD4" s="652"/>
      <c r="BE4" s="652"/>
      <c r="BF4" s="652"/>
      <c r="BG4" s="652" t="s">
        <v>296</v>
      </c>
      <c r="BH4" s="652"/>
      <c r="BI4" s="652"/>
      <c r="BJ4" s="652"/>
      <c r="BK4" s="652"/>
      <c r="BL4" s="652"/>
      <c r="BM4" s="652"/>
      <c r="BN4" s="652"/>
      <c r="BO4" s="652" t="s">
        <v>229</v>
      </c>
      <c r="BP4" s="652"/>
      <c r="BQ4" s="652"/>
      <c r="BR4" s="652"/>
      <c r="BS4" s="652" t="s">
        <v>320</v>
      </c>
      <c r="BT4" s="652"/>
      <c r="BU4" s="652"/>
      <c r="BV4" s="652"/>
      <c r="BW4" s="652"/>
      <c r="BX4" s="652"/>
      <c r="BY4" s="652"/>
      <c r="BZ4" s="652"/>
      <c r="CA4" s="652"/>
      <c r="CB4" s="652"/>
      <c r="CD4" s="487" t="s">
        <v>321</v>
      </c>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488"/>
      <c r="EB4" s="488"/>
      <c r="EC4" s="530"/>
    </row>
    <row r="5" spans="2:143" ht="11.25" customHeight="1" x14ac:dyDescent="0.2">
      <c r="B5" s="616" t="s">
        <v>315</v>
      </c>
      <c r="C5" s="617"/>
      <c r="D5" s="617"/>
      <c r="E5" s="617"/>
      <c r="F5" s="617"/>
      <c r="G5" s="617"/>
      <c r="H5" s="617"/>
      <c r="I5" s="617"/>
      <c r="J5" s="617"/>
      <c r="K5" s="617"/>
      <c r="L5" s="617"/>
      <c r="M5" s="617"/>
      <c r="N5" s="617"/>
      <c r="O5" s="617"/>
      <c r="P5" s="617"/>
      <c r="Q5" s="618"/>
      <c r="R5" s="613">
        <v>6763819</v>
      </c>
      <c r="S5" s="614"/>
      <c r="T5" s="614"/>
      <c r="U5" s="614"/>
      <c r="V5" s="614"/>
      <c r="W5" s="614"/>
      <c r="X5" s="614"/>
      <c r="Y5" s="636"/>
      <c r="Z5" s="647">
        <v>41.3</v>
      </c>
      <c r="AA5" s="647"/>
      <c r="AB5" s="647"/>
      <c r="AC5" s="647"/>
      <c r="AD5" s="648">
        <v>6393208</v>
      </c>
      <c r="AE5" s="648"/>
      <c r="AF5" s="648"/>
      <c r="AG5" s="648"/>
      <c r="AH5" s="648"/>
      <c r="AI5" s="648"/>
      <c r="AJ5" s="648"/>
      <c r="AK5" s="648"/>
      <c r="AL5" s="637">
        <v>76.5</v>
      </c>
      <c r="AM5" s="626"/>
      <c r="AN5" s="626"/>
      <c r="AO5" s="640"/>
      <c r="AP5" s="616" t="s">
        <v>322</v>
      </c>
      <c r="AQ5" s="617"/>
      <c r="AR5" s="617"/>
      <c r="AS5" s="617"/>
      <c r="AT5" s="617"/>
      <c r="AU5" s="617"/>
      <c r="AV5" s="617"/>
      <c r="AW5" s="617"/>
      <c r="AX5" s="617"/>
      <c r="AY5" s="617"/>
      <c r="AZ5" s="617"/>
      <c r="BA5" s="617"/>
      <c r="BB5" s="617"/>
      <c r="BC5" s="617"/>
      <c r="BD5" s="617"/>
      <c r="BE5" s="617"/>
      <c r="BF5" s="618"/>
      <c r="BG5" s="574">
        <v>6393208</v>
      </c>
      <c r="BH5" s="333"/>
      <c r="BI5" s="333"/>
      <c r="BJ5" s="333"/>
      <c r="BK5" s="333"/>
      <c r="BL5" s="333"/>
      <c r="BM5" s="333"/>
      <c r="BN5" s="587"/>
      <c r="BO5" s="607">
        <v>94.5</v>
      </c>
      <c r="BP5" s="607"/>
      <c r="BQ5" s="607"/>
      <c r="BR5" s="607"/>
      <c r="BS5" s="608">
        <v>94483</v>
      </c>
      <c r="BT5" s="608"/>
      <c r="BU5" s="608"/>
      <c r="BV5" s="608"/>
      <c r="BW5" s="608"/>
      <c r="BX5" s="608"/>
      <c r="BY5" s="608"/>
      <c r="BZ5" s="608"/>
      <c r="CA5" s="608"/>
      <c r="CB5" s="628"/>
      <c r="CD5" s="487" t="s">
        <v>318</v>
      </c>
      <c r="CE5" s="488"/>
      <c r="CF5" s="488"/>
      <c r="CG5" s="488"/>
      <c r="CH5" s="488"/>
      <c r="CI5" s="488"/>
      <c r="CJ5" s="488"/>
      <c r="CK5" s="488"/>
      <c r="CL5" s="488"/>
      <c r="CM5" s="488"/>
      <c r="CN5" s="488"/>
      <c r="CO5" s="488"/>
      <c r="CP5" s="488"/>
      <c r="CQ5" s="530"/>
      <c r="CR5" s="487" t="s">
        <v>324</v>
      </c>
      <c r="CS5" s="488"/>
      <c r="CT5" s="488"/>
      <c r="CU5" s="488"/>
      <c r="CV5" s="488"/>
      <c r="CW5" s="488"/>
      <c r="CX5" s="488"/>
      <c r="CY5" s="530"/>
      <c r="CZ5" s="487" t="s">
        <v>229</v>
      </c>
      <c r="DA5" s="488"/>
      <c r="DB5" s="488"/>
      <c r="DC5" s="530"/>
      <c r="DD5" s="487" t="s">
        <v>326</v>
      </c>
      <c r="DE5" s="488"/>
      <c r="DF5" s="488"/>
      <c r="DG5" s="488"/>
      <c r="DH5" s="488"/>
      <c r="DI5" s="488"/>
      <c r="DJ5" s="488"/>
      <c r="DK5" s="488"/>
      <c r="DL5" s="488"/>
      <c r="DM5" s="488"/>
      <c r="DN5" s="488"/>
      <c r="DO5" s="488"/>
      <c r="DP5" s="530"/>
      <c r="DQ5" s="487" t="s">
        <v>328</v>
      </c>
      <c r="DR5" s="488"/>
      <c r="DS5" s="488"/>
      <c r="DT5" s="488"/>
      <c r="DU5" s="488"/>
      <c r="DV5" s="488"/>
      <c r="DW5" s="488"/>
      <c r="DX5" s="488"/>
      <c r="DY5" s="488"/>
      <c r="DZ5" s="488"/>
      <c r="EA5" s="488"/>
      <c r="EB5" s="488"/>
      <c r="EC5" s="530"/>
    </row>
    <row r="6" spans="2:143" ht="11.25" customHeight="1" x14ac:dyDescent="0.2">
      <c r="B6" s="572" t="s">
        <v>329</v>
      </c>
      <c r="C6" s="380"/>
      <c r="D6" s="380"/>
      <c r="E6" s="380"/>
      <c r="F6" s="380"/>
      <c r="G6" s="380"/>
      <c r="H6" s="380"/>
      <c r="I6" s="380"/>
      <c r="J6" s="380"/>
      <c r="K6" s="380"/>
      <c r="L6" s="380"/>
      <c r="M6" s="380"/>
      <c r="N6" s="380"/>
      <c r="O6" s="380"/>
      <c r="P6" s="380"/>
      <c r="Q6" s="573"/>
      <c r="R6" s="574">
        <v>130078</v>
      </c>
      <c r="S6" s="333"/>
      <c r="T6" s="333"/>
      <c r="U6" s="333"/>
      <c r="V6" s="333"/>
      <c r="W6" s="333"/>
      <c r="X6" s="333"/>
      <c r="Y6" s="587"/>
      <c r="Z6" s="607">
        <v>0.8</v>
      </c>
      <c r="AA6" s="607"/>
      <c r="AB6" s="607"/>
      <c r="AC6" s="607"/>
      <c r="AD6" s="608">
        <v>130078</v>
      </c>
      <c r="AE6" s="608"/>
      <c r="AF6" s="608"/>
      <c r="AG6" s="608"/>
      <c r="AH6" s="608"/>
      <c r="AI6" s="608"/>
      <c r="AJ6" s="608"/>
      <c r="AK6" s="608"/>
      <c r="AL6" s="577">
        <v>1.6</v>
      </c>
      <c r="AM6" s="321"/>
      <c r="AN6" s="321"/>
      <c r="AO6" s="609"/>
      <c r="AP6" s="572" t="s">
        <v>103</v>
      </c>
      <c r="AQ6" s="380"/>
      <c r="AR6" s="380"/>
      <c r="AS6" s="380"/>
      <c r="AT6" s="380"/>
      <c r="AU6" s="380"/>
      <c r="AV6" s="380"/>
      <c r="AW6" s="380"/>
      <c r="AX6" s="380"/>
      <c r="AY6" s="380"/>
      <c r="AZ6" s="380"/>
      <c r="BA6" s="380"/>
      <c r="BB6" s="380"/>
      <c r="BC6" s="380"/>
      <c r="BD6" s="380"/>
      <c r="BE6" s="380"/>
      <c r="BF6" s="573"/>
      <c r="BG6" s="574">
        <v>6393208</v>
      </c>
      <c r="BH6" s="333"/>
      <c r="BI6" s="333"/>
      <c r="BJ6" s="333"/>
      <c r="BK6" s="333"/>
      <c r="BL6" s="333"/>
      <c r="BM6" s="333"/>
      <c r="BN6" s="587"/>
      <c r="BO6" s="607">
        <v>94.5</v>
      </c>
      <c r="BP6" s="607"/>
      <c r="BQ6" s="607"/>
      <c r="BR6" s="607"/>
      <c r="BS6" s="608">
        <v>94483</v>
      </c>
      <c r="BT6" s="608"/>
      <c r="BU6" s="608"/>
      <c r="BV6" s="608"/>
      <c r="BW6" s="608"/>
      <c r="BX6" s="608"/>
      <c r="BY6" s="608"/>
      <c r="BZ6" s="608"/>
      <c r="CA6" s="608"/>
      <c r="CB6" s="628"/>
      <c r="CD6" s="616" t="s">
        <v>331</v>
      </c>
      <c r="CE6" s="617"/>
      <c r="CF6" s="617"/>
      <c r="CG6" s="617"/>
      <c r="CH6" s="617"/>
      <c r="CI6" s="617"/>
      <c r="CJ6" s="617"/>
      <c r="CK6" s="617"/>
      <c r="CL6" s="617"/>
      <c r="CM6" s="617"/>
      <c r="CN6" s="617"/>
      <c r="CO6" s="617"/>
      <c r="CP6" s="617"/>
      <c r="CQ6" s="618"/>
      <c r="CR6" s="574">
        <v>132689</v>
      </c>
      <c r="CS6" s="333"/>
      <c r="CT6" s="333"/>
      <c r="CU6" s="333"/>
      <c r="CV6" s="333"/>
      <c r="CW6" s="333"/>
      <c r="CX6" s="333"/>
      <c r="CY6" s="587"/>
      <c r="CZ6" s="637">
        <v>0.8</v>
      </c>
      <c r="DA6" s="626"/>
      <c r="DB6" s="626"/>
      <c r="DC6" s="638"/>
      <c r="DD6" s="580" t="s">
        <v>201</v>
      </c>
      <c r="DE6" s="333"/>
      <c r="DF6" s="333"/>
      <c r="DG6" s="333"/>
      <c r="DH6" s="333"/>
      <c r="DI6" s="333"/>
      <c r="DJ6" s="333"/>
      <c r="DK6" s="333"/>
      <c r="DL6" s="333"/>
      <c r="DM6" s="333"/>
      <c r="DN6" s="333"/>
      <c r="DO6" s="333"/>
      <c r="DP6" s="587"/>
      <c r="DQ6" s="580">
        <v>132689</v>
      </c>
      <c r="DR6" s="333"/>
      <c r="DS6" s="333"/>
      <c r="DT6" s="333"/>
      <c r="DU6" s="333"/>
      <c r="DV6" s="333"/>
      <c r="DW6" s="333"/>
      <c r="DX6" s="333"/>
      <c r="DY6" s="333"/>
      <c r="DZ6" s="333"/>
      <c r="EA6" s="333"/>
      <c r="EB6" s="333"/>
      <c r="EC6" s="605"/>
    </row>
    <row r="7" spans="2:143" ht="11.25" customHeight="1" x14ac:dyDescent="0.2">
      <c r="B7" s="572" t="s">
        <v>42</v>
      </c>
      <c r="C7" s="380"/>
      <c r="D7" s="380"/>
      <c r="E7" s="380"/>
      <c r="F7" s="380"/>
      <c r="G7" s="380"/>
      <c r="H7" s="380"/>
      <c r="I7" s="380"/>
      <c r="J7" s="380"/>
      <c r="K7" s="380"/>
      <c r="L7" s="380"/>
      <c r="M7" s="380"/>
      <c r="N7" s="380"/>
      <c r="O7" s="380"/>
      <c r="P7" s="380"/>
      <c r="Q7" s="573"/>
      <c r="R7" s="574">
        <v>2052</v>
      </c>
      <c r="S7" s="333"/>
      <c r="T7" s="333"/>
      <c r="U7" s="333"/>
      <c r="V7" s="333"/>
      <c r="W7" s="333"/>
      <c r="X7" s="333"/>
      <c r="Y7" s="587"/>
      <c r="Z7" s="607">
        <v>0</v>
      </c>
      <c r="AA7" s="607"/>
      <c r="AB7" s="607"/>
      <c r="AC7" s="607"/>
      <c r="AD7" s="608">
        <v>2052</v>
      </c>
      <c r="AE7" s="608"/>
      <c r="AF7" s="608"/>
      <c r="AG7" s="608"/>
      <c r="AH7" s="608"/>
      <c r="AI7" s="608"/>
      <c r="AJ7" s="608"/>
      <c r="AK7" s="608"/>
      <c r="AL7" s="577">
        <v>0</v>
      </c>
      <c r="AM7" s="321"/>
      <c r="AN7" s="321"/>
      <c r="AO7" s="609"/>
      <c r="AP7" s="572" t="s">
        <v>332</v>
      </c>
      <c r="AQ7" s="380"/>
      <c r="AR7" s="380"/>
      <c r="AS7" s="380"/>
      <c r="AT7" s="380"/>
      <c r="AU7" s="380"/>
      <c r="AV7" s="380"/>
      <c r="AW7" s="380"/>
      <c r="AX7" s="380"/>
      <c r="AY7" s="380"/>
      <c r="AZ7" s="380"/>
      <c r="BA7" s="380"/>
      <c r="BB7" s="380"/>
      <c r="BC7" s="380"/>
      <c r="BD7" s="380"/>
      <c r="BE7" s="380"/>
      <c r="BF7" s="573"/>
      <c r="BG7" s="574">
        <v>2547319</v>
      </c>
      <c r="BH7" s="333"/>
      <c r="BI7" s="333"/>
      <c r="BJ7" s="333"/>
      <c r="BK7" s="333"/>
      <c r="BL7" s="333"/>
      <c r="BM7" s="333"/>
      <c r="BN7" s="587"/>
      <c r="BO7" s="607">
        <v>37.700000000000003</v>
      </c>
      <c r="BP7" s="607"/>
      <c r="BQ7" s="607"/>
      <c r="BR7" s="607"/>
      <c r="BS7" s="608">
        <v>94483</v>
      </c>
      <c r="BT7" s="608"/>
      <c r="BU7" s="608"/>
      <c r="BV7" s="608"/>
      <c r="BW7" s="608"/>
      <c r="BX7" s="608"/>
      <c r="BY7" s="608"/>
      <c r="BZ7" s="608"/>
      <c r="CA7" s="608"/>
      <c r="CB7" s="628"/>
      <c r="CD7" s="572" t="s">
        <v>334</v>
      </c>
      <c r="CE7" s="380"/>
      <c r="CF7" s="380"/>
      <c r="CG7" s="380"/>
      <c r="CH7" s="380"/>
      <c r="CI7" s="380"/>
      <c r="CJ7" s="380"/>
      <c r="CK7" s="380"/>
      <c r="CL7" s="380"/>
      <c r="CM7" s="380"/>
      <c r="CN7" s="380"/>
      <c r="CO7" s="380"/>
      <c r="CP7" s="380"/>
      <c r="CQ7" s="573"/>
      <c r="CR7" s="574">
        <v>2975758</v>
      </c>
      <c r="CS7" s="333"/>
      <c r="CT7" s="333"/>
      <c r="CU7" s="333"/>
      <c r="CV7" s="333"/>
      <c r="CW7" s="333"/>
      <c r="CX7" s="333"/>
      <c r="CY7" s="587"/>
      <c r="CZ7" s="607">
        <v>19</v>
      </c>
      <c r="DA7" s="607"/>
      <c r="DB7" s="607"/>
      <c r="DC7" s="607"/>
      <c r="DD7" s="580">
        <v>813864</v>
      </c>
      <c r="DE7" s="333"/>
      <c r="DF7" s="333"/>
      <c r="DG7" s="333"/>
      <c r="DH7" s="333"/>
      <c r="DI7" s="333"/>
      <c r="DJ7" s="333"/>
      <c r="DK7" s="333"/>
      <c r="DL7" s="333"/>
      <c r="DM7" s="333"/>
      <c r="DN7" s="333"/>
      <c r="DO7" s="333"/>
      <c r="DP7" s="587"/>
      <c r="DQ7" s="580">
        <v>2775127</v>
      </c>
      <c r="DR7" s="333"/>
      <c r="DS7" s="333"/>
      <c r="DT7" s="333"/>
      <c r="DU7" s="333"/>
      <c r="DV7" s="333"/>
      <c r="DW7" s="333"/>
      <c r="DX7" s="333"/>
      <c r="DY7" s="333"/>
      <c r="DZ7" s="333"/>
      <c r="EA7" s="333"/>
      <c r="EB7" s="333"/>
      <c r="EC7" s="605"/>
    </row>
    <row r="8" spans="2:143" ht="11.25" customHeight="1" x14ac:dyDescent="0.2">
      <c r="B8" s="572" t="s">
        <v>335</v>
      </c>
      <c r="C8" s="380"/>
      <c r="D8" s="380"/>
      <c r="E8" s="380"/>
      <c r="F8" s="380"/>
      <c r="G8" s="380"/>
      <c r="H8" s="380"/>
      <c r="I8" s="380"/>
      <c r="J8" s="380"/>
      <c r="K8" s="380"/>
      <c r="L8" s="380"/>
      <c r="M8" s="380"/>
      <c r="N8" s="380"/>
      <c r="O8" s="380"/>
      <c r="P8" s="380"/>
      <c r="Q8" s="573"/>
      <c r="R8" s="574">
        <v>26494</v>
      </c>
      <c r="S8" s="333"/>
      <c r="T8" s="333"/>
      <c r="U8" s="333"/>
      <c r="V8" s="333"/>
      <c r="W8" s="333"/>
      <c r="X8" s="333"/>
      <c r="Y8" s="587"/>
      <c r="Z8" s="607">
        <v>0.2</v>
      </c>
      <c r="AA8" s="607"/>
      <c r="AB8" s="607"/>
      <c r="AC8" s="607"/>
      <c r="AD8" s="608">
        <v>26494</v>
      </c>
      <c r="AE8" s="608"/>
      <c r="AF8" s="608"/>
      <c r="AG8" s="608"/>
      <c r="AH8" s="608"/>
      <c r="AI8" s="608"/>
      <c r="AJ8" s="608"/>
      <c r="AK8" s="608"/>
      <c r="AL8" s="577">
        <v>0.3</v>
      </c>
      <c r="AM8" s="321"/>
      <c r="AN8" s="321"/>
      <c r="AO8" s="609"/>
      <c r="AP8" s="572" t="s">
        <v>125</v>
      </c>
      <c r="AQ8" s="380"/>
      <c r="AR8" s="380"/>
      <c r="AS8" s="380"/>
      <c r="AT8" s="380"/>
      <c r="AU8" s="380"/>
      <c r="AV8" s="380"/>
      <c r="AW8" s="380"/>
      <c r="AX8" s="380"/>
      <c r="AY8" s="380"/>
      <c r="AZ8" s="380"/>
      <c r="BA8" s="380"/>
      <c r="BB8" s="380"/>
      <c r="BC8" s="380"/>
      <c r="BD8" s="380"/>
      <c r="BE8" s="380"/>
      <c r="BF8" s="573"/>
      <c r="BG8" s="574">
        <v>78444</v>
      </c>
      <c r="BH8" s="333"/>
      <c r="BI8" s="333"/>
      <c r="BJ8" s="333"/>
      <c r="BK8" s="333"/>
      <c r="BL8" s="333"/>
      <c r="BM8" s="333"/>
      <c r="BN8" s="587"/>
      <c r="BO8" s="607">
        <v>1.2</v>
      </c>
      <c r="BP8" s="607"/>
      <c r="BQ8" s="607"/>
      <c r="BR8" s="607"/>
      <c r="BS8" s="608" t="s">
        <v>201</v>
      </c>
      <c r="BT8" s="608"/>
      <c r="BU8" s="608"/>
      <c r="BV8" s="608"/>
      <c r="BW8" s="608"/>
      <c r="BX8" s="608"/>
      <c r="BY8" s="608"/>
      <c r="BZ8" s="608"/>
      <c r="CA8" s="608"/>
      <c r="CB8" s="628"/>
      <c r="CD8" s="572" t="s">
        <v>337</v>
      </c>
      <c r="CE8" s="380"/>
      <c r="CF8" s="380"/>
      <c r="CG8" s="380"/>
      <c r="CH8" s="380"/>
      <c r="CI8" s="380"/>
      <c r="CJ8" s="380"/>
      <c r="CK8" s="380"/>
      <c r="CL8" s="380"/>
      <c r="CM8" s="380"/>
      <c r="CN8" s="380"/>
      <c r="CO8" s="380"/>
      <c r="CP8" s="380"/>
      <c r="CQ8" s="573"/>
      <c r="CR8" s="574">
        <v>5200965</v>
      </c>
      <c r="CS8" s="333"/>
      <c r="CT8" s="333"/>
      <c r="CU8" s="333"/>
      <c r="CV8" s="333"/>
      <c r="CW8" s="333"/>
      <c r="CX8" s="333"/>
      <c r="CY8" s="587"/>
      <c r="CZ8" s="607">
        <v>33.200000000000003</v>
      </c>
      <c r="DA8" s="607"/>
      <c r="DB8" s="607"/>
      <c r="DC8" s="607"/>
      <c r="DD8" s="580">
        <v>11365</v>
      </c>
      <c r="DE8" s="333"/>
      <c r="DF8" s="333"/>
      <c r="DG8" s="333"/>
      <c r="DH8" s="333"/>
      <c r="DI8" s="333"/>
      <c r="DJ8" s="333"/>
      <c r="DK8" s="333"/>
      <c r="DL8" s="333"/>
      <c r="DM8" s="333"/>
      <c r="DN8" s="333"/>
      <c r="DO8" s="333"/>
      <c r="DP8" s="587"/>
      <c r="DQ8" s="580">
        <v>2622229</v>
      </c>
      <c r="DR8" s="333"/>
      <c r="DS8" s="333"/>
      <c r="DT8" s="333"/>
      <c r="DU8" s="333"/>
      <c r="DV8" s="333"/>
      <c r="DW8" s="333"/>
      <c r="DX8" s="333"/>
      <c r="DY8" s="333"/>
      <c r="DZ8" s="333"/>
      <c r="EA8" s="333"/>
      <c r="EB8" s="333"/>
      <c r="EC8" s="605"/>
    </row>
    <row r="9" spans="2:143" ht="11.25" customHeight="1" x14ac:dyDescent="0.2">
      <c r="B9" s="572" t="s">
        <v>338</v>
      </c>
      <c r="C9" s="380"/>
      <c r="D9" s="380"/>
      <c r="E9" s="380"/>
      <c r="F9" s="380"/>
      <c r="G9" s="380"/>
      <c r="H9" s="380"/>
      <c r="I9" s="380"/>
      <c r="J9" s="380"/>
      <c r="K9" s="380"/>
      <c r="L9" s="380"/>
      <c r="M9" s="380"/>
      <c r="N9" s="380"/>
      <c r="O9" s="380"/>
      <c r="P9" s="380"/>
      <c r="Q9" s="573"/>
      <c r="R9" s="574">
        <v>20099</v>
      </c>
      <c r="S9" s="333"/>
      <c r="T9" s="333"/>
      <c r="U9" s="333"/>
      <c r="V9" s="333"/>
      <c r="W9" s="333"/>
      <c r="X9" s="333"/>
      <c r="Y9" s="587"/>
      <c r="Z9" s="607">
        <v>0.1</v>
      </c>
      <c r="AA9" s="607"/>
      <c r="AB9" s="607"/>
      <c r="AC9" s="607"/>
      <c r="AD9" s="608">
        <v>20099</v>
      </c>
      <c r="AE9" s="608"/>
      <c r="AF9" s="608"/>
      <c r="AG9" s="608"/>
      <c r="AH9" s="608"/>
      <c r="AI9" s="608"/>
      <c r="AJ9" s="608"/>
      <c r="AK9" s="608"/>
      <c r="AL9" s="577">
        <v>0.2</v>
      </c>
      <c r="AM9" s="321"/>
      <c r="AN9" s="321"/>
      <c r="AO9" s="609"/>
      <c r="AP9" s="572" t="s">
        <v>340</v>
      </c>
      <c r="AQ9" s="380"/>
      <c r="AR9" s="380"/>
      <c r="AS9" s="380"/>
      <c r="AT9" s="380"/>
      <c r="AU9" s="380"/>
      <c r="AV9" s="380"/>
      <c r="AW9" s="380"/>
      <c r="AX9" s="380"/>
      <c r="AY9" s="380"/>
      <c r="AZ9" s="380"/>
      <c r="BA9" s="380"/>
      <c r="BB9" s="380"/>
      <c r="BC9" s="380"/>
      <c r="BD9" s="380"/>
      <c r="BE9" s="380"/>
      <c r="BF9" s="573"/>
      <c r="BG9" s="574">
        <v>1991720</v>
      </c>
      <c r="BH9" s="333"/>
      <c r="BI9" s="333"/>
      <c r="BJ9" s="333"/>
      <c r="BK9" s="333"/>
      <c r="BL9" s="333"/>
      <c r="BM9" s="333"/>
      <c r="BN9" s="587"/>
      <c r="BO9" s="607">
        <v>29.4</v>
      </c>
      <c r="BP9" s="607"/>
      <c r="BQ9" s="607"/>
      <c r="BR9" s="607"/>
      <c r="BS9" s="608" t="s">
        <v>201</v>
      </c>
      <c r="BT9" s="608"/>
      <c r="BU9" s="608"/>
      <c r="BV9" s="608"/>
      <c r="BW9" s="608"/>
      <c r="BX9" s="608"/>
      <c r="BY9" s="608"/>
      <c r="BZ9" s="608"/>
      <c r="CA9" s="608"/>
      <c r="CB9" s="628"/>
      <c r="CD9" s="572" t="s">
        <v>342</v>
      </c>
      <c r="CE9" s="380"/>
      <c r="CF9" s="380"/>
      <c r="CG9" s="380"/>
      <c r="CH9" s="380"/>
      <c r="CI9" s="380"/>
      <c r="CJ9" s="380"/>
      <c r="CK9" s="380"/>
      <c r="CL9" s="380"/>
      <c r="CM9" s="380"/>
      <c r="CN9" s="380"/>
      <c r="CO9" s="380"/>
      <c r="CP9" s="380"/>
      <c r="CQ9" s="573"/>
      <c r="CR9" s="574">
        <v>1629119</v>
      </c>
      <c r="CS9" s="333"/>
      <c r="CT9" s="333"/>
      <c r="CU9" s="333"/>
      <c r="CV9" s="333"/>
      <c r="CW9" s="333"/>
      <c r="CX9" s="333"/>
      <c r="CY9" s="587"/>
      <c r="CZ9" s="607">
        <v>10.4</v>
      </c>
      <c r="DA9" s="607"/>
      <c r="DB9" s="607"/>
      <c r="DC9" s="607"/>
      <c r="DD9" s="580">
        <v>10954</v>
      </c>
      <c r="DE9" s="333"/>
      <c r="DF9" s="333"/>
      <c r="DG9" s="333"/>
      <c r="DH9" s="333"/>
      <c r="DI9" s="333"/>
      <c r="DJ9" s="333"/>
      <c r="DK9" s="333"/>
      <c r="DL9" s="333"/>
      <c r="DM9" s="333"/>
      <c r="DN9" s="333"/>
      <c r="DO9" s="333"/>
      <c r="DP9" s="587"/>
      <c r="DQ9" s="580">
        <v>1243624</v>
      </c>
      <c r="DR9" s="333"/>
      <c r="DS9" s="333"/>
      <c r="DT9" s="333"/>
      <c r="DU9" s="333"/>
      <c r="DV9" s="333"/>
      <c r="DW9" s="333"/>
      <c r="DX9" s="333"/>
      <c r="DY9" s="333"/>
      <c r="DZ9" s="333"/>
      <c r="EA9" s="333"/>
      <c r="EB9" s="333"/>
      <c r="EC9" s="605"/>
    </row>
    <row r="10" spans="2:143" ht="11.25" customHeight="1" x14ac:dyDescent="0.2">
      <c r="B10" s="572" t="s">
        <v>133</v>
      </c>
      <c r="C10" s="380"/>
      <c r="D10" s="380"/>
      <c r="E10" s="380"/>
      <c r="F10" s="380"/>
      <c r="G10" s="380"/>
      <c r="H10" s="380"/>
      <c r="I10" s="380"/>
      <c r="J10" s="380"/>
      <c r="K10" s="380"/>
      <c r="L10" s="380"/>
      <c r="M10" s="380"/>
      <c r="N10" s="380"/>
      <c r="O10" s="380"/>
      <c r="P10" s="380"/>
      <c r="Q10" s="573"/>
      <c r="R10" s="574" t="s">
        <v>201</v>
      </c>
      <c r="S10" s="333"/>
      <c r="T10" s="333"/>
      <c r="U10" s="333"/>
      <c r="V10" s="333"/>
      <c r="W10" s="333"/>
      <c r="X10" s="333"/>
      <c r="Y10" s="587"/>
      <c r="Z10" s="607" t="s">
        <v>201</v>
      </c>
      <c r="AA10" s="607"/>
      <c r="AB10" s="607"/>
      <c r="AC10" s="607"/>
      <c r="AD10" s="608" t="s">
        <v>201</v>
      </c>
      <c r="AE10" s="608"/>
      <c r="AF10" s="608"/>
      <c r="AG10" s="608"/>
      <c r="AH10" s="608"/>
      <c r="AI10" s="608"/>
      <c r="AJ10" s="608"/>
      <c r="AK10" s="608"/>
      <c r="AL10" s="577" t="s">
        <v>201</v>
      </c>
      <c r="AM10" s="321"/>
      <c r="AN10" s="321"/>
      <c r="AO10" s="609"/>
      <c r="AP10" s="572" t="s">
        <v>192</v>
      </c>
      <c r="AQ10" s="380"/>
      <c r="AR10" s="380"/>
      <c r="AS10" s="380"/>
      <c r="AT10" s="380"/>
      <c r="AU10" s="380"/>
      <c r="AV10" s="380"/>
      <c r="AW10" s="380"/>
      <c r="AX10" s="380"/>
      <c r="AY10" s="380"/>
      <c r="AZ10" s="380"/>
      <c r="BA10" s="380"/>
      <c r="BB10" s="380"/>
      <c r="BC10" s="380"/>
      <c r="BD10" s="380"/>
      <c r="BE10" s="380"/>
      <c r="BF10" s="573"/>
      <c r="BG10" s="574">
        <v>135512</v>
      </c>
      <c r="BH10" s="333"/>
      <c r="BI10" s="333"/>
      <c r="BJ10" s="333"/>
      <c r="BK10" s="333"/>
      <c r="BL10" s="333"/>
      <c r="BM10" s="333"/>
      <c r="BN10" s="587"/>
      <c r="BO10" s="607">
        <v>2</v>
      </c>
      <c r="BP10" s="607"/>
      <c r="BQ10" s="607"/>
      <c r="BR10" s="607"/>
      <c r="BS10" s="608" t="s">
        <v>201</v>
      </c>
      <c r="BT10" s="608"/>
      <c r="BU10" s="608"/>
      <c r="BV10" s="608"/>
      <c r="BW10" s="608"/>
      <c r="BX10" s="608"/>
      <c r="BY10" s="608"/>
      <c r="BZ10" s="608"/>
      <c r="CA10" s="608"/>
      <c r="CB10" s="628"/>
      <c r="CD10" s="572" t="s">
        <v>227</v>
      </c>
      <c r="CE10" s="380"/>
      <c r="CF10" s="380"/>
      <c r="CG10" s="380"/>
      <c r="CH10" s="380"/>
      <c r="CI10" s="380"/>
      <c r="CJ10" s="380"/>
      <c r="CK10" s="380"/>
      <c r="CL10" s="380"/>
      <c r="CM10" s="380"/>
      <c r="CN10" s="380"/>
      <c r="CO10" s="380"/>
      <c r="CP10" s="380"/>
      <c r="CQ10" s="573"/>
      <c r="CR10" s="574">
        <v>149028</v>
      </c>
      <c r="CS10" s="333"/>
      <c r="CT10" s="333"/>
      <c r="CU10" s="333"/>
      <c r="CV10" s="333"/>
      <c r="CW10" s="333"/>
      <c r="CX10" s="333"/>
      <c r="CY10" s="587"/>
      <c r="CZ10" s="607">
        <v>1</v>
      </c>
      <c r="DA10" s="607"/>
      <c r="DB10" s="607"/>
      <c r="DC10" s="607"/>
      <c r="DD10" s="580">
        <v>35475</v>
      </c>
      <c r="DE10" s="333"/>
      <c r="DF10" s="333"/>
      <c r="DG10" s="333"/>
      <c r="DH10" s="333"/>
      <c r="DI10" s="333"/>
      <c r="DJ10" s="333"/>
      <c r="DK10" s="333"/>
      <c r="DL10" s="333"/>
      <c r="DM10" s="333"/>
      <c r="DN10" s="333"/>
      <c r="DO10" s="333"/>
      <c r="DP10" s="587"/>
      <c r="DQ10" s="580">
        <v>126361</v>
      </c>
      <c r="DR10" s="333"/>
      <c r="DS10" s="333"/>
      <c r="DT10" s="333"/>
      <c r="DU10" s="333"/>
      <c r="DV10" s="333"/>
      <c r="DW10" s="333"/>
      <c r="DX10" s="333"/>
      <c r="DY10" s="333"/>
      <c r="DZ10" s="333"/>
      <c r="EA10" s="333"/>
      <c r="EB10" s="333"/>
      <c r="EC10" s="605"/>
    </row>
    <row r="11" spans="2:143" ht="11.25" customHeight="1" x14ac:dyDescent="0.2">
      <c r="B11" s="572" t="s">
        <v>101</v>
      </c>
      <c r="C11" s="380"/>
      <c r="D11" s="380"/>
      <c r="E11" s="380"/>
      <c r="F11" s="380"/>
      <c r="G11" s="380"/>
      <c r="H11" s="380"/>
      <c r="I11" s="380"/>
      <c r="J11" s="380"/>
      <c r="K11" s="380"/>
      <c r="L11" s="380"/>
      <c r="M11" s="380"/>
      <c r="N11" s="380"/>
      <c r="O11" s="380"/>
      <c r="P11" s="380"/>
      <c r="Q11" s="573"/>
      <c r="R11" s="574">
        <v>1141745</v>
      </c>
      <c r="S11" s="333"/>
      <c r="T11" s="333"/>
      <c r="U11" s="333"/>
      <c r="V11" s="333"/>
      <c r="W11" s="333"/>
      <c r="X11" s="333"/>
      <c r="Y11" s="587"/>
      <c r="Z11" s="577">
        <v>7</v>
      </c>
      <c r="AA11" s="321"/>
      <c r="AB11" s="321"/>
      <c r="AC11" s="588"/>
      <c r="AD11" s="580">
        <v>1141745</v>
      </c>
      <c r="AE11" s="333"/>
      <c r="AF11" s="333"/>
      <c r="AG11" s="333"/>
      <c r="AH11" s="333"/>
      <c r="AI11" s="333"/>
      <c r="AJ11" s="333"/>
      <c r="AK11" s="587"/>
      <c r="AL11" s="577">
        <v>13.7</v>
      </c>
      <c r="AM11" s="321"/>
      <c r="AN11" s="321"/>
      <c r="AO11" s="609"/>
      <c r="AP11" s="572" t="s">
        <v>344</v>
      </c>
      <c r="AQ11" s="380"/>
      <c r="AR11" s="380"/>
      <c r="AS11" s="380"/>
      <c r="AT11" s="380"/>
      <c r="AU11" s="380"/>
      <c r="AV11" s="380"/>
      <c r="AW11" s="380"/>
      <c r="AX11" s="380"/>
      <c r="AY11" s="380"/>
      <c r="AZ11" s="380"/>
      <c r="BA11" s="380"/>
      <c r="BB11" s="380"/>
      <c r="BC11" s="380"/>
      <c r="BD11" s="380"/>
      <c r="BE11" s="380"/>
      <c r="BF11" s="573"/>
      <c r="BG11" s="574">
        <v>341643</v>
      </c>
      <c r="BH11" s="333"/>
      <c r="BI11" s="333"/>
      <c r="BJ11" s="333"/>
      <c r="BK11" s="333"/>
      <c r="BL11" s="333"/>
      <c r="BM11" s="333"/>
      <c r="BN11" s="587"/>
      <c r="BO11" s="607">
        <v>5.0999999999999996</v>
      </c>
      <c r="BP11" s="607"/>
      <c r="BQ11" s="607"/>
      <c r="BR11" s="607"/>
      <c r="BS11" s="608">
        <v>94483</v>
      </c>
      <c r="BT11" s="608"/>
      <c r="BU11" s="608"/>
      <c r="BV11" s="608"/>
      <c r="BW11" s="608"/>
      <c r="BX11" s="608"/>
      <c r="BY11" s="608"/>
      <c r="BZ11" s="608"/>
      <c r="CA11" s="608"/>
      <c r="CB11" s="628"/>
      <c r="CD11" s="572" t="s">
        <v>347</v>
      </c>
      <c r="CE11" s="380"/>
      <c r="CF11" s="380"/>
      <c r="CG11" s="380"/>
      <c r="CH11" s="380"/>
      <c r="CI11" s="380"/>
      <c r="CJ11" s="380"/>
      <c r="CK11" s="380"/>
      <c r="CL11" s="380"/>
      <c r="CM11" s="380"/>
      <c r="CN11" s="380"/>
      <c r="CO11" s="380"/>
      <c r="CP11" s="380"/>
      <c r="CQ11" s="573"/>
      <c r="CR11" s="574">
        <v>178765</v>
      </c>
      <c r="CS11" s="333"/>
      <c r="CT11" s="333"/>
      <c r="CU11" s="333"/>
      <c r="CV11" s="333"/>
      <c r="CW11" s="333"/>
      <c r="CX11" s="333"/>
      <c r="CY11" s="587"/>
      <c r="CZ11" s="607">
        <v>1.1000000000000001</v>
      </c>
      <c r="DA11" s="607"/>
      <c r="DB11" s="607"/>
      <c r="DC11" s="607"/>
      <c r="DD11" s="580">
        <v>85476</v>
      </c>
      <c r="DE11" s="333"/>
      <c r="DF11" s="333"/>
      <c r="DG11" s="333"/>
      <c r="DH11" s="333"/>
      <c r="DI11" s="333"/>
      <c r="DJ11" s="333"/>
      <c r="DK11" s="333"/>
      <c r="DL11" s="333"/>
      <c r="DM11" s="333"/>
      <c r="DN11" s="333"/>
      <c r="DO11" s="333"/>
      <c r="DP11" s="587"/>
      <c r="DQ11" s="580">
        <v>86521</v>
      </c>
      <c r="DR11" s="333"/>
      <c r="DS11" s="333"/>
      <c r="DT11" s="333"/>
      <c r="DU11" s="333"/>
      <c r="DV11" s="333"/>
      <c r="DW11" s="333"/>
      <c r="DX11" s="333"/>
      <c r="DY11" s="333"/>
      <c r="DZ11" s="333"/>
      <c r="EA11" s="333"/>
      <c r="EB11" s="333"/>
      <c r="EC11" s="605"/>
    </row>
    <row r="12" spans="2:143" ht="11.25" customHeight="1" x14ac:dyDescent="0.2">
      <c r="B12" s="572" t="s">
        <v>151</v>
      </c>
      <c r="C12" s="380"/>
      <c r="D12" s="380"/>
      <c r="E12" s="380"/>
      <c r="F12" s="380"/>
      <c r="G12" s="380"/>
      <c r="H12" s="380"/>
      <c r="I12" s="380"/>
      <c r="J12" s="380"/>
      <c r="K12" s="380"/>
      <c r="L12" s="380"/>
      <c r="M12" s="380"/>
      <c r="N12" s="380"/>
      <c r="O12" s="380"/>
      <c r="P12" s="380"/>
      <c r="Q12" s="573"/>
      <c r="R12" s="574" t="s">
        <v>201</v>
      </c>
      <c r="S12" s="333"/>
      <c r="T12" s="333"/>
      <c r="U12" s="333"/>
      <c r="V12" s="333"/>
      <c r="W12" s="333"/>
      <c r="X12" s="333"/>
      <c r="Y12" s="587"/>
      <c r="Z12" s="607" t="s">
        <v>201</v>
      </c>
      <c r="AA12" s="607"/>
      <c r="AB12" s="607"/>
      <c r="AC12" s="607"/>
      <c r="AD12" s="608" t="s">
        <v>201</v>
      </c>
      <c r="AE12" s="608"/>
      <c r="AF12" s="608"/>
      <c r="AG12" s="608"/>
      <c r="AH12" s="608"/>
      <c r="AI12" s="608"/>
      <c r="AJ12" s="608"/>
      <c r="AK12" s="608"/>
      <c r="AL12" s="577" t="s">
        <v>201</v>
      </c>
      <c r="AM12" s="321"/>
      <c r="AN12" s="321"/>
      <c r="AO12" s="609"/>
      <c r="AP12" s="572" t="s">
        <v>348</v>
      </c>
      <c r="AQ12" s="380"/>
      <c r="AR12" s="380"/>
      <c r="AS12" s="380"/>
      <c r="AT12" s="380"/>
      <c r="AU12" s="380"/>
      <c r="AV12" s="380"/>
      <c r="AW12" s="380"/>
      <c r="AX12" s="380"/>
      <c r="AY12" s="380"/>
      <c r="AZ12" s="380"/>
      <c r="BA12" s="380"/>
      <c r="BB12" s="380"/>
      <c r="BC12" s="380"/>
      <c r="BD12" s="380"/>
      <c r="BE12" s="380"/>
      <c r="BF12" s="573"/>
      <c r="BG12" s="574">
        <v>3357438</v>
      </c>
      <c r="BH12" s="333"/>
      <c r="BI12" s="333"/>
      <c r="BJ12" s="333"/>
      <c r="BK12" s="333"/>
      <c r="BL12" s="333"/>
      <c r="BM12" s="333"/>
      <c r="BN12" s="587"/>
      <c r="BO12" s="607">
        <v>49.6</v>
      </c>
      <c r="BP12" s="607"/>
      <c r="BQ12" s="607"/>
      <c r="BR12" s="607"/>
      <c r="BS12" s="608" t="s">
        <v>201</v>
      </c>
      <c r="BT12" s="608"/>
      <c r="BU12" s="608"/>
      <c r="BV12" s="608"/>
      <c r="BW12" s="608"/>
      <c r="BX12" s="608"/>
      <c r="BY12" s="608"/>
      <c r="BZ12" s="608"/>
      <c r="CA12" s="608"/>
      <c r="CB12" s="628"/>
      <c r="CD12" s="572" t="s">
        <v>87</v>
      </c>
      <c r="CE12" s="380"/>
      <c r="CF12" s="380"/>
      <c r="CG12" s="380"/>
      <c r="CH12" s="380"/>
      <c r="CI12" s="380"/>
      <c r="CJ12" s="380"/>
      <c r="CK12" s="380"/>
      <c r="CL12" s="380"/>
      <c r="CM12" s="380"/>
      <c r="CN12" s="380"/>
      <c r="CO12" s="380"/>
      <c r="CP12" s="380"/>
      <c r="CQ12" s="573"/>
      <c r="CR12" s="574">
        <v>391761</v>
      </c>
      <c r="CS12" s="333"/>
      <c r="CT12" s="333"/>
      <c r="CU12" s="333"/>
      <c r="CV12" s="333"/>
      <c r="CW12" s="333"/>
      <c r="CX12" s="333"/>
      <c r="CY12" s="587"/>
      <c r="CZ12" s="607">
        <v>2.5</v>
      </c>
      <c r="DA12" s="607"/>
      <c r="DB12" s="607"/>
      <c r="DC12" s="607"/>
      <c r="DD12" s="580">
        <v>4976</v>
      </c>
      <c r="DE12" s="333"/>
      <c r="DF12" s="333"/>
      <c r="DG12" s="333"/>
      <c r="DH12" s="333"/>
      <c r="DI12" s="333"/>
      <c r="DJ12" s="333"/>
      <c r="DK12" s="333"/>
      <c r="DL12" s="333"/>
      <c r="DM12" s="333"/>
      <c r="DN12" s="333"/>
      <c r="DO12" s="333"/>
      <c r="DP12" s="587"/>
      <c r="DQ12" s="580">
        <v>281133</v>
      </c>
      <c r="DR12" s="333"/>
      <c r="DS12" s="333"/>
      <c r="DT12" s="333"/>
      <c r="DU12" s="333"/>
      <c r="DV12" s="333"/>
      <c r="DW12" s="333"/>
      <c r="DX12" s="333"/>
      <c r="DY12" s="333"/>
      <c r="DZ12" s="333"/>
      <c r="EA12" s="333"/>
      <c r="EB12" s="333"/>
      <c r="EC12" s="605"/>
    </row>
    <row r="13" spans="2:143" ht="11.25" customHeight="1" x14ac:dyDescent="0.2">
      <c r="B13" s="572" t="s">
        <v>349</v>
      </c>
      <c r="C13" s="380"/>
      <c r="D13" s="380"/>
      <c r="E13" s="380"/>
      <c r="F13" s="380"/>
      <c r="G13" s="380"/>
      <c r="H13" s="380"/>
      <c r="I13" s="380"/>
      <c r="J13" s="380"/>
      <c r="K13" s="380"/>
      <c r="L13" s="380"/>
      <c r="M13" s="380"/>
      <c r="N13" s="380"/>
      <c r="O13" s="380"/>
      <c r="P13" s="380"/>
      <c r="Q13" s="573"/>
      <c r="R13" s="574" t="s">
        <v>201</v>
      </c>
      <c r="S13" s="333"/>
      <c r="T13" s="333"/>
      <c r="U13" s="333"/>
      <c r="V13" s="333"/>
      <c r="W13" s="333"/>
      <c r="X13" s="333"/>
      <c r="Y13" s="587"/>
      <c r="Z13" s="607" t="s">
        <v>201</v>
      </c>
      <c r="AA13" s="607"/>
      <c r="AB13" s="607"/>
      <c r="AC13" s="607"/>
      <c r="AD13" s="608" t="s">
        <v>201</v>
      </c>
      <c r="AE13" s="608"/>
      <c r="AF13" s="608"/>
      <c r="AG13" s="608"/>
      <c r="AH13" s="608"/>
      <c r="AI13" s="608"/>
      <c r="AJ13" s="608"/>
      <c r="AK13" s="608"/>
      <c r="AL13" s="577" t="s">
        <v>201</v>
      </c>
      <c r="AM13" s="321"/>
      <c r="AN13" s="321"/>
      <c r="AO13" s="609"/>
      <c r="AP13" s="572" t="s">
        <v>350</v>
      </c>
      <c r="AQ13" s="380"/>
      <c r="AR13" s="380"/>
      <c r="AS13" s="380"/>
      <c r="AT13" s="380"/>
      <c r="AU13" s="380"/>
      <c r="AV13" s="380"/>
      <c r="AW13" s="380"/>
      <c r="AX13" s="380"/>
      <c r="AY13" s="380"/>
      <c r="AZ13" s="380"/>
      <c r="BA13" s="380"/>
      <c r="BB13" s="380"/>
      <c r="BC13" s="380"/>
      <c r="BD13" s="380"/>
      <c r="BE13" s="380"/>
      <c r="BF13" s="573"/>
      <c r="BG13" s="574">
        <v>3354123</v>
      </c>
      <c r="BH13" s="333"/>
      <c r="BI13" s="333"/>
      <c r="BJ13" s="333"/>
      <c r="BK13" s="333"/>
      <c r="BL13" s="333"/>
      <c r="BM13" s="333"/>
      <c r="BN13" s="587"/>
      <c r="BO13" s="607">
        <v>49.6</v>
      </c>
      <c r="BP13" s="607"/>
      <c r="BQ13" s="607"/>
      <c r="BR13" s="607"/>
      <c r="BS13" s="608" t="s">
        <v>201</v>
      </c>
      <c r="BT13" s="608"/>
      <c r="BU13" s="608"/>
      <c r="BV13" s="608"/>
      <c r="BW13" s="608"/>
      <c r="BX13" s="608"/>
      <c r="BY13" s="608"/>
      <c r="BZ13" s="608"/>
      <c r="CA13" s="608"/>
      <c r="CB13" s="628"/>
      <c r="CD13" s="572" t="s">
        <v>352</v>
      </c>
      <c r="CE13" s="380"/>
      <c r="CF13" s="380"/>
      <c r="CG13" s="380"/>
      <c r="CH13" s="380"/>
      <c r="CI13" s="380"/>
      <c r="CJ13" s="380"/>
      <c r="CK13" s="380"/>
      <c r="CL13" s="380"/>
      <c r="CM13" s="380"/>
      <c r="CN13" s="380"/>
      <c r="CO13" s="380"/>
      <c r="CP13" s="380"/>
      <c r="CQ13" s="573"/>
      <c r="CR13" s="574">
        <v>1028299</v>
      </c>
      <c r="CS13" s="333"/>
      <c r="CT13" s="333"/>
      <c r="CU13" s="333"/>
      <c r="CV13" s="333"/>
      <c r="CW13" s="333"/>
      <c r="CX13" s="333"/>
      <c r="CY13" s="587"/>
      <c r="CZ13" s="607">
        <v>6.6</v>
      </c>
      <c r="DA13" s="607"/>
      <c r="DB13" s="607"/>
      <c r="DC13" s="607"/>
      <c r="DD13" s="580">
        <v>312106</v>
      </c>
      <c r="DE13" s="333"/>
      <c r="DF13" s="333"/>
      <c r="DG13" s="333"/>
      <c r="DH13" s="333"/>
      <c r="DI13" s="333"/>
      <c r="DJ13" s="333"/>
      <c r="DK13" s="333"/>
      <c r="DL13" s="333"/>
      <c r="DM13" s="333"/>
      <c r="DN13" s="333"/>
      <c r="DO13" s="333"/>
      <c r="DP13" s="587"/>
      <c r="DQ13" s="580">
        <v>796166</v>
      </c>
      <c r="DR13" s="333"/>
      <c r="DS13" s="333"/>
      <c r="DT13" s="333"/>
      <c r="DU13" s="333"/>
      <c r="DV13" s="333"/>
      <c r="DW13" s="333"/>
      <c r="DX13" s="333"/>
      <c r="DY13" s="333"/>
      <c r="DZ13" s="333"/>
      <c r="EA13" s="333"/>
      <c r="EB13" s="333"/>
      <c r="EC13" s="605"/>
    </row>
    <row r="14" spans="2:143" ht="11.25" customHeight="1" x14ac:dyDescent="0.2">
      <c r="B14" s="572" t="s">
        <v>353</v>
      </c>
      <c r="C14" s="380"/>
      <c r="D14" s="380"/>
      <c r="E14" s="380"/>
      <c r="F14" s="380"/>
      <c r="G14" s="380"/>
      <c r="H14" s="380"/>
      <c r="I14" s="380"/>
      <c r="J14" s="380"/>
      <c r="K14" s="380"/>
      <c r="L14" s="380"/>
      <c r="M14" s="380"/>
      <c r="N14" s="380"/>
      <c r="O14" s="380"/>
      <c r="P14" s="380"/>
      <c r="Q14" s="573"/>
      <c r="R14" s="574">
        <v>230</v>
      </c>
      <c r="S14" s="333"/>
      <c r="T14" s="333"/>
      <c r="U14" s="333"/>
      <c r="V14" s="333"/>
      <c r="W14" s="333"/>
      <c r="X14" s="333"/>
      <c r="Y14" s="587"/>
      <c r="Z14" s="607">
        <v>0</v>
      </c>
      <c r="AA14" s="607"/>
      <c r="AB14" s="607"/>
      <c r="AC14" s="607"/>
      <c r="AD14" s="608">
        <v>230</v>
      </c>
      <c r="AE14" s="608"/>
      <c r="AF14" s="608"/>
      <c r="AG14" s="608"/>
      <c r="AH14" s="608"/>
      <c r="AI14" s="608"/>
      <c r="AJ14" s="608"/>
      <c r="AK14" s="608"/>
      <c r="AL14" s="577">
        <v>0</v>
      </c>
      <c r="AM14" s="321"/>
      <c r="AN14" s="321"/>
      <c r="AO14" s="609"/>
      <c r="AP14" s="572" t="s">
        <v>219</v>
      </c>
      <c r="AQ14" s="380"/>
      <c r="AR14" s="380"/>
      <c r="AS14" s="380"/>
      <c r="AT14" s="380"/>
      <c r="AU14" s="380"/>
      <c r="AV14" s="380"/>
      <c r="AW14" s="380"/>
      <c r="AX14" s="380"/>
      <c r="AY14" s="380"/>
      <c r="AZ14" s="380"/>
      <c r="BA14" s="380"/>
      <c r="BB14" s="380"/>
      <c r="BC14" s="380"/>
      <c r="BD14" s="380"/>
      <c r="BE14" s="380"/>
      <c r="BF14" s="573"/>
      <c r="BG14" s="574">
        <v>131036</v>
      </c>
      <c r="BH14" s="333"/>
      <c r="BI14" s="333"/>
      <c r="BJ14" s="333"/>
      <c r="BK14" s="333"/>
      <c r="BL14" s="333"/>
      <c r="BM14" s="333"/>
      <c r="BN14" s="587"/>
      <c r="BO14" s="607">
        <v>1.9</v>
      </c>
      <c r="BP14" s="607"/>
      <c r="BQ14" s="607"/>
      <c r="BR14" s="607"/>
      <c r="BS14" s="608" t="s">
        <v>201</v>
      </c>
      <c r="BT14" s="608"/>
      <c r="BU14" s="608"/>
      <c r="BV14" s="608"/>
      <c r="BW14" s="608"/>
      <c r="BX14" s="608"/>
      <c r="BY14" s="608"/>
      <c r="BZ14" s="608"/>
      <c r="CA14" s="608"/>
      <c r="CB14" s="628"/>
      <c r="CD14" s="572" t="s">
        <v>67</v>
      </c>
      <c r="CE14" s="380"/>
      <c r="CF14" s="380"/>
      <c r="CG14" s="380"/>
      <c r="CH14" s="380"/>
      <c r="CI14" s="380"/>
      <c r="CJ14" s="380"/>
      <c r="CK14" s="380"/>
      <c r="CL14" s="380"/>
      <c r="CM14" s="380"/>
      <c r="CN14" s="380"/>
      <c r="CO14" s="380"/>
      <c r="CP14" s="380"/>
      <c r="CQ14" s="573"/>
      <c r="CR14" s="574">
        <v>774931</v>
      </c>
      <c r="CS14" s="333"/>
      <c r="CT14" s="333"/>
      <c r="CU14" s="333"/>
      <c r="CV14" s="333"/>
      <c r="CW14" s="333"/>
      <c r="CX14" s="333"/>
      <c r="CY14" s="587"/>
      <c r="CZ14" s="607">
        <v>5</v>
      </c>
      <c r="DA14" s="607"/>
      <c r="DB14" s="607"/>
      <c r="DC14" s="607"/>
      <c r="DD14" s="580">
        <v>40536</v>
      </c>
      <c r="DE14" s="333"/>
      <c r="DF14" s="333"/>
      <c r="DG14" s="333"/>
      <c r="DH14" s="333"/>
      <c r="DI14" s="333"/>
      <c r="DJ14" s="333"/>
      <c r="DK14" s="333"/>
      <c r="DL14" s="333"/>
      <c r="DM14" s="333"/>
      <c r="DN14" s="333"/>
      <c r="DO14" s="333"/>
      <c r="DP14" s="587"/>
      <c r="DQ14" s="580">
        <v>742498</v>
      </c>
      <c r="DR14" s="333"/>
      <c r="DS14" s="333"/>
      <c r="DT14" s="333"/>
      <c r="DU14" s="333"/>
      <c r="DV14" s="333"/>
      <c r="DW14" s="333"/>
      <c r="DX14" s="333"/>
      <c r="DY14" s="333"/>
      <c r="DZ14" s="333"/>
      <c r="EA14" s="333"/>
      <c r="EB14" s="333"/>
      <c r="EC14" s="605"/>
    </row>
    <row r="15" spans="2:143" ht="11.25" customHeight="1" x14ac:dyDescent="0.2">
      <c r="B15" s="572" t="s">
        <v>323</v>
      </c>
      <c r="C15" s="380"/>
      <c r="D15" s="380"/>
      <c r="E15" s="380"/>
      <c r="F15" s="380"/>
      <c r="G15" s="380"/>
      <c r="H15" s="380"/>
      <c r="I15" s="380"/>
      <c r="J15" s="380"/>
      <c r="K15" s="380"/>
      <c r="L15" s="380"/>
      <c r="M15" s="380"/>
      <c r="N15" s="380"/>
      <c r="O15" s="380"/>
      <c r="P15" s="380"/>
      <c r="Q15" s="573"/>
      <c r="R15" s="574" t="s">
        <v>201</v>
      </c>
      <c r="S15" s="333"/>
      <c r="T15" s="333"/>
      <c r="U15" s="333"/>
      <c r="V15" s="333"/>
      <c r="W15" s="333"/>
      <c r="X15" s="333"/>
      <c r="Y15" s="587"/>
      <c r="Z15" s="607" t="s">
        <v>201</v>
      </c>
      <c r="AA15" s="607"/>
      <c r="AB15" s="607"/>
      <c r="AC15" s="607"/>
      <c r="AD15" s="608" t="s">
        <v>201</v>
      </c>
      <c r="AE15" s="608"/>
      <c r="AF15" s="608"/>
      <c r="AG15" s="608"/>
      <c r="AH15" s="608"/>
      <c r="AI15" s="608"/>
      <c r="AJ15" s="608"/>
      <c r="AK15" s="608"/>
      <c r="AL15" s="577" t="s">
        <v>201</v>
      </c>
      <c r="AM15" s="321"/>
      <c r="AN15" s="321"/>
      <c r="AO15" s="609"/>
      <c r="AP15" s="572" t="s">
        <v>356</v>
      </c>
      <c r="AQ15" s="380"/>
      <c r="AR15" s="380"/>
      <c r="AS15" s="380"/>
      <c r="AT15" s="380"/>
      <c r="AU15" s="380"/>
      <c r="AV15" s="380"/>
      <c r="AW15" s="380"/>
      <c r="AX15" s="380"/>
      <c r="AY15" s="380"/>
      <c r="AZ15" s="380"/>
      <c r="BA15" s="380"/>
      <c r="BB15" s="380"/>
      <c r="BC15" s="380"/>
      <c r="BD15" s="380"/>
      <c r="BE15" s="380"/>
      <c r="BF15" s="573"/>
      <c r="BG15" s="574">
        <v>357415</v>
      </c>
      <c r="BH15" s="333"/>
      <c r="BI15" s="333"/>
      <c r="BJ15" s="333"/>
      <c r="BK15" s="333"/>
      <c r="BL15" s="333"/>
      <c r="BM15" s="333"/>
      <c r="BN15" s="587"/>
      <c r="BO15" s="607">
        <v>5.3</v>
      </c>
      <c r="BP15" s="607"/>
      <c r="BQ15" s="607"/>
      <c r="BR15" s="607"/>
      <c r="BS15" s="608" t="s">
        <v>201</v>
      </c>
      <c r="BT15" s="608"/>
      <c r="BU15" s="608"/>
      <c r="BV15" s="608"/>
      <c r="BW15" s="608"/>
      <c r="BX15" s="608"/>
      <c r="BY15" s="608"/>
      <c r="BZ15" s="608"/>
      <c r="CA15" s="608"/>
      <c r="CB15" s="628"/>
      <c r="CD15" s="572" t="s">
        <v>357</v>
      </c>
      <c r="CE15" s="380"/>
      <c r="CF15" s="380"/>
      <c r="CG15" s="380"/>
      <c r="CH15" s="380"/>
      <c r="CI15" s="380"/>
      <c r="CJ15" s="380"/>
      <c r="CK15" s="380"/>
      <c r="CL15" s="380"/>
      <c r="CM15" s="380"/>
      <c r="CN15" s="380"/>
      <c r="CO15" s="380"/>
      <c r="CP15" s="380"/>
      <c r="CQ15" s="573"/>
      <c r="CR15" s="574">
        <v>2374882</v>
      </c>
      <c r="CS15" s="333"/>
      <c r="CT15" s="333"/>
      <c r="CU15" s="333"/>
      <c r="CV15" s="333"/>
      <c r="CW15" s="333"/>
      <c r="CX15" s="333"/>
      <c r="CY15" s="587"/>
      <c r="CZ15" s="607">
        <v>15.2</v>
      </c>
      <c r="DA15" s="607"/>
      <c r="DB15" s="607"/>
      <c r="DC15" s="607"/>
      <c r="DD15" s="580">
        <v>936299</v>
      </c>
      <c r="DE15" s="333"/>
      <c r="DF15" s="333"/>
      <c r="DG15" s="333"/>
      <c r="DH15" s="333"/>
      <c r="DI15" s="333"/>
      <c r="DJ15" s="333"/>
      <c r="DK15" s="333"/>
      <c r="DL15" s="333"/>
      <c r="DM15" s="333"/>
      <c r="DN15" s="333"/>
      <c r="DO15" s="333"/>
      <c r="DP15" s="587"/>
      <c r="DQ15" s="580">
        <v>1324682</v>
      </c>
      <c r="DR15" s="333"/>
      <c r="DS15" s="333"/>
      <c r="DT15" s="333"/>
      <c r="DU15" s="333"/>
      <c r="DV15" s="333"/>
      <c r="DW15" s="333"/>
      <c r="DX15" s="333"/>
      <c r="DY15" s="333"/>
      <c r="DZ15" s="333"/>
      <c r="EA15" s="333"/>
      <c r="EB15" s="333"/>
      <c r="EC15" s="605"/>
    </row>
    <row r="16" spans="2:143" ht="11.25" customHeight="1" x14ac:dyDescent="0.2">
      <c r="B16" s="572" t="s">
        <v>358</v>
      </c>
      <c r="C16" s="380"/>
      <c r="D16" s="380"/>
      <c r="E16" s="380"/>
      <c r="F16" s="380"/>
      <c r="G16" s="380"/>
      <c r="H16" s="380"/>
      <c r="I16" s="380"/>
      <c r="J16" s="380"/>
      <c r="K16" s="380"/>
      <c r="L16" s="380"/>
      <c r="M16" s="380"/>
      <c r="N16" s="380"/>
      <c r="O16" s="380"/>
      <c r="P16" s="380"/>
      <c r="Q16" s="573"/>
      <c r="R16" s="574">
        <v>14825</v>
      </c>
      <c r="S16" s="333"/>
      <c r="T16" s="333"/>
      <c r="U16" s="333"/>
      <c r="V16" s="333"/>
      <c r="W16" s="333"/>
      <c r="X16" s="333"/>
      <c r="Y16" s="587"/>
      <c r="Z16" s="607">
        <v>0.1</v>
      </c>
      <c r="AA16" s="607"/>
      <c r="AB16" s="607"/>
      <c r="AC16" s="607"/>
      <c r="AD16" s="608">
        <v>14825</v>
      </c>
      <c r="AE16" s="608"/>
      <c r="AF16" s="608"/>
      <c r="AG16" s="608"/>
      <c r="AH16" s="608"/>
      <c r="AI16" s="608"/>
      <c r="AJ16" s="608"/>
      <c r="AK16" s="608"/>
      <c r="AL16" s="577">
        <v>0.2</v>
      </c>
      <c r="AM16" s="321"/>
      <c r="AN16" s="321"/>
      <c r="AO16" s="609"/>
      <c r="AP16" s="572" t="s">
        <v>359</v>
      </c>
      <c r="AQ16" s="380"/>
      <c r="AR16" s="380"/>
      <c r="AS16" s="380"/>
      <c r="AT16" s="380"/>
      <c r="AU16" s="380"/>
      <c r="AV16" s="380"/>
      <c r="AW16" s="380"/>
      <c r="AX16" s="380"/>
      <c r="AY16" s="380"/>
      <c r="AZ16" s="380"/>
      <c r="BA16" s="380"/>
      <c r="BB16" s="380"/>
      <c r="BC16" s="380"/>
      <c r="BD16" s="380"/>
      <c r="BE16" s="380"/>
      <c r="BF16" s="573"/>
      <c r="BG16" s="574" t="s">
        <v>201</v>
      </c>
      <c r="BH16" s="333"/>
      <c r="BI16" s="333"/>
      <c r="BJ16" s="333"/>
      <c r="BK16" s="333"/>
      <c r="BL16" s="333"/>
      <c r="BM16" s="333"/>
      <c r="BN16" s="587"/>
      <c r="BO16" s="607" t="s">
        <v>201</v>
      </c>
      <c r="BP16" s="607"/>
      <c r="BQ16" s="607"/>
      <c r="BR16" s="607"/>
      <c r="BS16" s="608" t="s">
        <v>201</v>
      </c>
      <c r="BT16" s="608"/>
      <c r="BU16" s="608"/>
      <c r="BV16" s="608"/>
      <c r="BW16" s="608"/>
      <c r="BX16" s="608"/>
      <c r="BY16" s="608"/>
      <c r="BZ16" s="608"/>
      <c r="CA16" s="608"/>
      <c r="CB16" s="628"/>
      <c r="CD16" s="572" t="s">
        <v>360</v>
      </c>
      <c r="CE16" s="380"/>
      <c r="CF16" s="380"/>
      <c r="CG16" s="380"/>
      <c r="CH16" s="380"/>
      <c r="CI16" s="380"/>
      <c r="CJ16" s="380"/>
      <c r="CK16" s="380"/>
      <c r="CL16" s="380"/>
      <c r="CM16" s="380"/>
      <c r="CN16" s="380"/>
      <c r="CO16" s="380"/>
      <c r="CP16" s="380"/>
      <c r="CQ16" s="573"/>
      <c r="CR16" s="574" t="s">
        <v>201</v>
      </c>
      <c r="CS16" s="333"/>
      <c r="CT16" s="333"/>
      <c r="CU16" s="333"/>
      <c r="CV16" s="333"/>
      <c r="CW16" s="333"/>
      <c r="CX16" s="333"/>
      <c r="CY16" s="587"/>
      <c r="CZ16" s="607" t="s">
        <v>201</v>
      </c>
      <c r="DA16" s="607"/>
      <c r="DB16" s="607"/>
      <c r="DC16" s="607"/>
      <c r="DD16" s="580" t="s">
        <v>201</v>
      </c>
      <c r="DE16" s="333"/>
      <c r="DF16" s="333"/>
      <c r="DG16" s="333"/>
      <c r="DH16" s="333"/>
      <c r="DI16" s="333"/>
      <c r="DJ16" s="333"/>
      <c r="DK16" s="333"/>
      <c r="DL16" s="333"/>
      <c r="DM16" s="333"/>
      <c r="DN16" s="333"/>
      <c r="DO16" s="333"/>
      <c r="DP16" s="587"/>
      <c r="DQ16" s="580" t="s">
        <v>201</v>
      </c>
      <c r="DR16" s="333"/>
      <c r="DS16" s="333"/>
      <c r="DT16" s="333"/>
      <c r="DU16" s="333"/>
      <c r="DV16" s="333"/>
      <c r="DW16" s="333"/>
      <c r="DX16" s="333"/>
      <c r="DY16" s="333"/>
      <c r="DZ16" s="333"/>
      <c r="EA16" s="333"/>
      <c r="EB16" s="333"/>
      <c r="EC16" s="605"/>
    </row>
    <row r="17" spans="2:133" ht="11.25" customHeight="1" x14ac:dyDescent="0.2">
      <c r="B17" s="572" t="s">
        <v>361</v>
      </c>
      <c r="C17" s="380"/>
      <c r="D17" s="380"/>
      <c r="E17" s="380"/>
      <c r="F17" s="380"/>
      <c r="G17" s="380"/>
      <c r="H17" s="380"/>
      <c r="I17" s="380"/>
      <c r="J17" s="380"/>
      <c r="K17" s="380"/>
      <c r="L17" s="380"/>
      <c r="M17" s="380"/>
      <c r="N17" s="380"/>
      <c r="O17" s="380"/>
      <c r="P17" s="380"/>
      <c r="Q17" s="573"/>
      <c r="R17" s="574">
        <v>134479</v>
      </c>
      <c r="S17" s="333"/>
      <c r="T17" s="333"/>
      <c r="U17" s="333"/>
      <c r="V17" s="333"/>
      <c r="W17" s="333"/>
      <c r="X17" s="333"/>
      <c r="Y17" s="587"/>
      <c r="Z17" s="607">
        <v>0.8</v>
      </c>
      <c r="AA17" s="607"/>
      <c r="AB17" s="607"/>
      <c r="AC17" s="607"/>
      <c r="AD17" s="608">
        <v>134479</v>
      </c>
      <c r="AE17" s="608"/>
      <c r="AF17" s="608"/>
      <c r="AG17" s="608"/>
      <c r="AH17" s="608"/>
      <c r="AI17" s="608"/>
      <c r="AJ17" s="608"/>
      <c r="AK17" s="608"/>
      <c r="AL17" s="577">
        <v>1.6</v>
      </c>
      <c r="AM17" s="321"/>
      <c r="AN17" s="321"/>
      <c r="AO17" s="609"/>
      <c r="AP17" s="572" t="s">
        <v>362</v>
      </c>
      <c r="AQ17" s="380"/>
      <c r="AR17" s="380"/>
      <c r="AS17" s="380"/>
      <c r="AT17" s="380"/>
      <c r="AU17" s="380"/>
      <c r="AV17" s="380"/>
      <c r="AW17" s="380"/>
      <c r="AX17" s="380"/>
      <c r="AY17" s="380"/>
      <c r="AZ17" s="380"/>
      <c r="BA17" s="380"/>
      <c r="BB17" s="380"/>
      <c r="BC17" s="380"/>
      <c r="BD17" s="380"/>
      <c r="BE17" s="380"/>
      <c r="BF17" s="573"/>
      <c r="BG17" s="574" t="s">
        <v>201</v>
      </c>
      <c r="BH17" s="333"/>
      <c r="BI17" s="333"/>
      <c r="BJ17" s="333"/>
      <c r="BK17" s="333"/>
      <c r="BL17" s="333"/>
      <c r="BM17" s="333"/>
      <c r="BN17" s="587"/>
      <c r="BO17" s="607" t="s">
        <v>201</v>
      </c>
      <c r="BP17" s="607"/>
      <c r="BQ17" s="607"/>
      <c r="BR17" s="607"/>
      <c r="BS17" s="608" t="s">
        <v>201</v>
      </c>
      <c r="BT17" s="608"/>
      <c r="BU17" s="608"/>
      <c r="BV17" s="608"/>
      <c r="BW17" s="608"/>
      <c r="BX17" s="608"/>
      <c r="BY17" s="608"/>
      <c r="BZ17" s="608"/>
      <c r="CA17" s="608"/>
      <c r="CB17" s="628"/>
      <c r="CD17" s="572" t="s">
        <v>364</v>
      </c>
      <c r="CE17" s="380"/>
      <c r="CF17" s="380"/>
      <c r="CG17" s="380"/>
      <c r="CH17" s="380"/>
      <c r="CI17" s="380"/>
      <c r="CJ17" s="380"/>
      <c r="CK17" s="380"/>
      <c r="CL17" s="380"/>
      <c r="CM17" s="380"/>
      <c r="CN17" s="380"/>
      <c r="CO17" s="380"/>
      <c r="CP17" s="380"/>
      <c r="CQ17" s="573"/>
      <c r="CR17" s="574">
        <v>813890</v>
      </c>
      <c r="CS17" s="333"/>
      <c r="CT17" s="333"/>
      <c r="CU17" s="333"/>
      <c r="CV17" s="333"/>
      <c r="CW17" s="333"/>
      <c r="CX17" s="333"/>
      <c r="CY17" s="587"/>
      <c r="CZ17" s="607">
        <v>5.2</v>
      </c>
      <c r="DA17" s="607"/>
      <c r="DB17" s="607"/>
      <c r="DC17" s="607"/>
      <c r="DD17" s="580" t="s">
        <v>201</v>
      </c>
      <c r="DE17" s="333"/>
      <c r="DF17" s="333"/>
      <c r="DG17" s="333"/>
      <c r="DH17" s="333"/>
      <c r="DI17" s="333"/>
      <c r="DJ17" s="333"/>
      <c r="DK17" s="333"/>
      <c r="DL17" s="333"/>
      <c r="DM17" s="333"/>
      <c r="DN17" s="333"/>
      <c r="DO17" s="333"/>
      <c r="DP17" s="587"/>
      <c r="DQ17" s="580">
        <v>776260</v>
      </c>
      <c r="DR17" s="333"/>
      <c r="DS17" s="333"/>
      <c r="DT17" s="333"/>
      <c r="DU17" s="333"/>
      <c r="DV17" s="333"/>
      <c r="DW17" s="333"/>
      <c r="DX17" s="333"/>
      <c r="DY17" s="333"/>
      <c r="DZ17" s="333"/>
      <c r="EA17" s="333"/>
      <c r="EB17" s="333"/>
      <c r="EC17" s="605"/>
    </row>
    <row r="18" spans="2:133" ht="11.25" customHeight="1" x14ac:dyDescent="0.2">
      <c r="B18" s="572" t="s">
        <v>365</v>
      </c>
      <c r="C18" s="380"/>
      <c r="D18" s="380"/>
      <c r="E18" s="380"/>
      <c r="F18" s="380"/>
      <c r="G18" s="380"/>
      <c r="H18" s="380"/>
      <c r="I18" s="380"/>
      <c r="J18" s="380"/>
      <c r="K18" s="380"/>
      <c r="L18" s="380"/>
      <c r="M18" s="380"/>
      <c r="N18" s="380"/>
      <c r="O18" s="380"/>
      <c r="P18" s="380"/>
      <c r="Q18" s="573"/>
      <c r="R18" s="574">
        <v>60658</v>
      </c>
      <c r="S18" s="333"/>
      <c r="T18" s="333"/>
      <c r="U18" s="333"/>
      <c r="V18" s="333"/>
      <c r="W18" s="333"/>
      <c r="X18" s="333"/>
      <c r="Y18" s="587"/>
      <c r="Z18" s="607">
        <v>0.4</v>
      </c>
      <c r="AA18" s="607"/>
      <c r="AB18" s="607"/>
      <c r="AC18" s="607"/>
      <c r="AD18" s="608">
        <v>60658</v>
      </c>
      <c r="AE18" s="608"/>
      <c r="AF18" s="608"/>
      <c r="AG18" s="608"/>
      <c r="AH18" s="608"/>
      <c r="AI18" s="608"/>
      <c r="AJ18" s="608"/>
      <c r="AK18" s="608"/>
      <c r="AL18" s="577">
        <v>0.7</v>
      </c>
      <c r="AM18" s="321"/>
      <c r="AN18" s="321"/>
      <c r="AO18" s="609"/>
      <c r="AP18" s="572" t="s">
        <v>97</v>
      </c>
      <c r="AQ18" s="380"/>
      <c r="AR18" s="380"/>
      <c r="AS18" s="380"/>
      <c r="AT18" s="380"/>
      <c r="AU18" s="380"/>
      <c r="AV18" s="380"/>
      <c r="AW18" s="380"/>
      <c r="AX18" s="380"/>
      <c r="AY18" s="380"/>
      <c r="AZ18" s="380"/>
      <c r="BA18" s="380"/>
      <c r="BB18" s="380"/>
      <c r="BC18" s="380"/>
      <c r="BD18" s="380"/>
      <c r="BE18" s="380"/>
      <c r="BF18" s="573"/>
      <c r="BG18" s="574" t="s">
        <v>201</v>
      </c>
      <c r="BH18" s="333"/>
      <c r="BI18" s="333"/>
      <c r="BJ18" s="333"/>
      <c r="BK18" s="333"/>
      <c r="BL18" s="333"/>
      <c r="BM18" s="333"/>
      <c r="BN18" s="587"/>
      <c r="BO18" s="607" t="s">
        <v>201</v>
      </c>
      <c r="BP18" s="607"/>
      <c r="BQ18" s="607"/>
      <c r="BR18" s="607"/>
      <c r="BS18" s="608" t="s">
        <v>201</v>
      </c>
      <c r="BT18" s="608"/>
      <c r="BU18" s="608"/>
      <c r="BV18" s="608"/>
      <c r="BW18" s="608"/>
      <c r="BX18" s="608"/>
      <c r="BY18" s="608"/>
      <c r="BZ18" s="608"/>
      <c r="CA18" s="608"/>
      <c r="CB18" s="628"/>
      <c r="CD18" s="572" t="s">
        <v>366</v>
      </c>
      <c r="CE18" s="380"/>
      <c r="CF18" s="380"/>
      <c r="CG18" s="380"/>
      <c r="CH18" s="380"/>
      <c r="CI18" s="380"/>
      <c r="CJ18" s="380"/>
      <c r="CK18" s="380"/>
      <c r="CL18" s="380"/>
      <c r="CM18" s="380"/>
      <c r="CN18" s="380"/>
      <c r="CO18" s="380"/>
      <c r="CP18" s="380"/>
      <c r="CQ18" s="573"/>
      <c r="CR18" s="574" t="s">
        <v>201</v>
      </c>
      <c r="CS18" s="333"/>
      <c r="CT18" s="333"/>
      <c r="CU18" s="333"/>
      <c r="CV18" s="333"/>
      <c r="CW18" s="333"/>
      <c r="CX18" s="333"/>
      <c r="CY18" s="587"/>
      <c r="CZ18" s="607" t="s">
        <v>201</v>
      </c>
      <c r="DA18" s="607"/>
      <c r="DB18" s="607"/>
      <c r="DC18" s="607"/>
      <c r="DD18" s="580" t="s">
        <v>201</v>
      </c>
      <c r="DE18" s="333"/>
      <c r="DF18" s="333"/>
      <c r="DG18" s="333"/>
      <c r="DH18" s="333"/>
      <c r="DI18" s="333"/>
      <c r="DJ18" s="333"/>
      <c r="DK18" s="333"/>
      <c r="DL18" s="333"/>
      <c r="DM18" s="333"/>
      <c r="DN18" s="333"/>
      <c r="DO18" s="333"/>
      <c r="DP18" s="587"/>
      <c r="DQ18" s="580" t="s">
        <v>201</v>
      </c>
      <c r="DR18" s="333"/>
      <c r="DS18" s="333"/>
      <c r="DT18" s="333"/>
      <c r="DU18" s="333"/>
      <c r="DV18" s="333"/>
      <c r="DW18" s="333"/>
      <c r="DX18" s="333"/>
      <c r="DY18" s="333"/>
      <c r="DZ18" s="333"/>
      <c r="EA18" s="333"/>
      <c r="EB18" s="333"/>
      <c r="EC18" s="605"/>
    </row>
    <row r="19" spans="2:133" ht="11.25" customHeight="1" x14ac:dyDescent="0.2">
      <c r="B19" s="572" t="s">
        <v>367</v>
      </c>
      <c r="C19" s="380"/>
      <c r="D19" s="380"/>
      <c r="E19" s="380"/>
      <c r="F19" s="380"/>
      <c r="G19" s="380"/>
      <c r="H19" s="380"/>
      <c r="I19" s="380"/>
      <c r="J19" s="380"/>
      <c r="K19" s="380"/>
      <c r="L19" s="380"/>
      <c r="M19" s="380"/>
      <c r="N19" s="380"/>
      <c r="O19" s="380"/>
      <c r="P19" s="380"/>
      <c r="Q19" s="573"/>
      <c r="R19" s="574">
        <v>59558</v>
      </c>
      <c r="S19" s="333"/>
      <c r="T19" s="333"/>
      <c r="U19" s="333"/>
      <c r="V19" s="333"/>
      <c r="W19" s="333"/>
      <c r="X19" s="333"/>
      <c r="Y19" s="587"/>
      <c r="Z19" s="607">
        <v>0.4</v>
      </c>
      <c r="AA19" s="607"/>
      <c r="AB19" s="607"/>
      <c r="AC19" s="607"/>
      <c r="AD19" s="608">
        <v>59558</v>
      </c>
      <c r="AE19" s="608"/>
      <c r="AF19" s="608"/>
      <c r="AG19" s="608"/>
      <c r="AH19" s="608"/>
      <c r="AI19" s="608"/>
      <c r="AJ19" s="608"/>
      <c r="AK19" s="608"/>
      <c r="AL19" s="577">
        <v>0.7</v>
      </c>
      <c r="AM19" s="321"/>
      <c r="AN19" s="321"/>
      <c r="AO19" s="609"/>
      <c r="AP19" s="572" t="s">
        <v>253</v>
      </c>
      <c r="AQ19" s="380"/>
      <c r="AR19" s="380"/>
      <c r="AS19" s="380"/>
      <c r="AT19" s="380"/>
      <c r="AU19" s="380"/>
      <c r="AV19" s="380"/>
      <c r="AW19" s="380"/>
      <c r="AX19" s="380"/>
      <c r="AY19" s="380"/>
      <c r="AZ19" s="380"/>
      <c r="BA19" s="380"/>
      <c r="BB19" s="380"/>
      <c r="BC19" s="380"/>
      <c r="BD19" s="380"/>
      <c r="BE19" s="380"/>
      <c r="BF19" s="573"/>
      <c r="BG19" s="574">
        <v>370611</v>
      </c>
      <c r="BH19" s="333"/>
      <c r="BI19" s="333"/>
      <c r="BJ19" s="333"/>
      <c r="BK19" s="333"/>
      <c r="BL19" s="333"/>
      <c r="BM19" s="333"/>
      <c r="BN19" s="587"/>
      <c r="BO19" s="607">
        <v>5.5</v>
      </c>
      <c r="BP19" s="607"/>
      <c r="BQ19" s="607"/>
      <c r="BR19" s="607"/>
      <c r="BS19" s="608" t="s">
        <v>201</v>
      </c>
      <c r="BT19" s="608"/>
      <c r="BU19" s="608"/>
      <c r="BV19" s="608"/>
      <c r="BW19" s="608"/>
      <c r="BX19" s="608"/>
      <c r="BY19" s="608"/>
      <c r="BZ19" s="608"/>
      <c r="CA19" s="608"/>
      <c r="CB19" s="628"/>
      <c r="CD19" s="572" t="s">
        <v>368</v>
      </c>
      <c r="CE19" s="380"/>
      <c r="CF19" s="380"/>
      <c r="CG19" s="380"/>
      <c r="CH19" s="380"/>
      <c r="CI19" s="380"/>
      <c r="CJ19" s="380"/>
      <c r="CK19" s="380"/>
      <c r="CL19" s="380"/>
      <c r="CM19" s="380"/>
      <c r="CN19" s="380"/>
      <c r="CO19" s="380"/>
      <c r="CP19" s="380"/>
      <c r="CQ19" s="573"/>
      <c r="CR19" s="574" t="s">
        <v>201</v>
      </c>
      <c r="CS19" s="333"/>
      <c r="CT19" s="333"/>
      <c r="CU19" s="333"/>
      <c r="CV19" s="333"/>
      <c r="CW19" s="333"/>
      <c r="CX19" s="333"/>
      <c r="CY19" s="587"/>
      <c r="CZ19" s="607" t="s">
        <v>201</v>
      </c>
      <c r="DA19" s="607"/>
      <c r="DB19" s="607"/>
      <c r="DC19" s="607"/>
      <c r="DD19" s="580" t="s">
        <v>201</v>
      </c>
      <c r="DE19" s="333"/>
      <c r="DF19" s="333"/>
      <c r="DG19" s="333"/>
      <c r="DH19" s="333"/>
      <c r="DI19" s="333"/>
      <c r="DJ19" s="333"/>
      <c r="DK19" s="333"/>
      <c r="DL19" s="333"/>
      <c r="DM19" s="333"/>
      <c r="DN19" s="333"/>
      <c r="DO19" s="333"/>
      <c r="DP19" s="587"/>
      <c r="DQ19" s="580" t="s">
        <v>201</v>
      </c>
      <c r="DR19" s="333"/>
      <c r="DS19" s="333"/>
      <c r="DT19" s="333"/>
      <c r="DU19" s="333"/>
      <c r="DV19" s="333"/>
      <c r="DW19" s="333"/>
      <c r="DX19" s="333"/>
      <c r="DY19" s="333"/>
      <c r="DZ19" s="333"/>
      <c r="EA19" s="333"/>
      <c r="EB19" s="333"/>
      <c r="EC19" s="605"/>
    </row>
    <row r="20" spans="2:133" ht="11.25" customHeight="1" x14ac:dyDescent="0.2">
      <c r="B20" s="621" t="s">
        <v>369</v>
      </c>
      <c r="C20" s="622"/>
      <c r="D20" s="622"/>
      <c r="E20" s="622"/>
      <c r="F20" s="622"/>
      <c r="G20" s="622"/>
      <c r="H20" s="622"/>
      <c r="I20" s="622"/>
      <c r="J20" s="622"/>
      <c r="K20" s="622"/>
      <c r="L20" s="622"/>
      <c r="M20" s="622"/>
      <c r="N20" s="622"/>
      <c r="O20" s="622"/>
      <c r="P20" s="622"/>
      <c r="Q20" s="623"/>
      <c r="R20" s="574">
        <v>1100</v>
      </c>
      <c r="S20" s="333"/>
      <c r="T20" s="333"/>
      <c r="U20" s="333"/>
      <c r="V20" s="333"/>
      <c r="W20" s="333"/>
      <c r="X20" s="333"/>
      <c r="Y20" s="587"/>
      <c r="Z20" s="607">
        <v>0</v>
      </c>
      <c r="AA20" s="607"/>
      <c r="AB20" s="607"/>
      <c r="AC20" s="607"/>
      <c r="AD20" s="608">
        <v>1100</v>
      </c>
      <c r="AE20" s="608"/>
      <c r="AF20" s="608"/>
      <c r="AG20" s="608"/>
      <c r="AH20" s="608"/>
      <c r="AI20" s="608"/>
      <c r="AJ20" s="608"/>
      <c r="AK20" s="608"/>
      <c r="AL20" s="577">
        <v>0</v>
      </c>
      <c r="AM20" s="321"/>
      <c r="AN20" s="321"/>
      <c r="AO20" s="609"/>
      <c r="AP20" s="572" t="s">
        <v>370</v>
      </c>
      <c r="AQ20" s="380"/>
      <c r="AR20" s="380"/>
      <c r="AS20" s="380"/>
      <c r="AT20" s="380"/>
      <c r="AU20" s="380"/>
      <c r="AV20" s="380"/>
      <c r="AW20" s="380"/>
      <c r="AX20" s="380"/>
      <c r="AY20" s="380"/>
      <c r="AZ20" s="380"/>
      <c r="BA20" s="380"/>
      <c r="BB20" s="380"/>
      <c r="BC20" s="380"/>
      <c r="BD20" s="380"/>
      <c r="BE20" s="380"/>
      <c r="BF20" s="573"/>
      <c r="BG20" s="574">
        <v>370611</v>
      </c>
      <c r="BH20" s="333"/>
      <c r="BI20" s="333"/>
      <c r="BJ20" s="333"/>
      <c r="BK20" s="333"/>
      <c r="BL20" s="333"/>
      <c r="BM20" s="333"/>
      <c r="BN20" s="587"/>
      <c r="BO20" s="607">
        <v>5.5</v>
      </c>
      <c r="BP20" s="607"/>
      <c r="BQ20" s="607"/>
      <c r="BR20" s="607"/>
      <c r="BS20" s="608" t="s">
        <v>201</v>
      </c>
      <c r="BT20" s="608"/>
      <c r="BU20" s="608"/>
      <c r="BV20" s="608"/>
      <c r="BW20" s="608"/>
      <c r="BX20" s="608"/>
      <c r="BY20" s="608"/>
      <c r="BZ20" s="608"/>
      <c r="CA20" s="608"/>
      <c r="CB20" s="628"/>
      <c r="CD20" s="572" t="s">
        <v>148</v>
      </c>
      <c r="CE20" s="380"/>
      <c r="CF20" s="380"/>
      <c r="CG20" s="380"/>
      <c r="CH20" s="380"/>
      <c r="CI20" s="380"/>
      <c r="CJ20" s="380"/>
      <c r="CK20" s="380"/>
      <c r="CL20" s="380"/>
      <c r="CM20" s="380"/>
      <c r="CN20" s="380"/>
      <c r="CO20" s="380"/>
      <c r="CP20" s="380"/>
      <c r="CQ20" s="573"/>
      <c r="CR20" s="574">
        <v>15650087</v>
      </c>
      <c r="CS20" s="333"/>
      <c r="CT20" s="333"/>
      <c r="CU20" s="333"/>
      <c r="CV20" s="333"/>
      <c r="CW20" s="333"/>
      <c r="CX20" s="333"/>
      <c r="CY20" s="587"/>
      <c r="CZ20" s="607">
        <v>100</v>
      </c>
      <c r="DA20" s="607"/>
      <c r="DB20" s="607"/>
      <c r="DC20" s="607"/>
      <c r="DD20" s="580">
        <v>2251051</v>
      </c>
      <c r="DE20" s="333"/>
      <c r="DF20" s="333"/>
      <c r="DG20" s="333"/>
      <c r="DH20" s="333"/>
      <c r="DI20" s="333"/>
      <c r="DJ20" s="333"/>
      <c r="DK20" s="333"/>
      <c r="DL20" s="333"/>
      <c r="DM20" s="333"/>
      <c r="DN20" s="333"/>
      <c r="DO20" s="333"/>
      <c r="DP20" s="587"/>
      <c r="DQ20" s="580">
        <v>10907290</v>
      </c>
      <c r="DR20" s="333"/>
      <c r="DS20" s="333"/>
      <c r="DT20" s="333"/>
      <c r="DU20" s="333"/>
      <c r="DV20" s="333"/>
      <c r="DW20" s="333"/>
      <c r="DX20" s="333"/>
      <c r="DY20" s="333"/>
      <c r="DZ20" s="333"/>
      <c r="EA20" s="333"/>
      <c r="EB20" s="333"/>
      <c r="EC20" s="605"/>
    </row>
    <row r="21" spans="2:133" ht="11.25" customHeight="1" x14ac:dyDescent="0.2">
      <c r="B21" s="572" t="s">
        <v>345</v>
      </c>
      <c r="C21" s="380"/>
      <c r="D21" s="380"/>
      <c r="E21" s="380"/>
      <c r="F21" s="380"/>
      <c r="G21" s="380"/>
      <c r="H21" s="380"/>
      <c r="I21" s="380"/>
      <c r="J21" s="380"/>
      <c r="K21" s="380"/>
      <c r="L21" s="380"/>
      <c r="M21" s="380"/>
      <c r="N21" s="380"/>
      <c r="O21" s="380"/>
      <c r="P21" s="380"/>
      <c r="Q21" s="573"/>
      <c r="R21" s="574">
        <v>606793</v>
      </c>
      <c r="S21" s="333"/>
      <c r="T21" s="333"/>
      <c r="U21" s="333"/>
      <c r="V21" s="333"/>
      <c r="W21" s="333"/>
      <c r="X21" s="333"/>
      <c r="Y21" s="587"/>
      <c r="Z21" s="607">
        <v>3.7</v>
      </c>
      <c r="AA21" s="607"/>
      <c r="AB21" s="607"/>
      <c r="AC21" s="607"/>
      <c r="AD21" s="608">
        <v>412097</v>
      </c>
      <c r="AE21" s="608"/>
      <c r="AF21" s="608"/>
      <c r="AG21" s="608"/>
      <c r="AH21" s="608"/>
      <c r="AI21" s="608"/>
      <c r="AJ21" s="608"/>
      <c r="AK21" s="608"/>
      <c r="AL21" s="577">
        <v>4.9000000000000004</v>
      </c>
      <c r="AM21" s="321"/>
      <c r="AN21" s="321"/>
      <c r="AO21" s="609"/>
      <c r="AP21" s="572" t="s">
        <v>372</v>
      </c>
      <c r="AQ21" s="631"/>
      <c r="AR21" s="631"/>
      <c r="AS21" s="631"/>
      <c r="AT21" s="631"/>
      <c r="AU21" s="631"/>
      <c r="AV21" s="631"/>
      <c r="AW21" s="631"/>
      <c r="AX21" s="631"/>
      <c r="AY21" s="631"/>
      <c r="AZ21" s="631"/>
      <c r="BA21" s="631"/>
      <c r="BB21" s="631"/>
      <c r="BC21" s="631"/>
      <c r="BD21" s="631"/>
      <c r="BE21" s="631"/>
      <c r="BF21" s="632"/>
      <c r="BG21" s="574" t="s">
        <v>201</v>
      </c>
      <c r="BH21" s="333"/>
      <c r="BI21" s="333"/>
      <c r="BJ21" s="333"/>
      <c r="BK21" s="333"/>
      <c r="BL21" s="333"/>
      <c r="BM21" s="333"/>
      <c r="BN21" s="587"/>
      <c r="BO21" s="607" t="s">
        <v>201</v>
      </c>
      <c r="BP21" s="607"/>
      <c r="BQ21" s="607"/>
      <c r="BR21" s="607"/>
      <c r="BS21" s="608" t="s">
        <v>201</v>
      </c>
      <c r="BT21" s="608"/>
      <c r="BU21" s="608"/>
      <c r="BV21" s="608"/>
      <c r="BW21" s="608"/>
      <c r="BX21" s="608"/>
      <c r="BY21" s="608"/>
      <c r="BZ21" s="608"/>
      <c r="CA21" s="608"/>
      <c r="CB21" s="628"/>
      <c r="CD21" s="552"/>
      <c r="CE21" s="553"/>
      <c r="CF21" s="553"/>
      <c r="CG21" s="553"/>
      <c r="CH21" s="553"/>
      <c r="CI21" s="553"/>
      <c r="CJ21" s="553"/>
      <c r="CK21" s="553"/>
      <c r="CL21" s="553"/>
      <c r="CM21" s="553"/>
      <c r="CN21" s="553"/>
      <c r="CO21" s="553"/>
      <c r="CP21" s="553"/>
      <c r="CQ21" s="554"/>
      <c r="CR21" s="641"/>
      <c r="CS21" s="642"/>
      <c r="CT21" s="642"/>
      <c r="CU21" s="642"/>
      <c r="CV21" s="642"/>
      <c r="CW21" s="642"/>
      <c r="CX21" s="642"/>
      <c r="CY21" s="643"/>
      <c r="CZ21" s="644"/>
      <c r="DA21" s="644"/>
      <c r="DB21" s="644"/>
      <c r="DC21" s="644"/>
      <c r="DD21" s="645"/>
      <c r="DE21" s="642"/>
      <c r="DF21" s="642"/>
      <c r="DG21" s="642"/>
      <c r="DH21" s="642"/>
      <c r="DI21" s="642"/>
      <c r="DJ21" s="642"/>
      <c r="DK21" s="642"/>
      <c r="DL21" s="642"/>
      <c r="DM21" s="642"/>
      <c r="DN21" s="642"/>
      <c r="DO21" s="642"/>
      <c r="DP21" s="643"/>
      <c r="DQ21" s="645"/>
      <c r="DR21" s="642"/>
      <c r="DS21" s="642"/>
      <c r="DT21" s="642"/>
      <c r="DU21" s="642"/>
      <c r="DV21" s="642"/>
      <c r="DW21" s="642"/>
      <c r="DX21" s="642"/>
      <c r="DY21" s="642"/>
      <c r="DZ21" s="642"/>
      <c r="EA21" s="642"/>
      <c r="EB21" s="642"/>
      <c r="EC21" s="646"/>
    </row>
    <row r="22" spans="2:133" ht="11.25" customHeight="1" x14ac:dyDescent="0.2">
      <c r="B22" s="572" t="s">
        <v>300</v>
      </c>
      <c r="C22" s="380"/>
      <c r="D22" s="380"/>
      <c r="E22" s="380"/>
      <c r="F22" s="380"/>
      <c r="G22" s="380"/>
      <c r="H22" s="380"/>
      <c r="I22" s="380"/>
      <c r="J22" s="380"/>
      <c r="K22" s="380"/>
      <c r="L22" s="380"/>
      <c r="M22" s="380"/>
      <c r="N22" s="380"/>
      <c r="O22" s="380"/>
      <c r="P22" s="380"/>
      <c r="Q22" s="573"/>
      <c r="R22" s="574">
        <v>412097</v>
      </c>
      <c r="S22" s="333"/>
      <c r="T22" s="333"/>
      <c r="U22" s="333"/>
      <c r="V22" s="333"/>
      <c r="W22" s="333"/>
      <c r="X22" s="333"/>
      <c r="Y22" s="587"/>
      <c r="Z22" s="607">
        <v>2.5</v>
      </c>
      <c r="AA22" s="607"/>
      <c r="AB22" s="607"/>
      <c r="AC22" s="607"/>
      <c r="AD22" s="608">
        <v>412097</v>
      </c>
      <c r="AE22" s="608"/>
      <c r="AF22" s="608"/>
      <c r="AG22" s="608"/>
      <c r="AH22" s="608"/>
      <c r="AI22" s="608"/>
      <c r="AJ22" s="608"/>
      <c r="AK22" s="608"/>
      <c r="AL22" s="577">
        <v>4.9000000000000004</v>
      </c>
      <c r="AM22" s="321"/>
      <c r="AN22" s="321"/>
      <c r="AO22" s="609"/>
      <c r="AP22" s="572" t="s">
        <v>373</v>
      </c>
      <c r="AQ22" s="631"/>
      <c r="AR22" s="631"/>
      <c r="AS22" s="631"/>
      <c r="AT22" s="631"/>
      <c r="AU22" s="631"/>
      <c r="AV22" s="631"/>
      <c r="AW22" s="631"/>
      <c r="AX22" s="631"/>
      <c r="AY22" s="631"/>
      <c r="AZ22" s="631"/>
      <c r="BA22" s="631"/>
      <c r="BB22" s="631"/>
      <c r="BC22" s="631"/>
      <c r="BD22" s="631"/>
      <c r="BE22" s="631"/>
      <c r="BF22" s="632"/>
      <c r="BG22" s="574" t="s">
        <v>201</v>
      </c>
      <c r="BH22" s="333"/>
      <c r="BI22" s="333"/>
      <c r="BJ22" s="333"/>
      <c r="BK22" s="333"/>
      <c r="BL22" s="333"/>
      <c r="BM22" s="333"/>
      <c r="BN22" s="587"/>
      <c r="BO22" s="607" t="s">
        <v>201</v>
      </c>
      <c r="BP22" s="607"/>
      <c r="BQ22" s="607"/>
      <c r="BR22" s="607"/>
      <c r="BS22" s="608" t="s">
        <v>201</v>
      </c>
      <c r="BT22" s="608"/>
      <c r="BU22" s="608"/>
      <c r="BV22" s="608"/>
      <c r="BW22" s="608"/>
      <c r="BX22" s="608"/>
      <c r="BY22" s="608"/>
      <c r="BZ22" s="608"/>
      <c r="CA22" s="608"/>
      <c r="CB22" s="628"/>
      <c r="CD22" s="487" t="s">
        <v>375</v>
      </c>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530"/>
    </row>
    <row r="23" spans="2:133" ht="11.25" customHeight="1" x14ac:dyDescent="0.2">
      <c r="B23" s="572" t="s">
        <v>298</v>
      </c>
      <c r="C23" s="380"/>
      <c r="D23" s="380"/>
      <c r="E23" s="380"/>
      <c r="F23" s="380"/>
      <c r="G23" s="380"/>
      <c r="H23" s="380"/>
      <c r="I23" s="380"/>
      <c r="J23" s="380"/>
      <c r="K23" s="380"/>
      <c r="L23" s="380"/>
      <c r="M23" s="380"/>
      <c r="N23" s="380"/>
      <c r="O23" s="380"/>
      <c r="P23" s="380"/>
      <c r="Q23" s="573"/>
      <c r="R23" s="574">
        <v>193875</v>
      </c>
      <c r="S23" s="333"/>
      <c r="T23" s="333"/>
      <c r="U23" s="333"/>
      <c r="V23" s="333"/>
      <c r="W23" s="333"/>
      <c r="X23" s="333"/>
      <c r="Y23" s="587"/>
      <c r="Z23" s="607">
        <v>1.2</v>
      </c>
      <c r="AA23" s="607"/>
      <c r="AB23" s="607"/>
      <c r="AC23" s="607"/>
      <c r="AD23" s="608" t="s">
        <v>201</v>
      </c>
      <c r="AE23" s="608"/>
      <c r="AF23" s="608"/>
      <c r="AG23" s="608"/>
      <c r="AH23" s="608"/>
      <c r="AI23" s="608"/>
      <c r="AJ23" s="608"/>
      <c r="AK23" s="608"/>
      <c r="AL23" s="577" t="s">
        <v>201</v>
      </c>
      <c r="AM23" s="321"/>
      <c r="AN23" s="321"/>
      <c r="AO23" s="609"/>
      <c r="AP23" s="572" t="s">
        <v>119</v>
      </c>
      <c r="AQ23" s="631"/>
      <c r="AR23" s="631"/>
      <c r="AS23" s="631"/>
      <c r="AT23" s="631"/>
      <c r="AU23" s="631"/>
      <c r="AV23" s="631"/>
      <c r="AW23" s="631"/>
      <c r="AX23" s="631"/>
      <c r="AY23" s="631"/>
      <c r="AZ23" s="631"/>
      <c r="BA23" s="631"/>
      <c r="BB23" s="631"/>
      <c r="BC23" s="631"/>
      <c r="BD23" s="631"/>
      <c r="BE23" s="631"/>
      <c r="BF23" s="632"/>
      <c r="BG23" s="574">
        <v>370611</v>
      </c>
      <c r="BH23" s="333"/>
      <c r="BI23" s="333"/>
      <c r="BJ23" s="333"/>
      <c r="BK23" s="333"/>
      <c r="BL23" s="333"/>
      <c r="BM23" s="333"/>
      <c r="BN23" s="587"/>
      <c r="BO23" s="607">
        <v>5.5</v>
      </c>
      <c r="BP23" s="607"/>
      <c r="BQ23" s="607"/>
      <c r="BR23" s="607"/>
      <c r="BS23" s="608" t="s">
        <v>201</v>
      </c>
      <c r="BT23" s="608"/>
      <c r="BU23" s="608"/>
      <c r="BV23" s="608"/>
      <c r="BW23" s="608"/>
      <c r="BX23" s="608"/>
      <c r="BY23" s="608"/>
      <c r="BZ23" s="608"/>
      <c r="CA23" s="608"/>
      <c r="CB23" s="628"/>
      <c r="CD23" s="487" t="s">
        <v>318</v>
      </c>
      <c r="CE23" s="488"/>
      <c r="CF23" s="488"/>
      <c r="CG23" s="488"/>
      <c r="CH23" s="488"/>
      <c r="CI23" s="488"/>
      <c r="CJ23" s="488"/>
      <c r="CK23" s="488"/>
      <c r="CL23" s="488"/>
      <c r="CM23" s="488"/>
      <c r="CN23" s="488"/>
      <c r="CO23" s="488"/>
      <c r="CP23" s="488"/>
      <c r="CQ23" s="530"/>
      <c r="CR23" s="487" t="s">
        <v>292</v>
      </c>
      <c r="CS23" s="488"/>
      <c r="CT23" s="488"/>
      <c r="CU23" s="488"/>
      <c r="CV23" s="488"/>
      <c r="CW23" s="488"/>
      <c r="CX23" s="488"/>
      <c r="CY23" s="530"/>
      <c r="CZ23" s="487" t="s">
        <v>376</v>
      </c>
      <c r="DA23" s="488"/>
      <c r="DB23" s="488"/>
      <c r="DC23" s="530"/>
      <c r="DD23" s="487" t="s">
        <v>305</v>
      </c>
      <c r="DE23" s="488"/>
      <c r="DF23" s="488"/>
      <c r="DG23" s="488"/>
      <c r="DH23" s="488"/>
      <c r="DI23" s="488"/>
      <c r="DJ23" s="488"/>
      <c r="DK23" s="530"/>
      <c r="DL23" s="633" t="s">
        <v>379</v>
      </c>
      <c r="DM23" s="634"/>
      <c r="DN23" s="634"/>
      <c r="DO23" s="634"/>
      <c r="DP23" s="634"/>
      <c r="DQ23" s="634"/>
      <c r="DR23" s="634"/>
      <c r="DS23" s="634"/>
      <c r="DT23" s="634"/>
      <c r="DU23" s="634"/>
      <c r="DV23" s="635"/>
      <c r="DW23" s="487" t="s">
        <v>17</v>
      </c>
      <c r="DX23" s="488"/>
      <c r="DY23" s="488"/>
      <c r="DZ23" s="488"/>
      <c r="EA23" s="488"/>
      <c r="EB23" s="488"/>
      <c r="EC23" s="530"/>
    </row>
    <row r="24" spans="2:133" ht="11.25" customHeight="1" x14ac:dyDescent="0.2">
      <c r="B24" s="572" t="s">
        <v>380</v>
      </c>
      <c r="C24" s="380"/>
      <c r="D24" s="380"/>
      <c r="E24" s="380"/>
      <c r="F24" s="380"/>
      <c r="G24" s="380"/>
      <c r="H24" s="380"/>
      <c r="I24" s="380"/>
      <c r="J24" s="380"/>
      <c r="K24" s="380"/>
      <c r="L24" s="380"/>
      <c r="M24" s="380"/>
      <c r="N24" s="380"/>
      <c r="O24" s="380"/>
      <c r="P24" s="380"/>
      <c r="Q24" s="573"/>
      <c r="R24" s="574">
        <v>821</v>
      </c>
      <c r="S24" s="333"/>
      <c r="T24" s="333"/>
      <c r="U24" s="333"/>
      <c r="V24" s="333"/>
      <c r="W24" s="333"/>
      <c r="X24" s="333"/>
      <c r="Y24" s="587"/>
      <c r="Z24" s="607">
        <v>0</v>
      </c>
      <c r="AA24" s="607"/>
      <c r="AB24" s="607"/>
      <c r="AC24" s="607"/>
      <c r="AD24" s="608" t="s">
        <v>201</v>
      </c>
      <c r="AE24" s="608"/>
      <c r="AF24" s="608"/>
      <c r="AG24" s="608"/>
      <c r="AH24" s="608"/>
      <c r="AI24" s="608"/>
      <c r="AJ24" s="608"/>
      <c r="AK24" s="608"/>
      <c r="AL24" s="577" t="s">
        <v>201</v>
      </c>
      <c r="AM24" s="321"/>
      <c r="AN24" s="321"/>
      <c r="AO24" s="609"/>
      <c r="AP24" s="572" t="s">
        <v>381</v>
      </c>
      <c r="AQ24" s="631"/>
      <c r="AR24" s="631"/>
      <c r="AS24" s="631"/>
      <c r="AT24" s="631"/>
      <c r="AU24" s="631"/>
      <c r="AV24" s="631"/>
      <c r="AW24" s="631"/>
      <c r="AX24" s="631"/>
      <c r="AY24" s="631"/>
      <c r="AZ24" s="631"/>
      <c r="BA24" s="631"/>
      <c r="BB24" s="631"/>
      <c r="BC24" s="631"/>
      <c r="BD24" s="631"/>
      <c r="BE24" s="631"/>
      <c r="BF24" s="632"/>
      <c r="BG24" s="574" t="s">
        <v>201</v>
      </c>
      <c r="BH24" s="333"/>
      <c r="BI24" s="333"/>
      <c r="BJ24" s="333"/>
      <c r="BK24" s="333"/>
      <c r="BL24" s="333"/>
      <c r="BM24" s="333"/>
      <c r="BN24" s="587"/>
      <c r="BO24" s="607" t="s">
        <v>201</v>
      </c>
      <c r="BP24" s="607"/>
      <c r="BQ24" s="607"/>
      <c r="BR24" s="607"/>
      <c r="BS24" s="608" t="s">
        <v>201</v>
      </c>
      <c r="BT24" s="608"/>
      <c r="BU24" s="608"/>
      <c r="BV24" s="608"/>
      <c r="BW24" s="608"/>
      <c r="BX24" s="608"/>
      <c r="BY24" s="608"/>
      <c r="BZ24" s="608"/>
      <c r="CA24" s="608"/>
      <c r="CB24" s="628"/>
      <c r="CD24" s="616" t="s">
        <v>382</v>
      </c>
      <c r="CE24" s="617"/>
      <c r="CF24" s="617"/>
      <c r="CG24" s="617"/>
      <c r="CH24" s="617"/>
      <c r="CI24" s="617"/>
      <c r="CJ24" s="617"/>
      <c r="CK24" s="617"/>
      <c r="CL24" s="617"/>
      <c r="CM24" s="617"/>
      <c r="CN24" s="617"/>
      <c r="CO24" s="617"/>
      <c r="CP24" s="617"/>
      <c r="CQ24" s="618"/>
      <c r="CR24" s="613">
        <v>6465684</v>
      </c>
      <c r="CS24" s="614"/>
      <c r="CT24" s="614"/>
      <c r="CU24" s="614"/>
      <c r="CV24" s="614"/>
      <c r="CW24" s="614"/>
      <c r="CX24" s="614"/>
      <c r="CY24" s="636"/>
      <c r="CZ24" s="637">
        <v>41.3</v>
      </c>
      <c r="DA24" s="626"/>
      <c r="DB24" s="626"/>
      <c r="DC24" s="638"/>
      <c r="DD24" s="639">
        <v>3885642</v>
      </c>
      <c r="DE24" s="614"/>
      <c r="DF24" s="614"/>
      <c r="DG24" s="614"/>
      <c r="DH24" s="614"/>
      <c r="DI24" s="614"/>
      <c r="DJ24" s="614"/>
      <c r="DK24" s="636"/>
      <c r="DL24" s="639">
        <v>3832258</v>
      </c>
      <c r="DM24" s="614"/>
      <c r="DN24" s="614"/>
      <c r="DO24" s="614"/>
      <c r="DP24" s="614"/>
      <c r="DQ24" s="614"/>
      <c r="DR24" s="614"/>
      <c r="DS24" s="614"/>
      <c r="DT24" s="614"/>
      <c r="DU24" s="614"/>
      <c r="DV24" s="636"/>
      <c r="DW24" s="637">
        <v>45</v>
      </c>
      <c r="DX24" s="626"/>
      <c r="DY24" s="626"/>
      <c r="DZ24" s="626"/>
      <c r="EA24" s="626"/>
      <c r="EB24" s="626"/>
      <c r="EC24" s="640"/>
    </row>
    <row r="25" spans="2:133" ht="11.25" customHeight="1" x14ac:dyDescent="0.2">
      <c r="B25" s="572" t="s">
        <v>56</v>
      </c>
      <c r="C25" s="380"/>
      <c r="D25" s="380"/>
      <c r="E25" s="380"/>
      <c r="F25" s="380"/>
      <c r="G25" s="380"/>
      <c r="H25" s="380"/>
      <c r="I25" s="380"/>
      <c r="J25" s="380"/>
      <c r="K25" s="380"/>
      <c r="L25" s="380"/>
      <c r="M25" s="380"/>
      <c r="N25" s="380"/>
      <c r="O25" s="380"/>
      <c r="P25" s="380"/>
      <c r="Q25" s="573"/>
      <c r="R25" s="574">
        <v>8901272</v>
      </c>
      <c r="S25" s="333"/>
      <c r="T25" s="333"/>
      <c r="U25" s="333"/>
      <c r="V25" s="333"/>
      <c r="W25" s="333"/>
      <c r="X25" s="333"/>
      <c r="Y25" s="587"/>
      <c r="Z25" s="607">
        <v>54.4</v>
      </c>
      <c r="AA25" s="607"/>
      <c r="AB25" s="607"/>
      <c r="AC25" s="607"/>
      <c r="AD25" s="608">
        <v>8335965</v>
      </c>
      <c r="AE25" s="608"/>
      <c r="AF25" s="608"/>
      <c r="AG25" s="608"/>
      <c r="AH25" s="608"/>
      <c r="AI25" s="608"/>
      <c r="AJ25" s="608"/>
      <c r="AK25" s="608"/>
      <c r="AL25" s="577">
        <v>99.7</v>
      </c>
      <c r="AM25" s="321"/>
      <c r="AN25" s="321"/>
      <c r="AO25" s="609"/>
      <c r="AP25" s="572" t="s">
        <v>273</v>
      </c>
      <c r="AQ25" s="631"/>
      <c r="AR25" s="631"/>
      <c r="AS25" s="631"/>
      <c r="AT25" s="631"/>
      <c r="AU25" s="631"/>
      <c r="AV25" s="631"/>
      <c r="AW25" s="631"/>
      <c r="AX25" s="631"/>
      <c r="AY25" s="631"/>
      <c r="AZ25" s="631"/>
      <c r="BA25" s="631"/>
      <c r="BB25" s="631"/>
      <c r="BC25" s="631"/>
      <c r="BD25" s="631"/>
      <c r="BE25" s="631"/>
      <c r="BF25" s="632"/>
      <c r="BG25" s="574" t="s">
        <v>201</v>
      </c>
      <c r="BH25" s="333"/>
      <c r="BI25" s="333"/>
      <c r="BJ25" s="333"/>
      <c r="BK25" s="333"/>
      <c r="BL25" s="333"/>
      <c r="BM25" s="333"/>
      <c r="BN25" s="587"/>
      <c r="BO25" s="607" t="s">
        <v>201</v>
      </c>
      <c r="BP25" s="607"/>
      <c r="BQ25" s="607"/>
      <c r="BR25" s="607"/>
      <c r="BS25" s="608" t="s">
        <v>201</v>
      </c>
      <c r="BT25" s="608"/>
      <c r="BU25" s="608"/>
      <c r="BV25" s="608"/>
      <c r="BW25" s="608"/>
      <c r="BX25" s="608"/>
      <c r="BY25" s="608"/>
      <c r="BZ25" s="608"/>
      <c r="CA25" s="608"/>
      <c r="CB25" s="628"/>
      <c r="CD25" s="572" t="s">
        <v>199</v>
      </c>
      <c r="CE25" s="380"/>
      <c r="CF25" s="380"/>
      <c r="CG25" s="380"/>
      <c r="CH25" s="380"/>
      <c r="CI25" s="380"/>
      <c r="CJ25" s="380"/>
      <c r="CK25" s="380"/>
      <c r="CL25" s="380"/>
      <c r="CM25" s="380"/>
      <c r="CN25" s="380"/>
      <c r="CO25" s="380"/>
      <c r="CP25" s="380"/>
      <c r="CQ25" s="573"/>
      <c r="CR25" s="574">
        <v>2411831</v>
      </c>
      <c r="CS25" s="575"/>
      <c r="CT25" s="575"/>
      <c r="CU25" s="575"/>
      <c r="CV25" s="575"/>
      <c r="CW25" s="575"/>
      <c r="CX25" s="575"/>
      <c r="CY25" s="576"/>
      <c r="CZ25" s="577">
        <v>15.4</v>
      </c>
      <c r="DA25" s="578"/>
      <c r="DB25" s="578"/>
      <c r="DC25" s="579"/>
      <c r="DD25" s="580">
        <v>2226653</v>
      </c>
      <c r="DE25" s="575"/>
      <c r="DF25" s="575"/>
      <c r="DG25" s="575"/>
      <c r="DH25" s="575"/>
      <c r="DI25" s="575"/>
      <c r="DJ25" s="575"/>
      <c r="DK25" s="576"/>
      <c r="DL25" s="580">
        <v>2205877</v>
      </c>
      <c r="DM25" s="575"/>
      <c r="DN25" s="575"/>
      <c r="DO25" s="575"/>
      <c r="DP25" s="575"/>
      <c r="DQ25" s="575"/>
      <c r="DR25" s="575"/>
      <c r="DS25" s="575"/>
      <c r="DT25" s="575"/>
      <c r="DU25" s="575"/>
      <c r="DV25" s="576"/>
      <c r="DW25" s="577">
        <v>25.9</v>
      </c>
      <c r="DX25" s="578"/>
      <c r="DY25" s="578"/>
      <c r="DZ25" s="578"/>
      <c r="EA25" s="578"/>
      <c r="EB25" s="578"/>
      <c r="EC25" s="606"/>
    </row>
    <row r="26" spans="2:133" ht="11.25" customHeight="1" x14ac:dyDescent="0.2">
      <c r="B26" s="572" t="s">
        <v>385</v>
      </c>
      <c r="C26" s="380"/>
      <c r="D26" s="380"/>
      <c r="E26" s="380"/>
      <c r="F26" s="380"/>
      <c r="G26" s="380"/>
      <c r="H26" s="380"/>
      <c r="I26" s="380"/>
      <c r="J26" s="380"/>
      <c r="K26" s="380"/>
      <c r="L26" s="380"/>
      <c r="M26" s="380"/>
      <c r="N26" s="380"/>
      <c r="O26" s="380"/>
      <c r="P26" s="380"/>
      <c r="Q26" s="573"/>
      <c r="R26" s="574">
        <v>9056</v>
      </c>
      <c r="S26" s="333"/>
      <c r="T26" s="333"/>
      <c r="U26" s="333"/>
      <c r="V26" s="333"/>
      <c r="W26" s="333"/>
      <c r="X26" s="333"/>
      <c r="Y26" s="587"/>
      <c r="Z26" s="607">
        <v>0.1</v>
      </c>
      <c r="AA26" s="607"/>
      <c r="AB26" s="607"/>
      <c r="AC26" s="607"/>
      <c r="AD26" s="608">
        <v>9056</v>
      </c>
      <c r="AE26" s="608"/>
      <c r="AF26" s="608"/>
      <c r="AG26" s="608"/>
      <c r="AH26" s="608"/>
      <c r="AI26" s="608"/>
      <c r="AJ26" s="608"/>
      <c r="AK26" s="608"/>
      <c r="AL26" s="577">
        <v>0.1</v>
      </c>
      <c r="AM26" s="321"/>
      <c r="AN26" s="321"/>
      <c r="AO26" s="609"/>
      <c r="AP26" s="572" t="s">
        <v>387</v>
      </c>
      <c r="AQ26" s="631"/>
      <c r="AR26" s="631"/>
      <c r="AS26" s="631"/>
      <c r="AT26" s="631"/>
      <c r="AU26" s="631"/>
      <c r="AV26" s="631"/>
      <c r="AW26" s="631"/>
      <c r="AX26" s="631"/>
      <c r="AY26" s="631"/>
      <c r="AZ26" s="631"/>
      <c r="BA26" s="631"/>
      <c r="BB26" s="631"/>
      <c r="BC26" s="631"/>
      <c r="BD26" s="631"/>
      <c r="BE26" s="631"/>
      <c r="BF26" s="632"/>
      <c r="BG26" s="574" t="s">
        <v>201</v>
      </c>
      <c r="BH26" s="333"/>
      <c r="BI26" s="333"/>
      <c r="BJ26" s="333"/>
      <c r="BK26" s="333"/>
      <c r="BL26" s="333"/>
      <c r="BM26" s="333"/>
      <c r="BN26" s="587"/>
      <c r="BO26" s="607" t="s">
        <v>201</v>
      </c>
      <c r="BP26" s="607"/>
      <c r="BQ26" s="607"/>
      <c r="BR26" s="607"/>
      <c r="BS26" s="608" t="s">
        <v>201</v>
      </c>
      <c r="BT26" s="608"/>
      <c r="BU26" s="608"/>
      <c r="BV26" s="608"/>
      <c r="BW26" s="608"/>
      <c r="BX26" s="608"/>
      <c r="BY26" s="608"/>
      <c r="BZ26" s="608"/>
      <c r="CA26" s="608"/>
      <c r="CB26" s="628"/>
      <c r="CD26" s="572" t="s">
        <v>126</v>
      </c>
      <c r="CE26" s="380"/>
      <c r="CF26" s="380"/>
      <c r="CG26" s="380"/>
      <c r="CH26" s="380"/>
      <c r="CI26" s="380"/>
      <c r="CJ26" s="380"/>
      <c r="CK26" s="380"/>
      <c r="CL26" s="380"/>
      <c r="CM26" s="380"/>
      <c r="CN26" s="380"/>
      <c r="CO26" s="380"/>
      <c r="CP26" s="380"/>
      <c r="CQ26" s="573"/>
      <c r="CR26" s="574">
        <v>1430747</v>
      </c>
      <c r="CS26" s="333"/>
      <c r="CT26" s="333"/>
      <c r="CU26" s="333"/>
      <c r="CV26" s="333"/>
      <c r="CW26" s="333"/>
      <c r="CX26" s="333"/>
      <c r="CY26" s="587"/>
      <c r="CZ26" s="577">
        <v>9.1</v>
      </c>
      <c r="DA26" s="578"/>
      <c r="DB26" s="578"/>
      <c r="DC26" s="579"/>
      <c r="DD26" s="580">
        <v>1288340</v>
      </c>
      <c r="DE26" s="333"/>
      <c r="DF26" s="333"/>
      <c r="DG26" s="333"/>
      <c r="DH26" s="333"/>
      <c r="DI26" s="333"/>
      <c r="DJ26" s="333"/>
      <c r="DK26" s="587"/>
      <c r="DL26" s="580" t="s">
        <v>201</v>
      </c>
      <c r="DM26" s="333"/>
      <c r="DN26" s="333"/>
      <c r="DO26" s="333"/>
      <c r="DP26" s="333"/>
      <c r="DQ26" s="333"/>
      <c r="DR26" s="333"/>
      <c r="DS26" s="333"/>
      <c r="DT26" s="333"/>
      <c r="DU26" s="333"/>
      <c r="DV26" s="587"/>
      <c r="DW26" s="577" t="s">
        <v>201</v>
      </c>
      <c r="DX26" s="578"/>
      <c r="DY26" s="578"/>
      <c r="DZ26" s="578"/>
      <c r="EA26" s="578"/>
      <c r="EB26" s="578"/>
      <c r="EC26" s="606"/>
    </row>
    <row r="27" spans="2:133" ht="11.25" customHeight="1" x14ac:dyDescent="0.2">
      <c r="B27" s="572" t="s">
        <v>160</v>
      </c>
      <c r="C27" s="380"/>
      <c r="D27" s="380"/>
      <c r="E27" s="380"/>
      <c r="F27" s="380"/>
      <c r="G27" s="380"/>
      <c r="H27" s="380"/>
      <c r="I27" s="380"/>
      <c r="J27" s="380"/>
      <c r="K27" s="380"/>
      <c r="L27" s="380"/>
      <c r="M27" s="380"/>
      <c r="N27" s="380"/>
      <c r="O27" s="380"/>
      <c r="P27" s="380"/>
      <c r="Q27" s="573"/>
      <c r="R27" s="574">
        <v>164888</v>
      </c>
      <c r="S27" s="333"/>
      <c r="T27" s="333"/>
      <c r="U27" s="333"/>
      <c r="V27" s="333"/>
      <c r="W27" s="333"/>
      <c r="X27" s="333"/>
      <c r="Y27" s="587"/>
      <c r="Z27" s="607">
        <v>1</v>
      </c>
      <c r="AA27" s="607"/>
      <c r="AB27" s="607"/>
      <c r="AC27" s="607"/>
      <c r="AD27" s="608" t="s">
        <v>201</v>
      </c>
      <c r="AE27" s="608"/>
      <c r="AF27" s="608"/>
      <c r="AG27" s="608"/>
      <c r="AH27" s="608"/>
      <c r="AI27" s="608"/>
      <c r="AJ27" s="608"/>
      <c r="AK27" s="608"/>
      <c r="AL27" s="577" t="s">
        <v>201</v>
      </c>
      <c r="AM27" s="321"/>
      <c r="AN27" s="321"/>
      <c r="AO27" s="609"/>
      <c r="AP27" s="572" t="s">
        <v>389</v>
      </c>
      <c r="AQ27" s="380"/>
      <c r="AR27" s="380"/>
      <c r="AS27" s="380"/>
      <c r="AT27" s="380"/>
      <c r="AU27" s="380"/>
      <c r="AV27" s="380"/>
      <c r="AW27" s="380"/>
      <c r="AX27" s="380"/>
      <c r="AY27" s="380"/>
      <c r="AZ27" s="380"/>
      <c r="BA27" s="380"/>
      <c r="BB27" s="380"/>
      <c r="BC27" s="380"/>
      <c r="BD27" s="380"/>
      <c r="BE27" s="380"/>
      <c r="BF27" s="573"/>
      <c r="BG27" s="574">
        <v>6763819</v>
      </c>
      <c r="BH27" s="333"/>
      <c r="BI27" s="333"/>
      <c r="BJ27" s="333"/>
      <c r="BK27" s="333"/>
      <c r="BL27" s="333"/>
      <c r="BM27" s="333"/>
      <c r="BN27" s="587"/>
      <c r="BO27" s="607">
        <v>100</v>
      </c>
      <c r="BP27" s="607"/>
      <c r="BQ27" s="607"/>
      <c r="BR27" s="607"/>
      <c r="BS27" s="608">
        <v>94483</v>
      </c>
      <c r="BT27" s="608"/>
      <c r="BU27" s="608"/>
      <c r="BV27" s="608"/>
      <c r="BW27" s="608"/>
      <c r="BX27" s="608"/>
      <c r="BY27" s="608"/>
      <c r="BZ27" s="608"/>
      <c r="CA27" s="608"/>
      <c r="CB27" s="628"/>
      <c r="CD27" s="572" t="s">
        <v>223</v>
      </c>
      <c r="CE27" s="380"/>
      <c r="CF27" s="380"/>
      <c r="CG27" s="380"/>
      <c r="CH27" s="380"/>
      <c r="CI27" s="380"/>
      <c r="CJ27" s="380"/>
      <c r="CK27" s="380"/>
      <c r="CL27" s="380"/>
      <c r="CM27" s="380"/>
      <c r="CN27" s="380"/>
      <c r="CO27" s="380"/>
      <c r="CP27" s="380"/>
      <c r="CQ27" s="573"/>
      <c r="CR27" s="574">
        <v>3239963</v>
      </c>
      <c r="CS27" s="575"/>
      <c r="CT27" s="575"/>
      <c r="CU27" s="575"/>
      <c r="CV27" s="575"/>
      <c r="CW27" s="575"/>
      <c r="CX27" s="575"/>
      <c r="CY27" s="576"/>
      <c r="CZ27" s="577">
        <v>20.7</v>
      </c>
      <c r="DA27" s="578"/>
      <c r="DB27" s="578"/>
      <c r="DC27" s="579"/>
      <c r="DD27" s="580">
        <v>882729</v>
      </c>
      <c r="DE27" s="575"/>
      <c r="DF27" s="575"/>
      <c r="DG27" s="575"/>
      <c r="DH27" s="575"/>
      <c r="DI27" s="575"/>
      <c r="DJ27" s="575"/>
      <c r="DK27" s="576"/>
      <c r="DL27" s="580">
        <v>850121</v>
      </c>
      <c r="DM27" s="575"/>
      <c r="DN27" s="575"/>
      <c r="DO27" s="575"/>
      <c r="DP27" s="575"/>
      <c r="DQ27" s="575"/>
      <c r="DR27" s="575"/>
      <c r="DS27" s="575"/>
      <c r="DT27" s="575"/>
      <c r="DU27" s="575"/>
      <c r="DV27" s="576"/>
      <c r="DW27" s="577">
        <v>10</v>
      </c>
      <c r="DX27" s="578"/>
      <c r="DY27" s="578"/>
      <c r="DZ27" s="578"/>
      <c r="EA27" s="578"/>
      <c r="EB27" s="578"/>
      <c r="EC27" s="606"/>
    </row>
    <row r="28" spans="2:133" ht="11.25" customHeight="1" x14ac:dyDescent="0.2">
      <c r="B28" s="572" t="s">
        <v>230</v>
      </c>
      <c r="C28" s="380"/>
      <c r="D28" s="380"/>
      <c r="E28" s="380"/>
      <c r="F28" s="380"/>
      <c r="G28" s="380"/>
      <c r="H28" s="380"/>
      <c r="I28" s="380"/>
      <c r="J28" s="380"/>
      <c r="K28" s="380"/>
      <c r="L28" s="380"/>
      <c r="M28" s="380"/>
      <c r="N28" s="380"/>
      <c r="O28" s="380"/>
      <c r="P28" s="380"/>
      <c r="Q28" s="573"/>
      <c r="R28" s="574">
        <v>142972</v>
      </c>
      <c r="S28" s="333"/>
      <c r="T28" s="333"/>
      <c r="U28" s="333"/>
      <c r="V28" s="333"/>
      <c r="W28" s="333"/>
      <c r="X28" s="333"/>
      <c r="Y28" s="587"/>
      <c r="Z28" s="607">
        <v>0.9</v>
      </c>
      <c r="AA28" s="607"/>
      <c r="AB28" s="607"/>
      <c r="AC28" s="607"/>
      <c r="AD28" s="608">
        <v>7738</v>
      </c>
      <c r="AE28" s="608"/>
      <c r="AF28" s="608"/>
      <c r="AG28" s="608"/>
      <c r="AH28" s="608"/>
      <c r="AI28" s="608"/>
      <c r="AJ28" s="608"/>
      <c r="AK28" s="608"/>
      <c r="AL28" s="577">
        <v>0.1</v>
      </c>
      <c r="AM28" s="321"/>
      <c r="AN28" s="321"/>
      <c r="AO28" s="609"/>
      <c r="AP28" s="572"/>
      <c r="AQ28" s="380"/>
      <c r="AR28" s="380"/>
      <c r="AS28" s="380"/>
      <c r="AT28" s="380"/>
      <c r="AU28" s="380"/>
      <c r="AV28" s="380"/>
      <c r="AW28" s="380"/>
      <c r="AX28" s="380"/>
      <c r="AY28" s="380"/>
      <c r="AZ28" s="380"/>
      <c r="BA28" s="380"/>
      <c r="BB28" s="380"/>
      <c r="BC28" s="380"/>
      <c r="BD28" s="380"/>
      <c r="BE28" s="380"/>
      <c r="BF28" s="573"/>
      <c r="BG28" s="574"/>
      <c r="BH28" s="333"/>
      <c r="BI28" s="333"/>
      <c r="BJ28" s="333"/>
      <c r="BK28" s="333"/>
      <c r="BL28" s="333"/>
      <c r="BM28" s="333"/>
      <c r="BN28" s="587"/>
      <c r="BO28" s="607"/>
      <c r="BP28" s="607"/>
      <c r="BQ28" s="607"/>
      <c r="BR28" s="607"/>
      <c r="BS28" s="580"/>
      <c r="BT28" s="333"/>
      <c r="BU28" s="333"/>
      <c r="BV28" s="333"/>
      <c r="BW28" s="333"/>
      <c r="BX28" s="333"/>
      <c r="BY28" s="333"/>
      <c r="BZ28" s="333"/>
      <c r="CA28" s="333"/>
      <c r="CB28" s="605"/>
      <c r="CD28" s="572" t="s">
        <v>383</v>
      </c>
      <c r="CE28" s="380"/>
      <c r="CF28" s="380"/>
      <c r="CG28" s="380"/>
      <c r="CH28" s="380"/>
      <c r="CI28" s="380"/>
      <c r="CJ28" s="380"/>
      <c r="CK28" s="380"/>
      <c r="CL28" s="380"/>
      <c r="CM28" s="380"/>
      <c r="CN28" s="380"/>
      <c r="CO28" s="380"/>
      <c r="CP28" s="380"/>
      <c r="CQ28" s="573"/>
      <c r="CR28" s="574">
        <v>813890</v>
      </c>
      <c r="CS28" s="333"/>
      <c r="CT28" s="333"/>
      <c r="CU28" s="333"/>
      <c r="CV28" s="333"/>
      <c r="CW28" s="333"/>
      <c r="CX28" s="333"/>
      <c r="CY28" s="587"/>
      <c r="CZ28" s="577">
        <v>5.2</v>
      </c>
      <c r="DA28" s="578"/>
      <c r="DB28" s="578"/>
      <c r="DC28" s="579"/>
      <c r="DD28" s="580">
        <v>776260</v>
      </c>
      <c r="DE28" s="333"/>
      <c r="DF28" s="333"/>
      <c r="DG28" s="333"/>
      <c r="DH28" s="333"/>
      <c r="DI28" s="333"/>
      <c r="DJ28" s="333"/>
      <c r="DK28" s="587"/>
      <c r="DL28" s="580">
        <v>776260</v>
      </c>
      <c r="DM28" s="333"/>
      <c r="DN28" s="333"/>
      <c r="DO28" s="333"/>
      <c r="DP28" s="333"/>
      <c r="DQ28" s="333"/>
      <c r="DR28" s="333"/>
      <c r="DS28" s="333"/>
      <c r="DT28" s="333"/>
      <c r="DU28" s="333"/>
      <c r="DV28" s="587"/>
      <c r="DW28" s="577">
        <v>9.1</v>
      </c>
      <c r="DX28" s="578"/>
      <c r="DY28" s="578"/>
      <c r="DZ28" s="578"/>
      <c r="EA28" s="578"/>
      <c r="EB28" s="578"/>
      <c r="EC28" s="606"/>
    </row>
    <row r="29" spans="2:133" ht="11.25" customHeight="1" x14ac:dyDescent="0.2">
      <c r="B29" s="572" t="s">
        <v>20</v>
      </c>
      <c r="C29" s="380"/>
      <c r="D29" s="380"/>
      <c r="E29" s="380"/>
      <c r="F29" s="380"/>
      <c r="G29" s="380"/>
      <c r="H29" s="380"/>
      <c r="I29" s="380"/>
      <c r="J29" s="380"/>
      <c r="K29" s="380"/>
      <c r="L29" s="380"/>
      <c r="M29" s="380"/>
      <c r="N29" s="380"/>
      <c r="O29" s="380"/>
      <c r="P29" s="380"/>
      <c r="Q29" s="573"/>
      <c r="R29" s="574">
        <v>28778</v>
      </c>
      <c r="S29" s="333"/>
      <c r="T29" s="333"/>
      <c r="U29" s="333"/>
      <c r="V29" s="333"/>
      <c r="W29" s="333"/>
      <c r="X29" s="333"/>
      <c r="Y29" s="587"/>
      <c r="Z29" s="607">
        <v>0.2</v>
      </c>
      <c r="AA29" s="607"/>
      <c r="AB29" s="607"/>
      <c r="AC29" s="607"/>
      <c r="AD29" s="608" t="s">
        <v>201</v>
      </c>
      <c r="AE29" s="608"/>
      <c r="AF29" s="608"/>
      <c r="AG29" s="608"/>
      <c r="AH29" s="608"/>
      <c r="AI29" s="608"/>
      <c r="AJ29" s="608"/>
      <c r="AK29" s="608"/>
      <c r="AL29" s="577" t="s">
        <v>201</v>
      </c>
      <c r="AM29" s="321"/>
      <c r="AN29" s="321"/>
      <c r="AO29" s="609"/>
      <c r="AP29" s="552"/>
      <c r="AQ29" s="553"/>
      <c r="AR29" s="553"/>
      <c r="AS29" s="553"/>
      <c r="AT29" s="553"/>
      <c r="AU29" s="553"/>
      <c r="AV29" s="553"/>
      <c r="AW29" s="553"/>
      <c r="AX29" s="553"/>
      <c r="AY29" s="553"/>
      <c r="AZ29" s="553"/>
      <c r="BA29" s="553"/>
      <c r="BB29" s="553"/>
      <c r="BC29" s="553"/>
      <c r="BD29" s="553"/>
      <c r="BE29" s="553"/>
      <c r="BF29" s="554"/>
      <c r="BG29" s="574"/>
      <c r="BH29" s="333"/>
      <c r="BI29" s="333"/>
      <c r="BJ29" s="333"/>
      <c r="BK29" s="333"/>
      <c r="BL29" s="333"/>
      <c r="BM29" s="333"/>
      <c r="BN29" s="587"/>
      <c r="BO29" s="607"/>
      <c r="BP29" s="607"/>
      <c r="BQ29" s="607"/>
      <c r="BR29" s="607"/>
      <c r="BS29" s="608"/>
      <c r="BT29" s="608"/>
      <c r="BU29" s="608"/>
      <c r="BV29" s="608"/>
      <c r="BW29" s="608"/>
      <c r="BX29" s="608"/>
      <c r="BY29" s="608"/>
      <c r="BZ29" s="608"/>
      <c r="CA29" s="608"/>
      <c r="CB29" s="628"/>
      <c r="CD29" s="361" t="s">
        <v>176</v>
      </c>
      <c r="CE29" s="363"/>
      <c r="CF29" s="572" t="s">
        <v>24</v>
      </c>
      <c r="CG29" s="380"/>
      <c r="CH29" s="380"/>
      <c r="CI29" s="380"/>
      <c r="CJ29" s="380"/>
      <c r="CK29" s="380"/>
      <c r="CL29" s="380"/>
      <c r="CM29" s="380"/>
      <c r="CN29" s="380"/>
      <c r="CO29" s="380"/>
      <c r="CP29" s="380"/>
      <c r="CQ29" s="573"/>
      <c r="CR29" s="574">
        <v>813890</v>
      </c>
      <c r="CS29" s="575"/>
      <c r="CT29" s="575"/>
      <c r="CU29" s="575"/>
      <c r="CV29" s="575"/>
      <c r="CW29" s="575"/>
      <c r="CX29" s="575"/>
      <c r="CY29" s="576"/>
      <c r="CZ29" s="577">
        <v>5.2</v>
      </c>
      <c r="DA29" s="578"/>
      <c r="DB29" s="578"/>
      <c r="DC29" s="579"/>
      <c r="DD29" s="580">
        <v>776260</v>
      </c>
      <c r="DE29" s="575"/>
      <c r="DF29" s="575"/>
      <c r="DG29" s="575"/>
      <c r="DH29" s="575"/>
      <c r="DI29" s="575"/>
      <c r="DJ29" s="575"/>
      <c r="DK29" s="576"/>
      <c r="DL29" s="580">
        <v>776260</v>
      </c>
      <c r="DM29" s="575"/>
      <c r="DN29" s="575"/>
      <c r="DO29" s="575"/>
      <c r="DP29" s="575"/>
      <c r="DQ29" s="575"/>
      <c r="DR29" s="575"/>
      <c r="DS29" s="575"/>
      <c r="DT29" s="575"/>
      <c r="DU29" s="575"/>
      <c r="DV29" s="576"/>
      <c r="DW29" s="577">
        <v>9.1</v>
      </c>
      <c r="DX29" s="578"/>
      <c r="DY29" s="578"/>
      <c r="DZ29" s="578"/>
      <c r="EA29" s="578"/>
      <c r="EB29" s="578"/>
      <c r="EC29" s="606"/>
    </row>
    <row r="30" spans="2:133" ht="11.25" customHeight="1" x14ac:dyDescent="0.2">
      <c r="B30" s="572" t="s">
        <v>346</v>
      </c>
      <c r="C30" s="380"/>
      <c r="D30" s="380"/>
      <c r="E30" s="380"/>
      <c r="F30" s="380"/>
      <c r="G30" s="380"/>
      <c r="H30" s="380"/>
      <c r="I30" s="380"/>
      <c r="J30" s="380"/>
      <c r="K30" s="380"/>
      <c r="L30" s="380"/>
      <c r="M30" s="380"/>
      <c r="N30" s="380"/>
      <c r="O30" s="380"/>
      <c r="P30" s="380"/>
      <c r="Q30" s="573"/>
      <c r="R30" s="574">
        <v>2671660</v>
      </c>
      <c r="S30" s="333"/>
      <c r="T30" s="333"/>
      <c r="U30" s="333"/>
      <c r="V30" s="333"/>
      <c r="W30" s="333"/>
      <c r="X30" s="333"/>
      <c r="Y30" s="587"/>
      <c r="Z30" s="607">
        <v>16.3</v>
      </c>
      <c r="AA30" s="607"/>
      <c r="AB30" s="607"/>
      <c r="AC30" s="607"/>
      <c r="AD30" s="608" t="s">
        <v>201</v>
      </c>
      <c r="AE30" s="608"/>
      <c r="AF30" s="608"/>
      <c r="AG30" s="608"/>
      <c r="AH30" s="608"/>
      <c r="AI30" s="608"/>
      <c r="AJ30" s="608"/>
      <c r="AK30" s="608"/>
      <c r="AL30" s="577" t="s">
        <v>201</v>
      </c>
      <c r="AM30" s="321"/>
      <c r="AN30" s="321"/>
      <c r="AO30" s="609"/>
      <c r="AP30" s="487" t="s">
        <v>318</v>
      </c>
      <c r="AQ30" s="488"/>
      <c r="AR30" s="488"/>
      <c r="AS30" s="488"/>
      <c r="AT30" s="488"/>
      <c r="AU30" s="488"/>
      <c r="AV30" s="488"/>
      <c r="AW30" s="488"/>
      <c r="AX30" s="488"/>
      <c r="AY30" s="488"/>
      <c r="AZ30" s="488"/>
      <c r="BA30" s="488"/>
      <c r="BB30" s="488"/>
      <c r="BC30" s="488"/>
      <c r="BD30" s="488"/>
      <c r="BE30" s="488"/>
      <c r="BF30" s="530"/>
      <c r="BG30" s="487" t="s">
        <v>391</v>
      </c>
      <c r="BH30" s="629"/>
      <c r="BI30" s="629"/>
      <c r="BJ30" s="629"/>
      <c r="BK30" s="629"/>
      <c r="BL30" s="629"/>
      <c r="BM30" s="629"/>
      <c r="BN30" s="629"/>
      <c r="BO30" s="629"/>
      <c r="BP30" s="629"/>
      <c r="BQ30" s="630"/>
      <c r="BR30" s="487" t="s">
        <v>392</v>
      </c>
      <c r="BS30" s="629"/>
      <c r="BT30" s="629"/>
      <c r="BU30" s="629"/>
      <c r="BV30" s="629"/>
      <c r="BW30" s="629"/>
      <c r="BX30" s="629"/>
      <c r="BY30" s="629"/>
      <c r="BZ30" s="629"/>
      <c r="CA30" s="629"/>
      <c r="CB30" s="630"/>
      <c r="CD30" s="364"/>
      <c r="CE30" s="366"/>
      <c r="CF30" s="572" t="s">
        <v>307</v>
      </c>
      <c r="CG30" s="380"/>
      <c r="CH30" s="380"/>
      <c r="CI30" s="380"/>
      <c r="CJ30" s="380"/>
      <c r="CK30" s="380"/>
      <c r="CL30" s="380"/>
      <c r="CM30" s="380"/>
      <c r="CN30" s="380"/>
      <c r="CO30" s="380"/>
      <c r="CP30" s="380"/>
      <c r="CQ30" s="573"/>
      <c r="CR30" s="574">
        <v>788493</v>
      </c>
      <c r="CS30" s="333"/>
      <c r="CT30" s="333"/>
      <c r="CU30" s="333"/>
      <c r="CV30" s="333"/>
      <c r="CW30" s="333"/>
      <c r="CX30" s="333"/>
      <c r="CY30" s="587"/>
      <c r="CZ30" s="577">
        <v>5</v>
      </c>
      <c r="DA30" s="578"/>
      <c r="DB30" s="578"/>
      <c r="DC30" s="579"/>
      <c r="DD30" s="580">
        <v>755404</v>
      </c>
      <c r="DE30" s="333"/>
      <c r="DF30" s="333"/>
      <c r="DG30" s="333"/>
      <c r="DH30" s="333"/>
      <c r="DI30" s="333"/>
      <c r="DJ30" s="333"/>
      <c r="DK30" s="587"/>
      <c r="DL30" s="580">
        <v>755404</v>
      </c>
      <c r="DM30" s="333"/>
      <c r="DN30" s="333"/>
      <c r="DO30" s="333"/>
      <c r="DP30" s="333"/>
      <c r="DQ30" s="333"/>
      <c r="DR30" s="333"/>
      <c r="DS30" s="333"/>
      <c r="DT30" s="333"/>
      <c r="DU30" s="333"/>
      <c r="DV30" s="587"/>
      <c r="DW30" s="577">
        <v>8.9</v>
      </c>
      <c r="DX30" s="578"/>
      <c r="DY30" s="578"/>
      <c r="DZ30" s="578"/>
      <c r="EA30" s="578"/>
      <c r="EB30" s="578"/>
      <c r="EC30" s="606"/>
    </row>
    <row r="31" spans="2:133" ht="11.25" customHeight="1" x14ac:dyDescent="0.2">
      <c r="B31" s="621" t="s">
        <v>50</v>
      </c>
      <c r="C31" s="622"/>
      <c r="D31" s="622"/>
      <c r="E31" s="622"/>
      <c r="F31" s="622"/>
      <c r="G31" s="622"/>
      <c r="H31" s="622"/>
      <c r="I31" s="622"/>
      <c r="J31" s="622"/>
      <c r="K31" s="622"/>
      <c r="L31" s="622"/>
      <c r="M31" s="622"/>
      <c r="N31" s="622"/>
      <c r="O31" s="622"/>
      <c r="P31" s="622"/>
      <c r="Q31" s="623"/>
      <c r="R31" s="574" t="s">
        <v>201</v>
      </c>
      <c r="S31" s="333"/>
      <c r="T31" s="333"/>
      <c r="U31" s="333"/>
      <c r="V31" s="333"/>
      <c r="W31" s="333"/>
      <c r="X31" s="333"/>
      <c r="Y31" s="587"/>
      <c r="Z31" s="607" t="s">
        <v>201</v>
      </c>
      <c r="AA31" s="607"/>
      <c r="AB31" s="607"/>
      <c r="AC31" s="607"/>
      <c r="AD31" s="608" t="s">
        <v>201</v>
      </c>
      <c r="AE31" s="608"/>
      <c r="AF31" s="608"/>
      <c r="AG31" s="608"/>
      <c r="AH31" s="608"/>
      <c r="AI31" s="608"/>
      <c r="AJ31" s="608"/>
      <c r="AK31" s="608"/>
      <c r="AL31" s="577" t="s">
        <v>201</v>
      </c>
      <c r="AM31" s="321"/>
      <c r="AN31" s="321"/>
      <c r="AO31" s="609"/>
      <c r="AP31" s="353" t="s">
        <v>4</v>
      </c>
      <c r="AQ31" s="354"/>
      <c r="AR31" s="354"/>
      <c r="AS31" s="354"/>
      <c r="AT31" s="569" t="s">
        <v>393</v>
      </c>
      <c r="AU31" s="42"/>
      <c r="AV31" s="42"/>
      <c r="AW31" s="42"/>
      <c r="AX31" s="616" t="s">
        <v>274</v>
      </c>
      <c r="AY31" s="617"/>
      <c r="AZ31" s="617"/>
      <c r="BA31" s="617"/>
      <c r="BB31" s="617"/>
      <c r="BC31" s="617"/>
      <c r="BD31" s="617"/>
      <c r="BE31" s="617"/>
      <c r="BF31" s="618"/>
      <c r="BG31" s="624">
        <v>98.3</v>
      </c>
      <c r="BH31" s="625"/>
      <c r="BI31" s="625"/>
      <c r="BJ31" s="625"/>
      <c r="BK31" s="625"/>
      <c r="BL31" s="625"/>
      <c r="BM31" s="626">
        <v>94.8</v>
      </c>
      <c r="BN31" s="625"/>
      <c r="BO31" s="625"/>
      <c r="BP31" s="625"/>
      <c r="BQ31" s="627"/>
      <c r="BR31" s="624">
        <v>98.4</v>
      </c>
      <c r="BS31" s="625"/>
      <c r="BT31" s="625"/>
      <c r="BU31" s="625"/>
      <c r="BV31" s="625"/>
      <c r="BW31" s="625"/>
      <c r="BX31" s="626">
        <v>94.9</v>
      </c>
      <c r="BY31" s="625"/>
      <c r="BZ31" s="625"/>
      <c r="CA31" s="625"/>
      <c r="CB31" s="627"/>
      <c r="CD31" s="364"/>
      <c r="CE31" s="366"/>
      <c r="CF31" s="572" t="s">
        <v>319</v>
      </c>
      <c r="CG31" s="380"/>
      <c r="CH31" s="380"/>
      <c r="CI31" s="380"/>
      <c r="CJ31" s="380"/>
      <c r="CK31" s="380"/>
      <c r="CL31" s="380"/>
      <c r="CM31" s="380"/>
      <c r="CN31" s="380"/>
      <c r="CO31" s="380"/>
      <c r="CP31" s="380"/>
      <c r="CQ31" s="573"/>
      <c r="CR31" s="574">
        <v>25397</v>
      </c>
      <c r="CS31" s="575"/>
      <c r="CT31" s="575"/>
      <c r="CU31" s="575"/>
      <c r="CV31" s="575"/>
      <c r="CW31" s="575"/>
      <c r="CX31" s="575"/>
      <c r="CY31" s="576"/>
      <c r="CZ31" s="577">
        <v>0.2</v>
      </c>
      <c r="DA31" s="578"/>
      <c r="DB31" s="578"/>
      <c r="DC31" s="579"/>
      <c r="DD31" s="580">
        <v>20856</v>
      </c>
      <c r="DE31" s="575"/>
      <c r="DF31" s="575"/>
      <c r="DG31" s="575"/>
      <c r="DH31" s="575"/>
      <c r="DI31" s="575"/>
      <c r="DJ31" s="575"/>
      <c r="DK31" s="576"/>
      <c r="DL31" s="580">
        <v>20856</v>
      </c>
      <c r="DM31" s="575"/>
      <c r="DN31" s="575"/>
      <c r="DO31" s="575"/>
      <c r="DP31" s="575"/>
      <c r="DQ31" s="575"/>
      <c r="DR31" s="575"/>
      <c r="DS31" s="575"/>
      <c r="DT31" s="575"/>
      <c r="DU31" s="575"/>
      <c r="DV31" s="576"/>
      <c r="DW31" s="577">
        <v>0.2</v>
      </c>
      <c r="DX31" s="578"/>
      <c r="DY31" s="578"/>
      <c r="DZ31" s="578"/>
      <c r="EA31" s="578"/>
      <c r="EB31" s="578"/>
      <c r="EC31" s="606"/>
    </row>
    <row r="32" spans="2:133" ht="11.25" customHeight="1" x14ac:dyDescent="0.2">
      <c r="B32" s="572" t="s">
        <v>394</v>
      </c>
      <c r="C32" s="380"/>
      <c r="D32" s="380"/>
      <c r="E32" s="380"/>
      <c r="F32" s="380"/>
      <c r="G32" s="380"/>
      <c r="H32" s="380"/>
      <c r="I32" s="380"/>
      <c r="J32" s="380"/>
      <c r="K32" s="380"/>
      <c r="L32" s="380"/>
      <c r="M32" s="380"/>
      <c r="N32" s="380"/>
      <c r="O32" s="380"/>
      <c r="P32" s="380"/>
      <c r="Q32" s="573"/>
      <c r="R32" s="574">
        <v>1079363</v>
      </c>
      <c r="S32" s="333"/>
      <c r="T32" s="333"/>
      <c r="U32" s="333"/>
      <c r="V32" s="333"/>
      <c r="W32" s="333"/>
      <c r="X32" s="333"/>
      <c r="Y32" s="587"/>
      <c r="Z32" s="607">
        <v>6.6</v>
      </c>
      <c r="AA32" s="607"/>
      <c r="AB32" s="607"/>
      <c r="AC32" s="607"/>
      <c r="AD32" s="608" t="s">
        <v>201</v>
      </c>
      <c r="AE32" s="608"/>
      <c r="AF32" s="608"/>
      <c r="AG32" s="608"/>
      <c r="AH32" s="608"/>
      <c r="AI32" s="608"/>
      <c r="AJ32" s="608"/>
      <c r="AK32" s="608"/>
      <c r="AL32" s="577" t="s">
        <v>201</v>
      </c>
      <c r="AM32" s="321"/>
      <c r="AN32" s="321"/>
      <c r="AO32" s="609"/>
      <c r="AP32" s="568"/>
      <c r="AQ32" s="429"/>
      <c r="AR32" s="429"/>
      <c r="AS32" s="429"/>
      <c r="AT32" s="570"/>
      <c r="AU32" s="1" t="s">
        <v>246</v>
      </c>
      <c r="AX32" s="572" t="s">
        <v>293</v>
      </c>
      <c r="AY32" s="380"/>
      <c r="AZ32" s="380"/>
      <c r="BA32" s="380"/>
      <c r="BB32" s="380"/>
      <c r="BC32" s="380"/>
      <c r="BD32" s="380"/>
      <c r="BE32" s="380"/>
      <c r="BF32" s="573"/>
      <c r="BG32" s="620">
        <v>97.3</v>
      </c>
      <c r="BH32" s="575"/>
      <c r="BI32" s="575"/>
      <c r="BJ32" s="575"/>
      <c r="BK32" s="575"/>
      <c r="BL32" s="575"/>
      <c r="BM32" s="321">
        <v>91.4</v>
      </c>
      <c r="BN32" s="575"/>
      <c r="BO32" s="575"/>
      <c r="BP32" s="575"/>
      <c r="BQ32" s="604"/>
      <c r="BR32" s="620">
        <v>97.4</v>
      </c>
      <c r="BS32" s="575"/>
      <c r="BT32" s="575"/>
      <c r="BU32" s="575"/>
      <c r="BV32" s="575"/>
      <c r="BW32" s="575"/>
      <c r="BX32" s="321">
        <v>91.1</v>
      </c>
      <c r="BY32" s="575"/>
      <c r="BZ32" s="575"/>
      <c r="CA32" s="575"/>
      <c r="CB32" s="604"/>
      <c r="CD32" s="367"/>
      <c r="CE32" s="369"/>
      <c r="CF32" s="572" t="s">
        <v>395</v>
      </c>
      <c r="CG32" s="380"/>
      <c r="CH32" s="380"/>
      <c r="CI32" s="380"/>
      <c r="CJ32" s="380"/>
      <c r="CK32" s="380"/>
      <c r="CL32" s="380"/>
      <c r="CM32" s="380"/>
      <c r="CN32" s="380"/>
      <c r="CO32" s="380"/>
      <c r="CP32" s="380"/>
      <c r="CQ32" s="573"/>
      <c r="CR32" s="574" t="s">
        <v>201</v>
      </c>
      <c r="CS32" s="333"/>
      <c r="CT32" s="333"/>
      <c r="CU32" s="333"/>
      <c r="CV32" s="333"/>
      <c r="CW32" s="333"/>
      <c r="CX32" s="333"/>
      <c r="CY32" s="587"/>
      <c r="CZ32" s="577" t="s">
        <v>201</v>
      </c>
      <c r="DA32" s="578"/>
      <c r="DB32" s="578"/>
      <c r="DC32" s="579"/>
      <c r="DD32" s="580" t="s">
        <v>201</v>
      </c>
      <c r="DE32" s="333"/>
      <c r="DF32" s="333"/>
      <c r="DG32" s="333"/>
      <c r="DH32" s="333"/>
      <c r="DI32" s="333"/>
      <c r="DJ32" s="333"/>
      <c r="DK32" s="587"/>
      <c r="DL32" s="580" t="s">
        <v>201</v>
      </c>
      <c r="DM32" s="333"/>
      <c r="DN32" s="333"/>
      <c r="DO32" s="333"/>
      <c r="DP32" s="333"/>
      <c r="DQ32" s="333"/>
      <c r="DR32" s="333"/>
      <c r="DS32" s="333"/>
      <c r="DT32" s="333"/>
      <c r="DU32" s="333"/>
      <c r="DV32" s="587"/>
      <c r="DW32" s="577" t="s">
        <v>201</v>
      </c>
      <c r="DX32" s="578"/>
      <c r="DY32" s="578"/>
      <c r="DZ32" s="578"/>
      <c r="EA32" s="578"/>
      <c r="EB32" s="578"/>
      <c r="EC32" s="606"/>
    </row>
    <row r="33" spans="2:133" ht="11.25" customHeight="1" x14ac:dyDescent="0.2">
      <c r="B33" s="572" t="s">
        <v>235</v>
      </c>
      <c r="C33" s="380"/>
      <c r="D33" s="380"/>
      <c r="E33" s="380"/>
      <c r="F33" s="380"/>
      <c r="G33" s="380"/>
      <c r="H33" s="380"/>
      <c r="I33" s="380"/>
      <c r="J33" s="380"/>
      <c r="K33" s="380"/>
      <c r="L33" s="380"/>
      <c r="M33" s="380"/>
      <c r="N33" s="380"/>
      <c r="O33" s="380"/>
      <c r="P33" s="380"/>
      <c r="Q33" s="573"/>
      <c r="R33" s="574">
        <v>122164</v>
      </c>
      <c r="S33" s="333"/>
      <c r="T33" s="333"/>
      <c r="U33" s="333"/>
      <c r="V33" s="333"/>
      <c r="W33" s="333"/>
      <c r="X33" s="333"/>
      <c r="Y33" s="587"/>
      <c r="Z33" s="607">
        <v>0.7</v>
      </c>
      <c r="AA33" s="607"/>
      <c r="AB33" s="607"/>
      <c r="AC33" s="607"/>
      <c r="AD33" s="608">
        <v>3114</v>
      </c>
      <c r="AE33" s="608"/>
      <c r="AF33" s="608"/>
      <c r="AG33" s="608"/>
      <c r="AH33" s="608"/>
      <c r="AI33" s="608"/>
      <c r="AJ33" s="608"/>
      <c r="AK33" s="608"/>
      <c r="AL33" s="577">
        <v>0</v>
      </c>
      <c r="AM33" s="321"/>
      <c r="AN33" s="321"/>
      <c r="AO33" s="609"/>
      <c r="AP33" s="356"/>
      <c r="AQ33" s="357"/>
      <c r="AR33" s="357"/>
      <c r="AS33" s="357"/>
      <c r="AT33" s="571"/>
      <c r="AU33" s="43"/>
      <c r="AV33" s="43"/>
      <c r="AW33" s="43"/>
      <c r="AX33" s="552" t="s">
        <v>162</v>
      </c>
      <c r="AY33" s="553"/>
      <c r="AZ33" s="553"/>
      <c r="BA33" s="553"/>
      <c r="BB33" s="553"/>
      <c r="BC33" s="553"/>
      <c r="BD33" s="553"/>
      <c r="BE33" s="553"/>
      <c r="BF33" s="554"/>
      <c r="BG33" s="619">
        <v>99</v>
      </c>
      <c r="BH33" s="556"/>
      <c r="BI33" s="556"/>
      <c r="BJ33" s="556"/>
      <c r="BK33" s="556"/>
      <c r="BL33" s="556"/>
      <c r="BM33" s="600">
        <v>97.1</v>
      </c>
      <c r="BN33" s="556"/>
      <c r="BO33" s="556"/>
      <c r="BP33" s="556"/>
      <c r="BQ33" s="595"/>
      <c r="BR33" s="619">
        <v>99.1</v>
      </c>
      <c r="BS33" s="556"/>
      <c r="BT33" s="556"/>
      <c r="BU33" s="556"/>
      <c r="BV33" s="556"/>
      <c r="BW33" s="556"/>
      <c r="BX33" s="600">
        <v>97.2</v>
      </c>
      <c r="BY33" s="556"/>
      <c r="BZ33" s="556"/>
      <c r="CA33" s="556"/>
      <c r="CB33" s="595"/>
      <c r="CD33" s="572" t="s">
        <v>397</v>
      </c>
      <c r="CE33" s="380"/>
      <c r="CF33" s="380"/>
      <c r="CG33" s="380"/>
      <c r="CH33" s="380"/>
      <c r="CI33" s="380"/>
      <c r="CJ33" s="380"/>
      <c r="CK33" s="380"/>
      <c r="CL33" s="380"/>
      <c r="CM33" s="380"/>
      <c r="CN33" s="380"/>
      <c r="CO33" s="380"/>
      <c r="CP33" s="380"/>
      <c r="CQ33" s="573"/>
      <c r="CR33" s="574">
        <v>6933352</v>
      </c>
      <c r="CS33" s="575"/>
      <c r="CT33" s="575"/>
      <c r="CU33" s="575"/>
      <c r="CV33" s="575"/>
      <c r="CW33" s="575"/>
      <c r="CX33" s="575"/>
      <c r="CY33" s="576"/>
      <c r="CZ33" s="577">
        <v>44.3</v>
      </c>
      <c r="DA33" s="578"/>
      <c r="DB33" s="578"/>
      <c r="DC33" s="579"/>
      <c r="DD33" s="580">
        <v>5830407</v>
      </c>
      <c r="DE33" s="575"/>
      <c r="DF33" s="575"/>
      <c r="DG33" s="575"/>
      <c r="DH33" s="575"/>
      <c r="DI33" s="575"/>
      <c r="DJ33" s="575"/>
      <c r="DK33" s="576"/>
      <c r="DL33" s="580">
        <v>4303096</v>
      </c>
      <c r="DM33" s="575"/>
      <c r="DN33" s="575"/>
      <c r="DO33" s="575"/>
      <c r="DP33" s="575"/>
      <c r="DQ33" s="575"/>
      <c r="DR33" s="575"/>
      <c r="DS33" s="575"/>
      <c r="DT33" s="575"/>
      <c r="DU33" s="575"/>
      <c r="DV33" s="576"/>
      <c r="DW33" s="577">
        <v>50.6</v>
      </c>
      <c r="DX33" s="578"/>
      <c r="DY33" s="578"/>
      <c r="DZ33" s="578"/>
      <c r="EA33" s="578"/>
      <c r="EB33" s="578"/>
      <c r="EC33" s="606"/>
    </row>
    <row r="34" spans="2:133" ht="11.25" customHeight="1" x14ac:dyDescent="0.2">
      <c r="B34" s="572" t="s">
        <v>152</v>
      </c>
      <c r="C34" s="380"/>
      <c r="D34" s="380"/>
      <c r="E34" s="380"/>
      <c r="F34" s="380"/>
      <c r="G34" s="380"/>
      <c r="H34" s="380"/>
      <c r="I34" s="380"/>
      <c r="J34" s="380"/>
      <c r="K34" s="380"/>
      <c r="L34" s="380"/>
      <c r="M34" s="380"/>
      <c r="N34" s="380"/>
      <c r="O34" s="380"/>
      <c r="P34" s="380"/>
      <c r="Q34" s="573"/>
      <c r="R34" s="574">
        <v>76444</v>
      </c>
      <c r="S34" s="333"/>
      <c r="T34" s="333"/>
      <c r="U34" s="333"/>
      <c r="V34" s="333"/>
      <c r="W34" s="333"/>
      <c r="X34" s="333"/>
      <c r="Y34" s="587"/>
      <c r="Z34" s="607">
        <v>0.5</v>
      </c>
      <c r="AA34" s="607"/>
      <c r="AB34" s="607"/>
      <c r="AC34" s="607"/>
      <c r="AD34" s="608" t="s">
        <v>201</v>
      </c>
      <c r="AE34" s="608"/>
      <c r="AF34" s="608"/>
      <c r="AG34" s="608"/>
      <c r="AH34" s="608"/>
      <c r="AI34" s="608"/>
      <c r="AJ34" s="608"/>
      <c r="AK34" s="608"/>
      <c r="AL34" s="577" t="s">
        <v>201</v>
      </c>
      <c r="AM34" s="321"/>
      <c r="AN34" s="321"/>
      <c r="AO34" s="60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2" t="s">
        <v>400</v>
      </c>
      <c r="CE34" s="380"/>
      <c r="CF34" s="380"/>
      <c r="CG34" s="380"/>
      <c r="CH34" s="380"/>
      <c r="CI34" s="380"/>
      <c r="CJ34" s="380"/>
      <c r="CK34" s="380"/>
      <c r="CL34" s="380"/>
      <c r="CM34" s="380"/>
      <c r="CN34" s="380"/>
      <c r="CO34" s="380"/>
      <c r="CP34" s="380"/>
      <c r="CQ34" s="573"/>
      <c r="CR34" s="574">
        <v>2546894</v>
      </c>
      <c r="CS34" s="333"/>
      <c r="CT34" s="333"/>
      <c r="CU34" s="333"/>
      <c r="CV34" s="333"/>
      <c r="CW34" s="333"/>
      <c r="CX34" s="333"/>
      <c r="CY34" s="587"/>
      <c r="CZ34" s="577">
        <v>16.3</v>
      </c>
      <c r="DA34" s="578"/>
      <c r="DB34" s="578"/>
      <c r="DC34" s="579"/>
      <c r="DD34" s="580">
        <v>1954967</v>
      </c>
      <c r="DE34" s="333"/>
      <c r="DF34" s="333"/>
      <c r="DG34" s="333"/>
      <c r="DH34" s="333"/>
      <c r="DI34" s="333"/>
      <c r="DJ34" s="333"/>
      <c r="DK34" s="587"/>
      <c r="DL34" s="580">
        <v>1824446</v>
      </c>
      <c r="DM34" s="333"/>
      <c r="DN34" s="333"/>
      <c r="DO34" s="333"/>
      <c r="DP34" s="333"/>
      <c r="DQ34" s="333"/>
      <c r="DR34" s="333"/>
      <c r="DS34" s="333"/>
      <c r="DT34" s="333"/>
      <c r="DU34" s="333"/>
      <c r="DV34" s="587"/>
      <c r="DW34" s="577">
        <v>21.4</v>
      </c>
      <c r="DX34" s="578"/>
      <c r="DY34" s="578"/>
      <c r="DZ34" s="578"/>
      <c r="EA34" s="578"/>
      <c r="EB34" s="578"/>
      <c r="EC34" s="606"/>
    </row>
    <row r="35" spans="2:133" ht="11.25" customHeight="1" x14ac:dyDescent="0.2">
      <c r="B35" s="572" t="s">
        <v>402</v>
      </c>
      <c r="C35" s="380"/>
      <c r="D35" s="380"/>
      <c r="E35" s="380"/>
      <c r="F35" s="380"/>
      <c r="G35" s="380"/>
      <c r="H35" s="380"/>
      <c r="I35" s="380"/>
      <c r="J35" s="380"/>
      <c r="K35" s="380"/>
      <c r="L35" s="380"/>
      <c r="M35" s="380"/>
      <c r="N35" s="380"/>
      <c r="O35" s="380"/>
      <c r="P35" s="380"/>
      <c r="Q35" s="573"/>
      <c r="R35" s="574">
        <v>1223175</v>
      </c>
      <c r="S35" s="333"/>
      <c r="T35" s="333"/>
      <c r="U35" s="333"/>
      <c r="V35" s="333"/>
      <c r="W35" s="333"/>
      <c r="X35" s="333"/>
      <c r="Y35" s="587"/>
      <c r="Z35" s="607">
        <v>7.5</v>
      </c>
      <c r="AA35" s="607"/>
      <c r="AB35" s="607"/>
      <c r="AC35" s="607"/>
      <c r="AD35" s="608" t="s">
        <v>201</v>
      </c>
      <c r="AE35" s="608"/>
      <c r="AF35" s="608"/>
      <c r="AG35" s="608"/>
      <c r="AH35" s="608"/>
      <c r="AI35" s="608"/>
      <c r="AJ35" s="608"/>
      <c r="AK35" s="608"/>
      <c r="AL35" s="577" t="s">
        <v>201</v>
      </c>
      <c r="AM35" s="321"/>
      <c r="AN35" s="321"/>
      <c r="AO35" s="609"/>
      <c r="AP35" s="16"/>
      <c r="AQ35" s="487" t="s">
        <v>403</v>
      </c>
      <c r="AR35" s="488"/>
      <c r="AS35" s="488"/>
      <c r="AT35" s="488"/>
      <c r="AU35" s="488"/>
      <c r="AV35" s="488"/>
      <c r="AW35" s="488"/>
      <c r="AX35" s="488"/>
      <c r="AY35" s="488"/>
      <c r="AZ35" s="488"/>
      <c r="BA35" s="488"/>
      <c r="BB35" s="488"/>
      <c r="BC35" s="488"/>
      <c r="BD35" s="488"/>
      <c r="BE35" s="488"/>
      <c r="BF35" s="530"/>
      <c r="BG35" s="487" t="s">
        <v>211</v>
      </c>
      <c r="BH35" s="488"/>
      <c r="BI35" s="488"/>
      <c r="BJ35" s="488"/>
      <c r="BK35" s="488"/>
      <c r="BL35" s="488"/>
      <c r="BM35" s="488"/>
      <c r="BN35" s="488"/>
      <c r="BO35" s="488"/>
      <c r="BP35" s="488"/>
      <c r="BQ35" s="488"/>
      <c r="BR35" s="488"/>
      <c r="BS35" s="488"/>
      <c r="BT35" s="488"/>
      <c r="BU35" s="488"/>
      <c r="BV35" s="488"/>
      <c r="BW35" s="488"/>
      <c r="BX35" s="488"/>
      <c r="BY35" s="488"/>
      <c r="BZ35" s="488"/>
      <c r="CA35" s="488"/>
      <c r="CB35" s="530"/>
      <c r="CD35" s="572" t="s">
        <v>405</v>
      </c>
      <c r="CE35" s="380"/>
      <c r="CF35" s="380"/>
      <c r="CG35" s="380"/>
      <c r="CH35" s="380"/>
      <c r="CI35" s="380"/>
      <c r="CJ35" s="380"/>
      <c r="CK35" s="380"/>
      <c r="CL35" s="380"/>
      <c r="CM35" s="380"/>
      <c r="CN35" s="380"/>
      <c r="CO35" s="380"/>
      <c r="CP35" s="380"/>
      <c r="CQ35" s="573"/>
      <c r="CR35" s="574">
        <v>32278</v>
      </c>
      <c r="CS35" s="575"/>
      <c r="CT35" s="575"/>
      <c r="CU35" s="575"/>
      <c r="CV35" s="575"/>
      <c r="CW35" s="575"/>
      <c r="CX35" s="575"/>
      <c r="CY35" s="576"/>
      <c r="CZ35" s="577">
        <v>0.2</v>
      </c>
      <c r="DA35" s="578"/>
      <c r="DB35" s="578"/>
      <c r="DC35" s="579"/>
      <c r="DD35" s="580">
        <v>25453</v>
      </c>
      <c r="DE35" s="575"/>
      <c r="DF35" s="575"/>
      <c r="DG35" s="575"/>
      <c r="DH35" s="575"/>
      <c r="DI35" s="575"/>
      <c r="DJ35" s="575"/>
      <c r="DK35" s="576"/>
      <c r="DL35" s="580">
        <v>25453</v>
      </c>
      <c r="DM35" s="575"/>
      <c r="DN35" s="575"/>
      <c r="DO35" s="575"/>
      <c r="DP35" s="575"/>
      <c r="DQ35" s="575"/>
      <c r="DR35" s="575"/>
      <c r="DS35" s="575"/>
      <c r="DT35" s="575"/>
      <c r="DU35" s="575"/>
      <c r="DV35" s="576"/>
      <c r="DW35" s="577">
        <v>0.3</v>
      </c>
      <c r="DX35" s="578"/>
      <c r="DY35" s="578"/>
      <c r="DZ35" s="578"/>
      <c r="EA35" s="578"/>
      <c r="EB35" s="578"/>
      <c r="EC35" s="606"/>
    </row>
    <row r="36" spans="2:133" ht="11.25" customHeight="1" x14ac:dyDescent="0.2">
      <c r="B36" s="572" t="s">
        <v>294</v>
      </c>
      <c r="C36" s="380"/>
      <c r="D36" s="380"/>
      <c r="E36" s="380"/>
      <c r="F36" s="380"/>
      <c r="G36" s="380"/>
      <c r="H36" s="380"/>
      <c r="I36" s="380"/>
      <c r="J36" s="380"/>
      <c r="K36" s="380"/>
      <c r="L36" s="380"/>
      <c r="M36" s="380"/>
      <c r="N36" s="380"/>
      <c r="O36" s="380"/>
      <c r="P36" s="380"/>
      <c r="Q36" s="573"/>
      <c r="R36" s="574">
        <v>798066</v>
      </c>
      <c r="S36" s="333"/>
      <c r="T36" s="333"/>
      <c r="U36" s="333"/>
      <c r="V36" s="333"/>
      <c r="W36" s="333"/>
      <c r="X36" s="333"/>
      <c r="Y36" s="587"/>
      <c r="Z36" s="607">
        <v>4.9000000000000004</v>
      </c>
      <c r="AA36" s="607"/>
      <c r="AB36" s="607"/>
      <c r="AC36" s="607"/>
      <c r="AD36" s="608" t="s">
        <v>201</v>
      </c>
      <c r="AE36" s="608"/>
      <c r="AF36" s="608"/>
      <c r="AG36" s="608"/>
      <c r="AH36" s="608"/>
      <c r="AI36" s="608"/>
      <c r="AJ36" s="608"/>
      <c r="AK36" s="608"/>
      <c r="AL36" s="577" t="s">
        <v>201</v>
      </c>
      <c r="AM36" s="321"/>
      <c r="AN36" s="321"/>
      <c r="AO36" s="609"/>
      <c r="AP36" s="16"/>
      <c r="AQ36" s="610" t="s">
        <v>389</v>
      </c>
      <c r="AR36" s="611"/>
      <c r="AS36" s="611"/>
      <c r="AT36" s="611"/>
      <c r="AU36" s="611"/>
      <c r="AV36" s="611"/>
      <c r="AW36" s="611"/>
      <c r="AX36" s="611"/>
      <c r="AY36" s="612"/>
      <c r="AZ36" s="613">
        <v>1461853</v>
      </c>
      <c r="BA36" s="614"/>
      <c r="BB36" s="614"/>
      <c r="BC36" s="614"/>
      <c r="BD36" s="614"/>
      <c r="BE36" s="614"/>
      <c r="BF36" s="615"/>
      <c r="BG36" s="616" t="s">
        <v>407</v>
      </c>
      <c r="BH36" s="617"/>
      <c r="BI36" s="617"/>
      <c r="BJ36" s="617"/>
      <c r="BK36" s="617"/>
      <c r="BL36" s="617"/>
      <c r="BM36" s="617"/>
      <c r="BN36" s="617"/>
      <c r="BO36" s="617"/>
      <c r="BP36" s="617"/>
      <c r="BQ36" s="617"/>
      <c r="BR36" s="617"/>
      <c r="BS36" s="617"/>
      <c r="BT36" s="617"/>
      <c r="BU36" s="618"/>
      <c r="BV36" s="613">
        <v>2723</v>
      </c>
      <c r="BW36" s="614"/>
      <c r="BX36" s="614"/>
      <c r="BY36" s="614"/>
      <c r="BZ36" s="614"/>
      <c r="CA36" s="614"/>
      <c r="CB36" s="615"/>
      <c r="CD36" s="572" t="s">
        <v>27</v>
      </c>
      <c r="CE36" s="380"/>
      <c r="CF36" s="380"/>
      <c r="CG36" s="380"/>
      <c r="CH36" s="380"/>
      <c r="CI36" s="380"/>
      <c r="CJ36" s="380"/>
      <c r="CK36" s="380"/>
      <c r="CL36" s="380"/>
      <c r="CM36" s="380"/>
      <c r="CN36" s="380"/>
      <c r="CO36" s="380"/>
      <c r="CP36" s="380"/>
      <c r="CQ36" s="573"/>
      <c r="CR36" s="574">
        <v>2537630</v>
      </c>
      <c r="CS36" s="333"/>
      <c r="CT36" s="333"/>
      <c r="CU36" s="333"/>
      <c r="CV36" s="333"/>
      <c r="CW36" s="333"/>
      <c r="CX36" s="333"/>
      <c r="CY36" s="587"/>
      <c r="CZ36" s="577">
        <v>16.2</v>
      </c>
      <c r="DA36" s="578"/>
      <c r="DB36" s="578"/>
      <c r="DC36" s="579"/>
      <c r="DD36" s="580">
        <v>2343101</v>
      </c>
      <c r="DE36" s="333"/>
      <c r="DF36" s="333"/>
      <c r="DG36" s="333"/>
      <c r="DH36" s="333"/>
      <c r="DI36" s="333"/>
      <c r="DJ36" s="333"/>
      <c r="DK36" s="587"/>
      <c r="DL36" s="580">
        <v>1716667</v>
      </c>
      <c r="DM36" s="333"/>
      <c r="DN36" s="333"/>
      <c r="DO36" s="333"/>
      <c r="DP36" s="333"/>
      <c r="DQ36" s="333"/>
      <c r="DR36" s="333"/>
      <c r="DS36" s="333"/>
      <c r="DT36" s="333"/>
      <c r="DU36" s="333"/>
      <c r="DV36" s="587"/>
      <c r="DW36" s="577">
        <v>20.2</v>
      </c>
      <c r="DX36" s="578"/>
      <c r="DY36" s="578"/>
      <c r="DZ36" s="578"/>
      <c r="EA36" s="578"/>
      <c r="EB36" s="578"/>
      <c r="EC36" s="606"/>
    </row>
    <row r="37" spans="2:133" ht="11.25" customHeight="1" x14ac:dyDescent="0.2">
      <c r="B37" s="572" t="s">
        <v>398</v>
      </c>
      <c r="C37" s="380"/>
      <c r="D37" s="380"/>
      <c r="E37" s="380"/>
      <c r="F37" s="380"/>
      <c r="G37" s="380"/>
      <c r="H37" s="380"/>
      <c r="I37" s="380"/>
      <c r="J37" s="380"/>
      <c r="K37" s="380"/>
      <c r="L37" s="380"/>
      <c r="M37" s="380"/>
      <c r="N37" s="380"/>
      <c r="O37" s="380"/>
      <c r="P37" s="380"/>
      <c r="Q37" s="573"/>
      <c r="R37" s="574">
        <v>265045</v>
      </c>
      <c r="S37" s="333"/>
      <c r="T37" s="333"/>
      <c r="U37" s="333"/>
      <c r="V37" s="333"/>
      <c r="W37" s="333"/>
      <c r="X37" s="333"/>
      <c r="Y37" s="587"/>
      <c r="Z37" s="607">
        <v>1.6</v>
      </c>
      <c r="AA37" s="607"/>
      <c r="AB37" s="607"/>
      <c r="AC37" s="607"/>
      <c r="AD37" s="608">
        <v>6667</v>
      </c>
      <c r="AE37" s="608"/>
      <c r="AF37" s="608"/>
      <c r="AG37" s="608"/>
      <c r="AH37" s="608"/>
      <c r="AI37" s="608"/>
      <c r="AJ37" s="608"/>
      <c r="AK37" s="608"/>
      <c r="AL37" s="577">
        <v>0.1</v>
      </c>
      <c r="AM37" s="321"/>
      <c r="AN37" s="321"/>
      <c r="AO37" s="609"/>
      <c r="AQ37" s="602" t="s">
        <v>408</v>
      </c>
      <c r="AR37" s="438"/>
      <c r="AS37" s="438"/>
      <c r="AT37" s="438"/>
      <c r="AU37" s="438"/>
      <c r="AV37" s="438"/>
      <c r="AW37" s="438"/>
      <c r="AX37" s="438"/>
      <c r="AY37" s="603"/>
      <c r="AZ37" s="574">
        <v>402000</v>
      </c>
      <c r="BA37" s="333"/>
      <c r="BB37" s="333"/>
      <c r="BC37" s="333"/>
      <c r="BD37" s="575"/>
      <c r="BE37" s="575"/>
      <c r="BF37" s="604"/>
      <c r="BG37" s="572" t="s">
        <v>409</v>
      </c>
      <c r="BH37" s="380"/>
      <c r="BI37" s="380"/>
      <c r="BJ37" s="380"/>
      <c r="BK37" s="380"/>
      <c r="BL37" s="380"/>
      <c r="BM37" s="380"/>
      <c r="BN37" s="380"/>
      <c r="BO37" s="380"/>
      <c r="BP37" s="380"/>
      <c r="BQ37" s="380"/>
      <c r="BR37" s="380"/>
      <c r="BS37" s="380"/>
      <c r="BT37" s="380"/>
      <c r="BU37" s="573"/>
      <c r="BV37" s="574">
        <v>-9365</v>
      </c>
      <c r="BW37" s="333"/>
      <c r="BX37" s="333"/>
      <c r="BY37" s="333"/>
      <c r="BZ37" s="333"/>
      <c r="CA37" s="333"/>
      <c r="CB37" s="605"/>
      <c r="CD37" s="572" t="s">
        <v>164</v>
      </c>
      <c r="CE37" s="380"/>
      <c r="CF37" s="380"/>
      <c r="CG37" s="380"/>
      <c r="CH37" s="380"/>
      <c r="CI37" s="380"/>
      <c r="CJ37" s="380"/>
      <c r="CK37" s="380"/>
      <c r="CL37" s="380"/>
      <c r="CM37" s="380"/>
      <c r="CN37" s="380"/>
      <c r="CO37" s="380"/>
      <c r="CP37" s="380"/>
      <c r="CQ37" s="573"/>
      <c r="CR37" s="574">
        <v>393115</v>
      </c>
      <c r="CS37" s="575"/>
      <c r="CT37" s="575"/>
      <c r="CU37" s="575"/>
      <c r="CV37" s="575"/>
      <c r="CW37" s="575"/>
      <c r="CX37" s="575"/>
      <c r="CY37" s="576"/>
      <c r="CZ37" s="577">
        <v>2.5</v>
      </c>
      <c r="DA37" s="578"/>
      <c r="DB37" s="578"/>
      <c r="DC37" s="579"/>
      <c r="DD37" s="580">
        <v>393115</v>
      </c>
      <c r="DE37" s="575"/>
      <c r="DF37" s="575"/>
      <c r="DG37" s="575"/>
      <c r="DH37" s="575"/>
      <c r="DI37" s="575"/>
      <c r="DJ37" s="575"/>
      <c r="DK37" s="576"/>
      <c r="DL37" s="580">
        <v>385634</v>
      </c>
      <c r="DM37" s="575"/>
      <c r="DN37" s="575"/>
      <c r="DO37" s="575"/>
      <c r="DP37" s="575"/>
      <c r="DQ37" s="575"/>
      <c r="DR37" s="575"/>
      <c r="DS37" s="575"/>
      <c r="DT37" s="575"/>
      <c r="DU37" s="575"/>
      <c r="DV37" s="576"/>
      <c r="DW37" s="577">
        <v>4.5</v>
      </c>
      <c r="DX37" s="578"/>
      <c r="DY37" s="578"/>
      <c r="DZ37" s="578"/>
      <c r="EA37" s="578"/>
      <c r="EB37" s="578"/>
      <c r="EC37" s="606"/>
    </row>
    <row r="38" spans="2:133" ht="11.25" customHeight="1" x14ac:dyDescent="0.2">
      <c r="B38" s="572" t="s">
        <v>412</v>
      </c>
      <c r="C38" s="380"/>
      <c r="D38" s="380"/>
      <c r="E38" s="380"/>
      <c r="F38" s="380"/>
      <c r="G38" s="380"/>
      <c r="H38" s="380"/>
      <c r="I38" s="380"/>
      <c r="J38" s="380"/>
      <c r="K38" s="380"/>
      <c r="L38" s="380"/>
      <c r="M38" s="380"/>
      <c r="N38" s="380"/>
      <c r="O38" s="380"/>
      <c r="P38" s="380"/>
      <c r="Q38" s="573"/>
      <c r="R38" s="574">
        <v>886000</v>
      </c>
      <c r="S38" s="333"/>
      <c r="T38" s="333"/>
      <c r="U38" s="333"/>
      <c r="V38" s="333"/>
      <c r="W38" s="333"/>
      <c r="X38" s="333"/>
      <c r="Y38" s="587"/>
      <c r="Z38" s="607">
        <v>5.4</v>
      </c>
      <c r="AA38" s="607"/>
      <c r="AB38" s="607"/>
      <c r="AC38" s="607"/>
      <c r="AD38" s="608" t="s">
        <v>201</v>
      </c>
      <c r="AE38" s="608"/>
      <c r="AF38" s="608"/>
      <c r="AG38" s="608"/>
      <c r="AH38" s="608"/>
      <c r="AI38" s="608"/>
      <c r="AJ38" s="608"/>
      <c r="AK38" s="608"/>
      <c r="AL38" s="577" t="s">
        <v>201</v>
      </c>
      <c r="AM38" s="321"/>
      <c r="AN38" s="321"/>
      <c r="AO38" s="609"/>
      <c r="AQ38" s="602" t="s">
        <v>415</v>
      </c>
      <c r="AR38" s="438"/>
      <c r="AS38" s="438"/>
      <c r="AT38" s="438"/>
      <c r="AU38" s="438"/>
      <c r="AV38" s="438"/>
      <c r="AW38" s="438"/>
      <c r="AX38" s="438"/>
      <c r="AY38" s="603"/>
      <c r="AZ38" s="574">
        <v>28179</v>
      </c>
      <c r="BA38" s="333"/>
      <c r="BB38" s="333"/>
      <c r="BC38" s="333"/>
      <c r="BD38" s="575"/>
      <c r="BE38" s="575"/>
      <c r="BF38" s="604"/>
      <c r="BG38" s="572" t="s">
        <v>418</v>
      </c>
      <c r="BH38" s="380"/>
      <c r="BI38" s="380"/>
      <c r="BJ38" s="380"/>
      <c r="BK38" s="380"/>
      <c r="BL38" s="380"/>
      <c r="BM38" s="380"/>
      <c r="BN38" s="380"/>
      <c r="BO38" s="380"/>
      <c r="BP38" s="380"/>
      <c r="BQ38" s="380"/>
      <c r="BR38" s="380"/>
      <c r="BS38" s="380"/>
      <c r="BT38" s="380"/>
      <c r="BU38" s="573"/>
      <c r="BV38" s="574">
        <v>5477</v>
      </c>
      <c r="BW38" s="333"/>
      <c r="BX38" s="333"/>
      <c r="BY38" s="333"/>
      <c r="BZ38" s="333"/>
      <c r="CA38" s="333"/>
      <c r="CB38" s="605"/>
      <c r="CD38" s="572" t="s">
        <v>419</v>
      </c>
      <c r="CE38" s="380"/>
      <c r="CF38" s="380"/>
      <c r="CG38" s="380"/>
      <c r="CH38" s="380"/>
      <c r="CI38" s="380"/>
      <c r="CJ38" s="380"/>
      <c r="CK38" s="380"/>
      <c r="CL38" s="380"/>
      <c r="CM38" s="380"/>
      <c r="CN38" s="380"/>
      <c r="CO38" s="380"/>
      <c r="CP38" s="380"/>
      <c r="CQ38" s="573"/>
      <c r="CR38" s="574">
        <v>1031674</v>
      </c>
      <c r="CS38" s="333"/>
      <c r="CT38" s="333"/>
      <c r="CU38" s="333"/>
      <c r="CV38" s="333"/>
      <c r="CW38" s="333"/>
      <c r="CX38" s="333"/>
      <c r="CY38" s="587"/>
      <c r="CZ38" s="577">
        <v>6.6</v>
      </c>
      <c r="DA38" s="578"/>
      <c r="DB38" s="578"/>
      <c r="DC38" s="579"/>
      <c r="DD38" s="580">
        <v>818996</v>
      </c>
      <c r="DE38" s="333"/>
      <c r="DF38" s="333"/>
      <c r="DG38" s="333"/>
      <c r="DH38" s="333"/>
      <c r="DI38" s="333"/>
      <c r="DJ38" s="333"/>
      <c r="DK38" s="587"/>
      <c r="DL38" s="580">
        <v>736530</v>
      </c>
      <c r="DM38" s="333"/>
      <c r="DN38" s="333"/>
      <c r="DO38" s="333"/>
      <c r="DP38" s="333"/>
      <c r="DQ38" s="333"/>
      <c r="DR38" s="333"/>
      <c r="DS38" s="333"/>
      <c r="DT38" s="333"/>
      <c r="DU38" s="333"/>
      <c r="DV38" s="587"/>
      <c r="DW38" s="577">
        <v>8.6999999999999993</v>
      </c>
      <c r="DX38" s="578"/>
      <c r="DY38" s="578"/>
      <c r="DZ38" s="578"/>
      <c r="EA38" s="578"/>
      <c r="EB38" s="578"/>
      <c r="EC38" s="606"/>
    </row>
    <row r="39" spans="2:133" ht="11.25" customHeight="1" x14ac:dyDescent="0.2">
      <c r="B39" s="572" t="s">
        <v>420</v>
      </c>
      <c r="C39" s="380"/>
      <c r="D39" s="380"/>
      <c r="E39" s="380"/>
      <c r="F39" s="380"/>
      <c r="G39" s="380"/>
      <c r="H39" s="380"/>
      <c r="I39" s="380"/>
      <c r="J39" s="380"/>
      <c r="K39" s="380"/>
      <c r="L39" s="380"/>
      <c r="M39" s="380"/>
      <c r="N39" s="380"/>
      <c r="O39" s="380"/>
      <c r="P39" s="380"/>
      <c r="Q39" s="573"/>
      <c r="R39" s="574" t="s">
        <v>201</v>
      </c>
      <c r="S39" s="333"/>
      <c r="T39" s="333"/>
      <c r="U39" s="333"/>
      <c r="V39" s="333"/>
      <c r="W39" s="333"/>
      <c r="X39" s="333"/>
      <c r="Y39" s="587"/>
      <c r="Z39" s="607" t="s">
        <v>201</v>
      </c>
      <c r="AA39" s="607"/>
      <c r="AB39" s="607"/>
      <c r="AC39" s="607"/>
      <c r="AD39" s="608" t="s">
        <v>201</v>
      </c>
      <c r="AE39" s="608"/>
      <c r="AF39" s="608"/>
      <c r="AG39" s="608"/>
      <c r="AH39" s="608"/>
      <c r="AI39" s="608"/>
      <c r="AJ39" s="608"/>
      <c r="AK39" s="608"/>
      <c r="AL39" s="577" t="s">
        <v>201</v>
      </c>
      <c r="AM39" s="321"/>
      <c r="AN39" s="321"/>
      <c r="AO39" s="609"/>
      <c r="AQ39" s="602" t="s">
        <v>313</v>
      </c>
      <c r="AR39" s="438"/>
      <c r="AS39" s="438"/>
      <c r="AT39" s="438"/>
      <c r="AU39" s="438"/>
      <c r="AV39" s="438"/>
      <c r="AW39" s="438"/>
      <c r="AX39" s="438"/>
      <c r="AY39" s="603"/>
      <c r="AZ39" s="574" t="s">
        <v>201</v>
      </c>
      <c r="BA39" s="333"/>
      <c r="BB39" s="333"/>
      <c r="BC39" s="333"/>
      <c r="BD39" s="575"/>
      <c r="BE39" s="575"/>
      <c r="BF39" s="604"/>
      <c r="BG39" s="572" t="s">
        <v>339</v>
      </c>
      <c r="BH39" s="380"/>
      <c r="BI39" s="380"/>
      <c r="BJ39" s="380"/>
      <c r="BK39" s="380"/>
      <c r="BL39" s="380"/>
      <c r="BM39" s="380"/>
      <c r="BN39" s="380"/>
      <c r="BO39" s="380"/>
      <c r="BP39" s="380"/>
      <c r="BQ39" s="380"/>
      <c r="BR39" s="380"/>
      <c r="BS39" s="380"/>
      <c r="BT39" s="380"/>
      <c r="BU39" s="573"/>
      <c r="BV39" s="574">
        <v>8326</v>
      </c>
      <c r="BW39" s="333"/>
      <c r="BX39" s="333"/>
      <c r="BY39" s="333"/>
      <c r="BZ39" s="333"/>
      <c r="CA39" s="333"/>
      <c r="CB39" s="605"/>
      <c r="CD39" s="572" t="s">
        <v>421</v>
      </c>
      <c r="CE39" s="380"/>
      <c r="CF39" s="380"/>
      <c r="CG39" s="380"/>
      <c r="CH39" s="380"/>
      <c r="CI39" s="380"/>
      <c r="CJ39" s="380"/>
      <c r="CK39" s="380"/>
      <c r="CL39" s="380"/>
      <c r="CM39" s="380"/>
      <c r="CN39" s="380"/>
      <c r="CO39" s="380"/>
      <c r="CP39" s="380"/>
      <c r="CQ39" s="573"/>
      <c r="CR39" s="574">
        <v>684856</v>
      </c>
      <c r="CS39" s="575"/>
      <c r="CT39" s="575"/>
      <c r="CU39" s="575"/>
      <c r="CV39" s="575"/>
      <c r="CW39" s="575"/>
      <c r="CX39" s="575"/>
      <c r="CY39" s="576"/>
      <c r="CZ39" s="577">
        <v>4.4000000000000004</v>
      </c>
      <c r="DA39" s="578"/>
      <c r="DB39" s="578"/>
      <c r="DC39" s="579"/>
      <c r="DD39" s="580">
        <v>680662</v>
      </c>
      <c r="DE39" s="575"/>
      <c r="DF39" s="575"/>
      <c r="DG39" s="575"/>
      <c r="DH39" s="575"/>
      <c r="DI39" s="575"/>
      <c r="DJ39" s="575"/>
      <c r="DK39" s="576"/>
      <c r="DL39" s="580" t="s">
        <v>201</v>
      </c>
      <c r="DM39" s="575"/>
      <c r="DN39" s="575"/>
      <c r="DO39" s="575"/>
      <c r="DP39" s="575"/>
      <c r="DQ39" s="575"/>
      <c r="DR39" s="575"/>
      <c r="DS39" s="575"/>
      <c r="DT39" s="575"/>
      <c r="DU39" s="575"/>
      <c r="DV39" s="576"/>
      <c r="DW39" s="577" t="s">
        <v>201</v>
      </c>
      <c r="DX39" s="578"/>
      <c r="DY39" s="578"/>
      <c r="DZ39" s="578"/>
      <c r="EA39" s="578"/>
      <c r="EB39" s="578"/>
      <c r="EC39" s="606"/>
    </row>
    <row r="40" spans="2:133" ht="11.25" customHeight="1" x14ac:dyDescent="0.2">
      <c r="B40" s="572" t="s">
        <v>425</v>
      </c>
      <c r="C40" s="380"/>
      <c r="D40" s="380"/>
      <c r="E40" s="380"/>
      <c r="F40" s="380"/>
      <c r="G40" s="380"/>
      <c r="H40" s="380"/>
      <c r="I40" s="380"/>
      <c r="J40" s="380"/>
      <c r="K40" s="380"/>
      <c r="L40" s="380"/>
      <c r="M40" s="380"/>
      <c r="N40" s="380"/>
      <c r="O40" s="380"/>
      <c r="P40" s="380"/>
      <c r="Q40" s="573"/>
      <c r="R40" s="574">
        <v>146900</v>
      </c>
      <c r="S40" s="333"/>
      <c r="T40" s="333"/>
      <c r="U40" s="333"/>
      <c r="V40" s="333"/>
      <c r="W40" s="333"/>
      <c r="X40" s="333"/>
      <c r="Y40" s="587"/>
      <c r="Z40" s="607">
        <v>0.9</v>
      </c>
      <c r="AA40" s="607"/>
      <c r="AB40" s="607"/>
      <c r="AC40" s="607"/>
      <c r="AD40" s="608" t="s">
        <v>201</v>
      </c>
      <c r="AE40" s="608"/>
      <c r="AF40" s="608"/>
      <c r="AG40" s="608"/>
      <c r="AH40" s="608"/>
      <c r="AI40" s="608"/>
      <c r="AJ40" s="608"/>
      <c r="AK40" s="608"/>
      <c r="AL40" s="577" t="s">
        <v>201</v>
      </c>
      <c r="AM40" s="321"/>
      <c r="AN40" s="321"/>
      <c r="AO40" s="609"/>
      <c r="AQ40" s="602" t="s">
        <v>427</v>
      </c>
      <c r="AR40" s="438"/>
      <c r="AS40" s="438"/>
      <c r="AT40" s="438"/>
      <c r="AU40" s="438"/>
      <c r="AV40" s="438"/>
      <c r="AW40" s="438"/>
      <c r="AX40" s="438"/>
      <c r="AY40" s="603"/>
      <c r="AZ40" s="574" t="s">
        <v>201</v>
      </c>
      <c r="BA40" s="333"/>
      <c r="BB40" s="333"/>
      <c r="BC40" s="333"/>
      <c r="BD40" s="575"/>
      <c r="BE40" s="575"/>
      <c r="BF40" s="604"/>
      <c r="BG40" s="568" t="s">
        <v>428</v>
      </c>
      <c r="BH40" s="429"/>
      <c r="BI40" s="429"/>
      <c r="BJ40" s="429"/>
      <c r="BK40" s="429"/>
      <c r="BL40" s="7"/>
      <c r="BM40" s="380" t="s">
        <v>429</v>
      </c>
      <c r="BN40" s="380"/>
      <c r="BO40" s="380"/>
      <c r="BP40" s="380"/>
      <c r="BQ40" s="380"/>
      <c r="BR40" s="380"/>
      <c r="BS40" s="380"/>
      <c r="BT40" s="380"/>
      <c r="BU40" s="573"/>
      <c r="BV40" s="574">
        <v>82</v>
      </c>
      <c r="BW40" s="333"/>
      <c r="BX40" s="333"/>
      <c r="BY40" s="333"/>
      <c r="BZ40" s="333"/>
      <c r="CA40" s="333"/>
      <c r="CB40" s="605"/>
      <c r="CD40" s="572" t="s">
        <v>374</v>
      </c>
      <c r="CE40" s="380"/>
      <c r="CF40" s="380"/>
      <c r="CG40" s="380"/>
      <c r="CH40" s="380"/>
      <c r="CI40" s="380"/>
      <c r="CJ40" s="380"/>
      <c r="CK40" s="380"/>
      <c r="CL40" s="380"/>
      <c r="CM40" s="380"/>
      <c r="CN40" s="380"/>
      <c r="CO40" s="380"/>
      <c r="CP40" s="380"/>
      <c r="CQ40" s="573"/>
      <c r="CR40" s="574">
        <v>100020</v>
      </c>
      <c r="CS40" s="333"/>
      <c r="CT40" s="333"/>
      <c r="CU40" s="333"/>
      <c r="CV40" s="333"/>
      <c r="CW40" s="333"/>
      <c r="CX40" s="333"/>
      <c r="CY40" s="587"/>
      <c r="CZ40" s="577">
        <v>0.6</v>
      </c>
      <c r="DA40" s="578"/>
      <c r="DB40" s="578"/>
      <c r="DC40" s="579"/>
      <c r="DD40" s="580">
        <v>7228</v>
      </c>
      <c r="DE40" s="333"/>
      <c r="DF40" s="333"/>
      <c r="DG40" s="333"/>
      <c r="DH40" s="333"/>
      <c r="DI40" s="333"/>
      <c r="DJ40" s="333"/>
      <c r="DK40" s="587"/>
      <c r="DL40" s="580" t="s">
        <v>201</v>
      </c>
      <c r="DM40" s="333"/>
      <c r="DN40" s="333"/>
      <c r="DO40" s="333"/>
      <c r="DP40" s="333"/>
      <c r="DQ40" s="333"/>
      <c r="DR40" s="333"/>
      <c r="DS40" s="333"/>
      <c r="DT40" s="333"/>
      <c r="DU40" s="333"/>
      <c r="DV40" s="587"/>
      <c r="DW40" s="577" t="s">
        <v>201</v>
      </c>
      <c r="DX40" s="578"/>
      <c r="DY40" s="578"/>
      <c r="DZ40" s="578"/>
      <c r="EA40" s="578"/>
      <c r="EB40" s="578"/>
      <c r="EC40" s="606"/>
    </row>
    <row r="41" spans="2:133" ht="11.25" customHeight="1" x14ac:dyDescent="0.2">
      <c r="B41" s="552" t="s">
        <v>426</v>
      </c>
      <c r="C41" s="553"/>
      <c r="D41" s="553"/>
      <c r="E41" s="553"/>
      <c r="F41" s="553"/>
      <c r="G41" s="553"/>
      <c r="H41" s="553"/>
      <c r="I41" s="553"/>
      <c r="J41" s="553"/>
      <c r="K41" s="553"/>
      <c r="L41" s="553"/>
      <c r="M41" s="553"/>
      <c r="N41" s="553"/>
      <c r="O41" s="553"/>
      <c r="P41" s="553"/>
      <c r="Q41" s="554"/>
      <c r="R41" s="555">
        <v>16368883</v>
      </c>
      <c r="S41" s="594"/>
      <c r="T41" s="594"/>
      <c r="U41" s="594"/>
      <c r="V41" s="594"/>
      <c r="W41" s="594"/>
      <c r="X41" s="594"/>
      <c r="Y41" s="597"/>
      <c r="Z41" s="598">
        <v>100</v>
      </c>
      <c r="AA41" s="598"/>
      <c r="AB41" s="598"/>
      <c r="AC41" s="598"/>
      <c r="AD41" s="599">
        <v>8362540</v>
      </c>
      <c r="AE41" s="599"/>
      <c r="AF41" s="599"/>
      <c r="AG41" s="599"/>
      <c r="AH41" s="599"/>
      <c r="AI41" s="599"/>
      <c r="AJ41" s="599"/>
      <c r="AK41" s="599"/>
      <c r="AL41" s="558">
        <v>100</v>
      </c>
      <c r="AM41" s="600"/>
      <c r="AN41" s="600"/>
      <c r="AO41" s="601"/>
      <c r="AQ41" s="602" t="s">
        <v>430</v>
      </c>
      <c r="AR41" s="438"/>
      <c r="AS41" s="438"/>
      <c r="AT41" s="438"/>
      <c r="AU41" s="438"/>
      <c r="AV41" s="438"/>
      <c r="AW41" s="438"/>
      <c r="AX41" s="438"/>
      <c r="AY41" s="603"/>
      <c r="AZ41" s="574">
        <v>252603</v>
      </c>
      <c r="BA41" s="333"/>
      <c r="BB41" s="333"/>
      <c r="BC41" s="333"/>
      <c r="BD41" s="575"/>
      <c r="BE41" s="575"/>
      <c r="BF41" s="604"/>
      <c r="BG41" s="568"/>
      <c r="BH41" s="429"/>
      <c r="BI41" s="429"/>
      <c r="BJ41" s="429"/>
      <c r="BK41" s="429"/>
      <c r="BL41" s="7"/>
      <c r="BM41" s="380" t="s">
        <v>346</v>
      </c>
      <c r="BN41" s="380"/>
      <c r="BO41" s="380"/>
      <c r="BP41" s="380"/>
      <c r="BQ41" s="380"/>
      <c r="BR41" s="380"/>
      <c r="BS41" s="380"/>
      <c r="BT41" s="380"/>
      <c r="BU41" s="573"/>
      <c r="BV41" s="574" t="s">
        <v>201</v>
      </c>
      <c r="BW41" s="333"/>
      <c r="BX41" s="333"/>
      <c r="BY41" s="333"/>
      <c r="BZ41" s="333"/>
      <c r="CA41" s="333"/>
      <c r="CB41" s="605"/>
      <c r="CD41" s="572" t="s">
        <v>287</v>
      </c>
      <c r="CE41" s="380"/>
      <c r="CF41" s="380"/>
      <c r="CG41" s="380"/>
      <c r="CH41" s="380"/>
      <c r="CI41" s="380"/>
      <c r="CJ41" s="380"/>
      <c r="CK41" s="380"/>
      <c r="CL41" s="380"/>
      <c r="CM41" s="380"/>
      <c r="CN41" s="380"/>
      <c r="CO41" s="380"/>
      <c r="CP41" s="380"/>
      <c r="CQ41" s="573"/>
      <c r="CR41" s="574" t="s">
        <v>201</v>
      </c>
      <c r="CS41" s="575"/>
      <c r="CT41" s="575"/>
      <c r="CU41" s="575"/>
      <c r="CV41" s="575"/>
      <c r="CW41" s="575"/>
      <c r="CX41" s="575"/>
      <c r="CY41" s="576"/>
      <c r="CZ41" s="577" t="s">
        <v>201</v>
      </c>
      <c r="DA41" s="578"/>
      <c r="DB41" s="578"/>
      <c r="DC41" s="579"/>
      <c r="DD41" s="580" t="s">
        <v>201</v>
      </c>
      <c r="DE41" s="575"/>
      <c r="DF41" s="575"/>
      <c r="DG41" s="575"/>
      <c r="DH41" s="575"/>
      <c r="DI41" s="575"/>
      <c r="DJ41" s="575"/>
      <c r="DK41" s="576"/>
      <c r="DL41" s="581"/>
      <c r="DM41" s="582"/>
      <c r="DN41" s="582"/>
      <c r="DO41" s="582"/>
      <c r="DP41" s="582"/>
      <c r="DQ41" s="582"/>
      <c r="DR41" s="582"/>
      <c r="DS41" s="582"/>
      <c r="DT41" s="582"/>
      <c r="DU41" s="582"/>
      <c r="DV41" s="583"/>
      <c r="DW41" s="584"/>
      <c r="DX41" s="585"/>
      <c r="DY41" s="585"/>
      <c r="DZ41" s="585"/>
      <c r="EA41" s="585"/>
      <c r="EB41" s="585"/>
      <c r="EC41" s="586"/>
    </row>
    <row r="42" spans="2:133" ht="11.25" customHeight="1" x14ac:dyDescent="0.2">
      <c r="AQ42" s="591" t="s">
        <v>431</v>
      </c>
      <c r="AR42" s="592"/>
      <c r="AS42" s="592"/>
      <c r="AT42" s="592"/>
      <c r="AU42" s="592"/>
      <c r="AV42" s="592"/>
      <c r="AW42" s="592"/>
      <c r="AX42" s="592"/>
      <c r="AY42" s="593"/>
      <c r="AZ42" s="555">
        <v>779071</v>
      </c>
      <c r="BA42" s="594"/>
      <c r="BB42" s="594"/>
      <c r="BC42" s="594"/>
      <c r="BD42" s="556"/>
      <c r="BE42" s="556"/>
      <c r="BF42" s="595"/>
      <c r="BG42" s="356"/>
      <c r="BH42" s="357"/>
      <c r="BI42" s="357"/>
      <c r="BJ42" s="357"/>
      <c r="BK42" s="357"/>
      <c r="BL42" s="20"/>
      <c r="BM42" s="553" t="s">
        <v>432</v>
      </c>
      <c r="BN42" s="553"/>
      <c r="BO42" s="553"/>
      <c r="BP42" s="553"/>
      <c r="BQ42" s="553"/>
      <c r="BR42" s="553"/>
      <c r="BS42" s="553"/>
      <c r="BT42" s="553"/>
      <c r="BU42" s="554"/>
      <c r="BV42" s="555">
        <v>291</v>
      </c>
      <c r="BW42" s="594"/>
      <c r="BX42" s="594"/>
      <c r="BY42" s="594"/>
      <c r="BZ42" s="594"/>
      <c r="CA42" s="594"/>
      <c r="CB42" s="596"/>
      <c r="CD42" s="572" t="s">
        <v>278</v>
      </c>
      <c r="CE42" s="380"/>
      <c r="CF42" s="380"/>
      <c r="CG42" s="380"/>
      <c r="CH42" s="380"/>
      <c r="CI42" s="380"/>
      <c r="CJ42" s="380"/>
      <c r="CK42" s="380"/>
      <c r="CL42" s="380"/>
      <c r="CM42" s="380"/>
      <c r="CN42" s="380"/>
      <c r="CO42" s="380"/>
      <c r="CP42" s="380"/>
      <c r="CQ42" s="573"/>
      <c r="CR42" s="574">
        <v>2251051</v>
      </c>
      <c r="CS42" s="575"/>
      <c r="CT42" s="575"/>
      <c r="CU42" s="575"/>
      <c r="CV42" s="575"/>
      <c r="CW42" s="575"/>
      <c r="CX42" s="575"/>
      <c r="CY42" s="576"/>
      <c r="CZ42" s="577">
        <v>14.4</v>
      </c>
      <c r="DA42" s="578"/>
      <c r="DB42" s="578"/>
      <c r="DC42" s="579"/>
      <c r="DD42" s="580">
        <v>1191241</v>
      </c>
      <c r="DE42" s="575"/>
      <c r="DF42" s="575"/>
      <c r="DG42" s="575"/>
      <c r="DH42" s="575"/>
      <c r="DI42" s="575"/>
      <c r="DJ42" s="575"/>
      <c r="DK42" s="576"/>
      <c r="DL42" s="581"/>
      <c r="DM42" s="582"/>
      <c r="DN42" s="582"/>
      <c r="DO42" s="582"/>
      <c r="DP42" s="582"/>
      <c r="DQ42" s="582"/>
      <c r="DR42" s="582"/>
      <c r="DS42" s="582"/>
      <c r="DT42" s="582"/>
      <c r="DU42" s="582"/>
      <c r="DV42" s="583"/>
      <c r="DW42" s="584"/>
      <c r="DX42" s="585"/>
      <c r="DY42" s="585"/>
      <c r="DZ42" s="585"/>
      <c r="EA42" s="585"/>
      <c r="EB42" s="585"/>
      <c r="EC42" s="586"/>
    </row>
    <row r="43" spans="2:133" ht="11.25" customHeight="1" x14ac:dyDescent="0.2">
      <c r="B43" s="1" t="s">
        <v>47</v>
      </c>
      <c r="CD43" s="572" t="s">
        <v>55</v>
      </c>
      <c r="CE43" s="380"/>
      <c r="CF43" s="380"/>
      <c r="CG43" s="380"/>
      <c r="CH43" s="380"/>
      <c r="CI43" s="380"/>
      <c r="CJ43" s="380"/>
      <c r="CK43" s="380"/>
      <c r="CL43" s="380"/>
      <c r="CM43" s="380"/>
      <c r="CN43" s="380"/>
      <c r="CO43" s="380"/>
      <c r="CP43" s="380"/>
      <c r="CQ43" s="573"/>
      <c r="CR43" s="574">
        <v>32664</v>
      </c>
      <c r="CS43" s="575"/>
      <c r="CT43" s="575"/>
      <c r="CU43" s="575"/>
      <c r="CV43" s="575"/>
      <c r="CW43" s="575"/>
      <c r="CX43" s="575"/>
      <c r="CY43" s="576"/>
      <c r="CZ43" s="577">
        <v>0.2</v>
      </c>
      <c r="DA43" s="578"/>
      <c r="DB43" s="578"/>
      <c r="DC43" s="579"/>
      <c r="DD43" s="580">
        <v>32664</v>
      </c>
      <c r="DE43" s="575"/>
      <c r="DF43" s="575"/>
      <c r="DG43" s="575"/>
      <c r="DH43" s="575"/>
      <c r="DI43" s="575"/>
      <c r="DJ43" s="575"/>
      <c r="DK43" s="576"/>
      <c r="DL43" s="581"/>
      <c r="DM43" s="582"/>
      <c r="DN43" s="582"/>
      <c r="DO43" s="582"/>
      <c r="DP43" s="582"/>
      <c r="DQ43" s="582"/>
      <c r="DR43" s="582"/>
      <c r="DS43" s="582"/>
      <c r="DT43" s="582"/>
      <c r="DU43" s="582"/>
      <c r="DV43" s="583"/>
      <c r="DW43" s="584"/>
      <c r="DX43" s="585"/>
      <c r="DY43" s="585"/>
      <c r="DZ43" s="585"/>
      <c r="EA43" s="585"/>
      <c r="EB43" s="585"/>
      <c r="EC43" s="586"/>
    </row>
    <row r="44" spans="2:133" ht="11.25" customHeight="1" x14ac:dyDescent="0.2">
      <c r="B44" s="589" t="s">
        <v>404</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89"/>
      <c r="AY44" s="589"/>
      <c r="AZ44" s="589"/>
      <c r="BA44" s="589"/>
      <c r="BB44" s="589"/>
      <c r="BC44" s="589"/>
      <c r="BD44" s="589"/>
      <c r="BE44" s="589"/>
      <c r="BF44" s="589"/>
      <c r="BG44" s="589"/>
      <c r="BH44" s="589"/>
      <c r="BI44" s="589"/>
      <c r="BJ44" s="589"/>
      <c r="BK44" s="589"/>
      <c r="BL44" s="589"/>
      <c r="BM44" s="589"/>
      <c r="BN44" s="589"/>
      <c r="BO44" s="589"/>
      <c r="BP44" s="589"/>
      <c r="BQ44" s="589"/>
      <c r="BR44" s="589"/>
      <c r="BS44" s="589"/>
      <c r="BT44" s="589"/>
      <c r="BU44" s="589"/>
      <c r="BV44" s="589"/>
      <c r="BW44" s="589"/>
      <c r="BX44" s="589"/>
      <c r="BY44" s="589"/>
      <c r="BZ44" s="589"/>
      <c r="CA44" s="589"/>
      <c r="CB44" s="589"/>
      <c r="CC44" s="590"/>
      <c r="CD44" s="361" t="s">
        <v>176</v>
      </c>
      <c r="CE44" s="363"/>
      <c r="CF44" s="572" t="s">
        <v>433</v>
      </c>
      <c r="CG44" s="380"/>
      <c r="CH44" s="380"/>
      <c r="CI44" s="380"/>
      <c r="CJ44" s="380"/>
      <c r="CK44" s="380"/>
      <c r="CL44" s="380"/>
      <c r="CM44" s="380"/>
      <c r="CN44" s="380"/>
      <c r="CO44" s="380"/>
      <c r="CP44" s="380"/>
      <c r="CQ44" s="573"/>
      <c r="CR44" s="574">
        <v>2251051</v>
      </c>
      <c r="CS44" s="333"/>
      <c r="CT44" s="333"/>
      <c r="CU44" s="333"/>
      <c r="CV44" s="333"/>
      <c r="CW44" s="333"/>
      <c r="CX44" s="333"/>
      <c r="CY44" s="587"/>
      <c r="CZ44" s="577">
        <v>14.4</v>
      </c>
      <c r="DA44" s="321"/>
      <c r="DB44" s="321"/>
      <c r="DC44" s="588"/>
      <c r="DD44" s="580">
        <v>1191241</v>
      </c>
      <c r="DE44" s="333"/>
      <c r="DF44" s="333"/>
      <c r="DG44" s="333"/>
      <c r="DH44" s="333"/>
      <c r="DI44" s="333"/>
      <c r="DJ44" s="333"/>
      <c r="DK44" s="587"/>
      <c r="DL44" s="581"/>
      <c r="DM44" s="582"/>
      <c r="DN44" s="582"/>
      <c r="DO44" s="582"/>
      <c r="DP44" s="582"/>
      <c r="DQ44" s="582"/>
      <c r="DR44" s="582"/>
      <c r="DS44" s="582"/>
      <c r="DT44" s="582"/>
      <c r="DU44" s="582"/>
      <c r="DV44" s="583"/>
      <c r="DW44" s="584"/>
      <c r="DX44" s="585"/>
      <c r="DY44" s="585"/>
      <c r="DZ44" s="585"/>
      <c r="EA44" s="585"/>
      <c r="EB44" s="585"/>
      <c r="EC44" s="586"/>
    </row>
    <row r="45" spans="2:133" ht="11.25" customHeight="1" x14ac:dyDescent="0.2">
      <c r="B45" s="589" t="s">
        <v>265</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89"/>
      <c r="AY45" s="589"/>
      <c r="AZ45" s="589"/>
      <c r="BA45" s="589"/>
      <c r="BB45" s="589"/>
      <c r="BC45" s="589"/>
      <c r="BD45" s="589"/>
      <c r="BE45" s="589"/>
      <c r="BF45" s="589"/>
      <c r="BG45" s="589"/>
      <c r="BH45" s="589"/>
      <c r="BI45" s="589"/>
      <c r="BJ45" s="589"/>
      <c r="BK45" s="589"/>
      <c r="BL45" s="589"/>
      <c r="BM45" s="589"/>
      <c r="BN45" s="589"/>
      <c r="BO45" s="589"/>
      <c r="BP45" s="589"/>
      <c r="BQ45" s="589"/>
      <c r="BR45" s="589"/>
      <c r="BS45" s="589"/>
      <c r="BT45" s="589"/>
      <c r="BU45" s="589"/>
      <c r="BV45" s="589"/>
      <c r="BW45" s="589"/>
      <c r="BX45" s="589"/>
      <c r="BY45" s="589"/>
      <c r="BZ45" s="589"/>
      <c r="CA45" s="589"/>
      <c r="CB45" s="589"/>
      <c r="CC45" s="590"/>
      <c r="CD45" s="364"/>
      <c r="CE45" s="366"/>
      <c r="CF45" s="572" t="s">
        <v>434</v>
      </c>
      <c r="CG45" s="380"/>
      <c r="CH45" s="380"/>
      <c r="CI45" s="380"/>
      <c r="CJ45" s="380"/>
      <c r="CK45" s="380"/>
      <c r="CL45" s="380"/>
      <c r="CM45" s="380"/>
      <c r="CN45" s="380"/>
      <c r="CO45" s="380"/>
      <c r="CP45" s="380"/>
      <c r="CQ45" s="573"/>
      <c r="CR45" s="574">
        <v>802308</v>
      </c>
      <c r="CS45" s="575"/>
      <c r="CT45" s="575"/>
      <c r="CU45" s="575"/>
      <c r="CV45" s="575"/>
      <c r="CW45" s="575"/>
      <c r="CX45" s="575"/>
      <c r="CY45" s="576"/>
      <c r="CZ45" s="577">
        <v>5.0999999999999996</v>
      </c>
      <c r="DA45" s="578"/>
      <c r="DB45" s="578"/>
      <c r="DC45" s="579"/>
      <c r="DD45" s="580">
        <v>95334</v>
      </c>
      <c r="DE45" s="575"/>
      <c r="DF45" s="575"/>
      <c r="DG45" s="575"/>
      <c r="DH45" s="575"/>
      <c r="DI45" s="575"/>
      <c r="DJ45" s="575"/>
      <c r="DK45" s="576"/>
      <c r="DL45" s="581"/>
      <c r="DM45" s="582"/>
      <c r="DN45" s="582"/>
      <c r="DO45" s="582"/>
      <c r="DP45" s="582"/>
      <c r="DQ45" s="582"/>
      <c r="DR45" s="582"/>
      <c r="DS45" s="582"/>
      <c r="DT45" s="582"/>
      <c r="DU45" s="582"/>
      <c r="DV45" s="583"/>
      <c r="DW45" s="584"/>
      <c r="DX45" s="585"/>
      <c r="DY45" s="585"/>
      <c r="DZ45" s="585"/>
      <c r="EA45" s="585"/>
      <c r="EB45" s="585"/>
      <c r="EC45" s="586"/>
    </row>
    <row r="46" spans="2:133" ht="11.25" customHeight="1" x14ac:dyDescent="0.2">
      <c r="B46" s="41"/>
      <c r="CD46" s="364"/>
      <c r="CE46" s="366"/>
      <c r="CF46" s="572" t="s">
        <v>435</v>
      </c>
      <c r="CG46" s="380"/>
      <c r="CH46" s="380"/>
      <c r="CI46" s="380"/>
      <c r="CJ46" s="380"/>
      <c r="CK46" s="380"/>
      <c r="CL46" s="380"/>
      <c r="CM46" s="380"/>
      <c r="CN46" s="380"/>
      <c r="CO46" s="380"/>
      <c r="CP46" s="380"/>
      <c r="CQ46" s="573"/>
      <c r="CR46" s="574">
        <v>1448743</v>
      </c>
      <c r="CS46" s="333"/>
      <c r="CT46" s="333"/>
      <c r="CU46" s="333"/>
      <c r="CV46" s="333"/>
      <c r="CW46" s="333"/>
      <c r="CX46" s="333"/>
      <c r="CY46" s="587"/>
      <c r="CZ46" s="577">
        <v>9.3000000000000007</v>
      </c>
      <c r="DA46" s="321"/>
      <c r="DB46" s="321"/>
      <c r="DC46" s="588"/>
      <c r="DD46" s="580">
        <v>1095907</v>
      </c>
      <c r="DE46" s="333"/>
      <c r="DF46" s="333"/>
      <c r="DG46" s="333"/>
      <c r="DH46" s="333"/>
      <c r="DI46" s="333"/>
      <c r="DJ46" s="333"/>
      <c r="DK46" s="587"/>
      <c r="DL46" s="581"/>
      <c r="DM46" s="582"/>
      <c r="DN46" s="582"/>
      <c r="DO46" s="582"/>
      <c r="DP46" s="582"/>
      <c r="DQ46" s="582"/>
      <c r="DR46" s="582"/>
      <c r="DS46" s="582"/>
      <c r="DT46" s="582"/>
      <c r="DU46" s="582"/>
      <c r="DV46" s="583"/>
      <c r="DW46" s="584"/>
      <c r="DX46" s="585"/>
      <c r="DY46" s="585"/>
      <c r="DZ46" s="585"/>
      <c r="EA46" s="585"/>
      <c r="EB46" s="585"/>
      <c r="EC46" s="586"/>
    </row>
    <row r="47" spans="2:133" ht="11.25" customHeight="1" x14ac:dyDescent="0.2">
      <c r="B47" s="41"/>
      <c r="CD47" s="364"/>
      <c r="CE47" s="366"/>
      <c r="CF47" s="572" t="s">
        <v>437</v>
      </c>
      <c r="CG47" s="380"/>
      <c r="CH47" s="380"/>
      <c r="CI47" s="380"/>
      <c r="CJ47" s="380"/>
      <c r="CK47" s="380"/>
      <c r="CL47" s="380"/>
      <c r="CM47" s="380"/>
      <c r="CN47" s="380"/>
      <c r="CO47" s="380"/>
      <c r="CP47" s="380"/>
      <c r="CQ47" s="573"/>
      <c r="CR47" s="574" t="s">
        <v>201</v>
      </c>
      <c r="CS47" s="575"/>
      <c r="CT47" s="575"/>
      <c r="CU47" s="575"/>
      <c r="CV47" s="575"/>
      <c r="CW47" s="575"/>
      <c r="CX47" s="575"/>
      <c r="CY47" s="576"/>
      <c r="CZ47" s="577" t="s">
        <v>201</v>
      </c>
      <c r="DA47" s="578"/>
      <c r="DB47" s="578"/>
      <c r="DC47" s="579"/>
      <c r="DD47" s="580" t="s">
        <v>201</v>
      </c>
      <c r="DE47" s="575"/>
      <c r="DF47" s="575"/>
      <c r="DG47" s="575"/>
      <c r="DH47" s="575"/>
      <c r="DI47" s="575"/>
      <c r="DJ47" s="575"/>
      <c r="DK47" s="576"/>
      <c r="DL47" s="581"/>
      <c r="DM47" s="582"/>
      <c r="DN47" s="582"/>
      <c r="DO47" s="582"/>
      <c r="DP47" s="582"/>
      <c r="DQ47" s="582"/>
      <c r="DR47" s="582"/>
      <c r="DS47" s="582"/>
      <c r="DT47" s="582"/>
      <c r="DU47" s="582"/>
      <c r="DV47" s="583"/>
      <c r="DW47" s="584"/>
      <c r="DX47" s="585"/>
      <c r="DY47" s="585"/>
      <c r="DZ47" s="585"/>
      <c r="EA47" s="585"/>
      <c r="EB47" s="585"/>
      <c r="EC47" s="586"/>
    </row>
    <row r="48" spans="2:133" ht="11" x14ac:dyDescent="0.2">
      <c r="B48" s="41"/>
      <c r="CD48" s="367"/>
      <c r="CE48" s="369"/>
      <c r="CF48" s="572" t="s">
        <v>439</v>
      </c>
      <c r="CG48" s="380"/>
      <c r="CH48" s="380"/>
      <c r="CI48" s="380"/>
      <c r="CJ48" s="380"/>
      <c r="CK48" s="380"/>
      <c r="CL48" s="380"/>
      <c r="CM48" s="380"/>
      <c r="CN48" s="380"/>
      <c r="CO48" s="380"/>
      <c r="CP48" s="380"/>
      <c r="CQ48" s="573"/>
      <c r="CR48" s="574" t="s">
        <v>201</v>
      </c>
      <c r="CS48" s="333"/>
      <c r="CT48" s="333"/>
      <c r="CU48" s="333"/>
      <c r="CV48" s="333"/>
      <c r="CW48" s="333"/>
      <c r="CX48" s="333"/>
      <c r="CY48" s="587"/>
      <c r="CZ48" s="577" t="s">
        <v>201</v>
      </c>
      <c r="DA48" s="321"/>
      <c r="DB48" s="321"/>
      <c r="DC48" s="588"/>
      <c r="DD48" s="580" t="s">
        <v>201</v>
      </c>
      <c r="DE48" s="333"/>
      <c r="DF48" s="333"/>
      <c r="DG48" s="333"/>
      <c r="DH48" s="333"/>
      <c r="DI48" s="333"/>
      <c r="DJ48" s="333"/>
      <c r="DK48" s="587"/>
      <c r="DL48" s="581"/>
      <c r="DM48" s="582"/>
      <c r="DN48" s="582"/>
      <c r="DO48" s="582"/>
      <c r="DP48" s="582"/>
      <c r="DQ48" s="582"/>
      <c r="DR48" s="582"/>
      <c r="DS48" s="582"/>
      <c r="DT48" s="582"/>
      <c r="DU48" s="582"/>
      <c r="DV48" s="583"/>
      <c r="DW48" s="584"/>
      <c r="DX48" s="585"/>
      <c r="DY48" s="585"/>
      <c r="DZ48" s="585"/>
      <c r="EA48" s="585"/>
      <c r="EB48" s="585"/>
      <c r="EC48" s="586"/>
    </row>
    <row r="49" spans="2:133" ht="11.25" customHeight="1" x14ac:dyDescent="0.2">
      <c r="B49" s="41"/>
      <c r="CD49" s="552" t="s">
        <v>148</v>
      </c>
      <c r="CE49" s="553"/>
      <c r="CF49" s="553"/>
      <c r="CG49" s="553"/>
      <c r="CH49" s="553"/>
      <c r="CI49" s="553"/>
      <c r="CJ49" s="553"/>
      <c r="CK49" s="553"/>
      <c r="CL49" s="553"/>
      <c r="CM49" s="553"/>
      <c r="CN49" s="553"/>
      <c r="CO49" s="553"/>
      <c r="CP49" s="553"/>
      <c r="CQ49" s="554"/>
      <c r="CR49" s="555">
        <v>15650087</v>
      </c>
      <c r="CS49" s="556"/>
      <c r="CT49" s="556"/>
      <c r="CU49" s="556"/>
      <c r="CV49" s="556"/>
      <c r="CW49" s="556"/>
      <c r="CX49" s="556"/>
      <c r="CY49" s="557"/>
      <c r="CZ49" s="558">
        <v>100</v>
      </c>
      <c r="DA49" s="559"/>
      <c r="DB49" s="559"/>
      <c r="DC49" s="560"/>
      <c r="DD49" s="561">
        <v>10907290</v>
      </c>
      <c r="DE49" s="556"/>
      <c r="DF49" s="556"/>
      <c r="DG49" s="556"/>
      <c r="DH49" s="556"/>
      <c r="DI49" s="556"/>
      <c r="DJ49" s="556"/>
      <c r="DK49" s="557"/>
      <c r="DL49" s="562"/>
      <c r="DM49" s="563"/>
      <c r="DN49" s="563"/>
      <c r="DO49" s="563"/>
      <c r="DP49" s="563"/>
      <c r="DQ49" s="563"/>
      <c r="DR49" s="563"/>
      <c r="DS49" s="563"/>
      <c r="DT49" s="563"/>
      <c r="DU49" s="563"/>
      <c r="DV49" s="564"/>
      <c r="DW49" s="565"/>
      <c r="DX49" s="566"/>
      <c r="DY49" s="566"/>
      <c r="DZ49" s="566"/>
      <c r="EA49" s="566"/>
      <c r="EB49" s="566"/>
      <c r="EC49" s="567"/>
    </row>
  </sheetData>
  <sheetProtection algorithmName="SHA-512" hashValue="DVi54Or1Wy6tFiIuJQX+2lZeb3iFJVK+U6yoPDXUfuIdimLeHwnEk4IJ5pqeSTUm4+l3njQe5pG+1iq4EinpPw==" saltValue="kH/tjegDBDrbbMoNWwIO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72" t="s">
        <v>302</v>
      </c>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2"/>
      <c r="AM2" s="972"/>
      <c r="AN2" s="972"/>
      <c r="AO2" s="972"/>
      <c r="AP2" s="972"/>
      <c r="AQ2" s="972"/>
      <c r="AR2" s="972"/>
      <c r="AS2" s="972"/>
      <c r="AT2" s="972"/>
      <c r="AU2" s="972"/>
      <c r="AV2" s="972"/>
      <c r="AW2" s="972"/>
      <c r="AX2" s="972"/>
      <c r="AY2" s="972"/>
      <c r="AZ2" s="972"/>
      <c r="BA2" s="972"/>
      <c r="BB2" s="972"/>
      <c r="BC2" s="972"/>
      <c r="BD2" s="972"/>
      <c r="BE2" s="972"/>
      <c r="BF2" s="972"/>
      <c r="BG2" s="972"/>
      <c r="BH2" s="972"/>
      <c r="BI2" s="972"/>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3" t="s">
        <v>129</v>
      </c>
      <c r="DK2" s="974"/>
      <c r="DL2" s="974"/>
      <c r="DM2" s="974"/>
      <c r="DN2" s="974"/>
      <c r="DO2" s="975"/>
      <c r="DP2" s="50"/>
      <c r="DQ2" s="973" t="s">
        <v>306</v>
      </c>
      <c r="DR2" s="974"/>
      <c r="DS2" s="974"/>
      <c r="DT2" s="974"/>
      <c r="DU2" s="974"/>
      <c r="DV2" s="974"/>
      <c r="DW2" s="974"/>
      <c r="DX2" s="974"/>
      <c r="DY2" s="974"/>
      <c r="DZ2" s="975"/>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63" t="s">
        <v>440</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c r="AK4" s="963"/>
      <c r="AL4" s="963"/>
      <c r="AM4" s="963"/>
      <c r="AN4" s="963"/>
      <c r="AO4" s="963"/>
      <c r="AP4" s="963"/>
      <c r="AQ4" s="963"/>
      <c r="AR4" s="963"/>
      <c r="AS4" s="963"/>
      <c r="AT4" s="963"/>
      <c r="AU4" s="963"/>
      <c r="AV4" s="963"/>
      <c r="AW4" s="963"/>
      <c r="AX4" s="963"/>
      <c r="AY4" s="963"/>
      <c r="AZ4" s="56"/>
      <c r="BA4" s="56"/>
      <c r="BB4" s="56"/>
      <c r="BC4" s="56"/>
      <c r="BD4" s="56"/>
      <c r="BE4" s="67"/>
      <c r="BF4" s="67"/>
      <c r="BG4" s="67"/>
      <c r="BH4" s="67"/>
      <c r="BI4" s="67"/>
      <c r="BJ4" s="67"/>
      <c r="BK4" s="67"/>
      <c r="BL4" s="67"/>
      <c r="BM4" s="67"/>
      <c r="BN4" s="67"/>
      <c r="BO4" s="67"/>
      <c r="BP4" s="67"/>
      <c r="BQ4" s="757" t="s">
        <v>441</v>
      </c>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67"/>
    </row>
    <row r="5" spans="1:131" s="47" customFormat="1" ht="26.25" customHeight="1" x14ac:dyDescent="0.2">
      <c r="A5" s="661" t="s">
        <v>442</v>
      </c>
      <c r="B5" s="662"/>
      <c r="C5" s="662"/>
      <c r="D5" s="662"/>
      <c r="E5" s="662"/>
      <c r="F5" s="662"/>
      <c r="G5" s="662"/>
      <c r="H5" s="662"/>
      <c r="I5" s="662"/>
      <c r="J5" s="662"/>
      <c r="K5" s="662"/>
      <c r="L5" s="662"/>
      <c r="M5" s="662"/>
      <c r="N5" s="662"/>
      <c r="O5" s="662"/>
      <c r="P5" s="663"/>
      <c r="Q5" s="653" t="s">
        <v>182</v>
      </c>
      <c r="R5" s="654"/>
      <c r="S5" s="654"/>
      <c r="T5" s="654"/>
      <c r="U5" s="655"/>
      <c r="V5" s="653" t="s">
        <v>443</v>
      </c>
      <c r="W5" s="654"/>
      <c r="X5" s="654"/>
      <c r="Y5" s="654"/>
      <c r="Z5" s="655"/>
      <c r="AA5" s="653" t="s">
        <v>445</v>
      </c>
      <c r="AB5" s="654"/>
      <c r="AC5" s="654"/>
      <c r="AD5" s="654"/>
      <c r="AE5" s="654"/>
      <c r="AF5" s="702" t="s">
        <v>179</v>
      </c>
      <c r="AG5" s="654"/>
      <c r="AH5" s="654"/>
      <c r="AI5" s="654"/>
      <c r="AJ5" s="659"/>
      <c r="AK5" s="654" t="s">
        <v>446</v>
      </c>
      <c r="AL5" s="654"/>
      <c r="AM5" s="654"/>
      <c r="AN5" s="654"/>
      <c r="AO5" s="655"/>
      <c r="AP5" s="653" t="s">
        <v>447</v>
      </c>
      <c r="AQ5" s="654"/>
      <c r="AR5" s="654"/>
      <c r="AS5" s="654"/>
      <c r="AT5" s="655"/>
      <c r="AU5" s="653" t="s">
        <v>449</v>
      </c>
      <c r="AV5" s="654"/>
      <c r="AW5" s="654"/>
      <c r="AX5" s="654"/>
      <c r="AY5" s="659"/>
      <c r="AZ5" s="56"/>
      <c r="BA5" s="56"/>
      <c r="BB5" s="56"/>
      <c r="BC5" s="56"/>
      <c r="BD5" s="56"/>
      <c r="BE5" s="67"/>
      <c r="BF5" s="67"/>
      <c r="BG5" s="67"/>
      <c r="BH5" s="67"/>
      <c r="BI5" s="67"/>
      <c r="BJ5" s="67"/>
      <c r="BK5" s="67"/>
      <c r="BL5" s="67"/>
      <c r="BM5" s="67"/>
      <c r="BN5" s="67"/>
      <c r="BO5" s="67"/>
      <c r="BP5" s="67"/>
      <c r="BQ5" s="661" t="s">
        <v>450</v>
      </c>
      <c r="BR5" s="662"/>
      <c r="BS5" s="662"/>
      <c r="BT5" s="662"/>
      <c r="BU5" s="662"/>
      <c r="BV5" s="662"/>
      <c r="BW5" s="662"/>
      <c r="BX5" s="662"/>
      <c r="BY5" s="662"/>
      <c r="BZ5" s="662"/>
      <c r="CA5" s="662"/>
      <c r="CB5" s="662"/>
      <c r="CC5" s="662"/>
      <c r="CD5" s="662"/>
      <c r="CE5" s="662"/>
      <c r="CF5" s="662"/>
      <c r="CG5" s="663"/>
      <c r="CH5" s="653" t="s">
        <v>371</v>
      </c>
      <c r="CI5" s="654"/>
      <c r="CJ5" s="654"/>
      <c r="CK5" s="654"/>
      <c r="CL5" s="655"/>
      <c r="CM5" s="653" t="s">
        <v>325</v>
      </c>
      <c r="CN5" s="654"/>
      <c r="CO5" s="654"/>
      <c r="CP5" s="654"/>
      <c r="CQ5" s="655"/>
      <c r="CR5" s="653" t="s">
        <v>242</v>
      </c>
      <c r="CS5" s="654"/>
      <c r="CT5" s="654"/>
      <c r="CU5" s="654"/>
      <c r="CV5" s="655"/>
      <c r="CW5" s="653" t="s">
        <v>49</v>
      </c>
      <c r="CX5" s="654"/>
      <c r="CY5" s="654"/>
      <c r="CZ5" s="654"/>
      <c r="DA5" s="655"/>
      <c r="DB5" s="653" t="s">
        <v>413</v>
      </c>
      <c r="DC5" s="654"/>
      <c r="DD5" s="654"/>
      <c r="DE5" s="654"/>
      <c r="DF5" s="655"/>
      <c r="DG5" s="985" t="s">
        <v>195</v>
      </c>
      <c r="DH5" s="986"/>
      <c r="DI5" s="986"/>
      <c r="DJ5" s="986"/>
      <c r="DK5" s="987"/>
      <c r="DL5" s="985" t="s">
        <v>451</v>
      </c>
      <c r="DM5" s="986"/>
      <c r="DN5" s="986"/>
      <c r="DO5" s="986"/>
      <c r="DP5" s="987"/>
      <c r="DQ5" s="653" t="s">
        <v>452</v>
      </c>
      <c r="DR5" s="654"/>
      <c r="DS5" s="654"/>
      <c r="DT5" s="654"/>
      <c r="DU5" s="655"/>
      <c r="DV5" s="653" t="s">
        <v>449</v>
      </c>
      <c r="DW5" s="654"/>
      <c r="DX5" s="654"/>
      <c r="DY5" s="654"/>
      <c r="DZ5" s="659"/>
      <c r="EA5" s="67"/>
    </row>
    <row r="6" spans="1:131" s="47" customFormat="1" ht="26.25" customHeight="1" x14ac:dyDescent="0.2">
      <c r="A6" s="664"/>
      <c r="B6" s="665"/>
      <c r="C6" s="665"/>
      <c r="D6" s="665"/>
      <c r="E6" s="665"/>
      <c r="F6" s="665"/>
      <c r="G6" s="665"/>
      <c r="H6" s="665"/>
      <c r="I6" s="665"/>
      <c r="J6" s="665"/>
      <c r="K6" s="665"/>
      <c r="L6" s="665"/>
      <c r="M6" s="665"/>
      <c r="N6" s="665"/>
      <c r="O6" s="665"/>
      <c r="P6" s="666"/>
      <c r="Q6" s="656"/>
      <c r="R6" s="657"/>
      <c r="S6" s="657"/>
      <c r="T6" s="657"/>
      <c r="U6" s="658"/>
      <c r="V6" s="656"/>
      <c r="W6" s="657"/>
      <c r="X6" s="657"/>
      <c r="Y6" s="657"/>
      <c r="Z6" s="658"/>
      <c r="AA6" s="656"/>
      <c r="AB6" s="657"/>
      <c r="AC6" s="657"/>
      <c r="AD6" s="657"/>
      <c r="AE6" s="657"/>
      <c r="AF6" s="703"/>
      <c r="AG6" s="657"/>
      <c r="AH6" s="657"/>
      <c r="AI6" s="657"/>
      <c r="AJ6" s="660"/>
      <c r="AK6" s="657"/>
      <c r="AL6" s="657"/>
      <c r="AM6" s="657"/>
      <c r="AN6" s="657"/>
      <c r="AO6" s="658"/>
      <c r="AP6" s="656"/>
      <c r="AQ6" s="657"/>
      <c r="AR6" s="657"/>
      <c r="AS6" s="657"/>
      <c r="AT6" s="658"/>
      <c r="AU6" s="656"/>
      <c r="AV6" s="657"/>
      <c r="AW6" s="657"/>
      <c r="AX6" s="657"/>
      <c r="AY6" s="660"/>
      <c r="AZ6" s="56"/>
      <c r="BA6" s="56"/>
      <c r="BB6" s="56"/>
      <c r="BC6" s="56"/>
      <c r="BD6" s="56"/>
      <c r="BE6" s="67"/>
      <c r="BF6" s="67"/>
      <c r="BG6" s="67"/>
      <c r="BH6" s="67"/>
      <c r="BI6" s="67"/>
      <c r="BJ6" s="67"/>
      <c r="BK6" s="67"/>
      <c r="BL6" s="67"/>
      <c r="BM6" s="67"/>
      <c r="BN6" s="67"/>
      <c r="BO6" s="67"/>
      <c r="BP6" s="67"/>
      <c r="BQ6" s="664"/>
      <c r="BR6" s="665"/>
      <c r="BS6" s="665"/>
      <c r="BT6" s="665"/>
      <c r="BU6" s="665"/>
      <c r="BV6" s="665"/>
      <c r="BW6" s="665"/>
      <c r="BX6" s="665"/>
      <c r="BY6" s="665"/>
      <c r="BZ6" s="665"/>
      <c r="CA6" s="665"/>
      <c r="CB6" s="665"/>
      <c r="CC6" s="665"/>
      <c r="CD6" s="665"/>
      <c r="CE6" s="665"/>
      <c r="CF6" s="665"/>
      <c r="CG6" s="666"/>
      <c r="CH6" s="656"/>
      <c r="CI6" s="657"/>
      <c r="CJ6" s="657"/>
      <c r="CK6" s="657"/>
      <c r="CL6" s="658"/>
      <c r="CM6" s="656"/>
      <c r="CN6" s="657"/>
      <c r="CO6" s="657"/>
      <c r="CP6" s="657"/>
      <c r="CQ6" s="658"/>
      <c r="CR6" s="656"/>
      <c r="CS6" s="657"/>
      <c r="CT6" s="657"/>
      <c r="CU6" s="657"/>
      <c r="CV6" s="658"/>
      <c r="CW6" s="656"/>
      <c r="CX6" s="657"/>
      <c r="CY6" s="657"/>
      <c r="CZ6" s="657"/>
      <c r="DA6" s="658"/>
      <c r="DB6" s="656"/>
      <c r="DC6" s="657"/>
      <c r="DD6" s="657"/>
      <c r="DE6" s="657"/>
      <c r="DF6" s="658"/>
      <c r="DG6" s="988"/>
      <c r="DH6" s="989"/>
      <c r="DI6" s="989"/>
      <c r="DJ6" s="989"/>
      <c r="DK6" s="990"/>
      <c r="DL6" s="988"/>
      <c r="DM6" s="989"/>
      <c r="DN6" s="989"/>
      <c r="DO6" s="989"/>
      <c r="DP6" s="990"/>
      <c r="DQ6" s="656"/>
      <c r="DR6" s="657"/>
      <c r="DS6" s="657"/>
      <c r="DT6" s="657"/>
      <c r="DU6" s="658"/>
      <c r="DV6" s="656"/>
      <c r="DW6" s="657"/>
      <c r="DX6" s="657"/>
      <c r="DY6" s="657"/>
      <c r="DZ6" s="660"/>
      <c r="EA6" s="67"/>
    </row>
    <row r="7" spans="1:131" s="47" customFormat="1" ht="26.25" customHeight="1" x14ac:dyDescent="0.2">
      <c r="A7" s="51">
        <v>1</v>
      </c>
      <c r="B7" s="928" t="s">
        <v>260</v>
      </c>
      <c r="C7" s="929"/>
      <c r="D7" s="929"/>
      <c r="E7" s="929"/>
      <c r="F7" s="929"/>
      <c r="G7" s="929"/>
      <c r="H7" s="929"/>
      <c r="I7" s="929"/>
      <c r="J7" s="929"/>
      <c r="K7" s="929"/>
      <c r="L7" s="929"/>
      <c r="M7" s="929"/>
      <c r="N7" s="929"/>
      <c r="O7" s="929"/>
      <c r="P7" s="930"/>
      <c r="Q7" s="931">
        <v>16360</v>
      </c>
      <c r="R7" s="932"/>
      <c r="S7" s="932"/>
      <c r="T7" s="932"/>
      <c r="U7" s="932"/>
      <c r="V7" s="932">
        <v>15642</v>
      </c>
      <c r="W7" s="932"/>
      <c r="X7" s="932"/>
      <c r="Y7" s="932"/>
      <c r="Z7" s="932"/>
      <c r="AA7" s="932">
        <v>717</v>
      </c>
      <c r="AB7" s="932"/>
      <c r="AC7" s="932"/>
      <c r="AD7" s="932"/>
      <c r="AE7" s="976"/>
      <c r="AF7" s="977">
        <v>717</v>
      </c>
      <c r="AG7" s="978"/>
      <c r="AH7" s="978"/>
      <c r="AI7" s="978"/>
      <c r="AJ7" s="979"/>
      <c r="AK7" s="980">
        <v>1223</v>
      </c>
      <c r="AL7" s="932"/>
      <c r="AM7" s="932"/>
      <c r="AN7" s="932"/>
      <c r="AO7" s="932"/>
      <c r="AP7" s="932">
        <v>6594</v>
      </c>
      <c r="AQ7" s="932"/>
      <c r="AR7" s="932"/>
      <c r="AS7" s="932"/>
      <c r="AT7" s="932"/>
      <c r="AU7" s="933"/>
      <c r="AV7" s="933"/>
      <c r="AW7" s="933"/>
      <c r="AX7" s="933"/>
      <c r="AY7" s="934"/>
      <c r="AZ7" s="56"/>
      <c r="BA7" s="56"/>
      <c r="BB7" s="56"/>
      <c r="BC7" s="56"/>
      <c r="BD7" s="56"/>
      <c r="BE7" s="67"/>
      <c r="BF7" s="67"/>
      <c r="BG7" s="67"/>
      <c r="BH7" s="67"/>
      <c r="BI7" s="67"/>
      <c r="BJ7" s="67"/>
      <c r="BK7" s="67"/>
      <c r="BL7" s="67"/>
      <c r="BM7" s="67"/>
      <c r="BN7" s="67"/>
      <c r="BO7" s="67"/>
      <c r="BP7" s="67"/>
      <c r="BQ7" s="51">
        <v>1</v>
      </c>
      <c r="BR7" s="71"/>
      <c r="BS7" s="928" t="s">
        <v>539</v>
      </c>
      <c r="BT7" s="929"/>
      <c r="BU7" s="929"/>
      <c r="BV7" s="929"/>
      <c r="BW7" s="929"/>
      <c r="BX7" s="929"/>
      <c r="BY7" s="929"/>
      <c r="BZ7" s="929"/>
      <c r="CA7" s="929"/>
      <c r="CB7" s="929"/>
      <c r="CC7" s="929"/>
      <c r="CD7" s="929"/>
      <c r="CE7" s="929"/>
      <c r="CF7" s="929"/>
      <c r="CG7" s="930"/>
      <c r="CH7" s="981">
        <v>-16</v>
      </c>
      <c r="CI7" s="982"/>
      <c r="CJ7" s="982"/>
      <c r="CK7" s="982"/>
      <c r="CL7" s="983"/>
      <c r="CM7" s="981">
        <v>317</v>
      </c>
      <c r="CN7" s="982"/>
      <c r="CO7" s="982"/>
      <c r="CP7" s="982"/>
      <c r="CQ7" s="983"/>
      <c r="CR7" s="981">
        <v>250</v>
      </c>
      <c r="CS7" s="982"/>
      <c r="CT7" s="982"/>
      <c r="CU7" s="982"/>
      <c r="CV7" s="983"/>
      <c r="CW7" s="981">
        <v>53</v>
      </c>
      <c r="CX7" s="982"/>
      <c r="CY7" s="982"/>
      <c r="CZ7" s="982"/>
      <c r="DA7" s="983"/>
      <c r="DB7" s="981" t="s">
        <v>201</v>
      </c>
      <c r="DC7" s="982"/>
      <c r="DD7" s="982"/>
      <c r="DE7" s="982"/>
      <c r="DF7" s="983"/>
      <c r="DG7" s="981" t="s">
        <v>201</v>
      </c>
      <c r="DH7" s="982"/>
      <c r="DI7" s="982"/>
      <c r="DJ7" s="982"/>
      <c r="DK7" s="983"/>
      <c r="DL7" s="981" t="s">
        <v>201</v>
      </c>
      <c r="DM7" s="982"/>
      <c r="DN7" s="982"/>
      <c r="DO7" s="982"/>
      <c r="DP7" s="983"/>
      <c r="DQ7" s="981" t="s">
        <v>201</v>
      </c>
      <c r="DR7" s="982"/>
      <c r="DS7" s="982"/>
      <c r="DT7" s="982"/>
      <c r="DU7" s="983"/>
      <c r="DV7" s="928"/>
      <c r="DW7" s="929"/>
      <c r="DX7" s="929"/>
      <c r="DY7" s="929"/>
      <c r="DZ7" s="984"/>
      <c r="EA7" s="67"/>
    </row>
    <row r="8" spans="1:131" s="47" customFormat="1" ht="26.25" customHeight="1" x14ac:dyDescent="0.2">
      <c r="A8" s="52">
        <v>2</v>
      </c>
      <c r="B8" s="678" t="s">
        <v>354</v>
      </c>
      <c r="C8" s="679"/>
      <c r="D8" s="679"/>
      <c r="E8" s="679"/>
      <c r="F8" s="679"/>
      <c r="G8" s="679"/>
      <c r="H8" s="679"/>
      <c r="I8" s="679"/>
      <c r="J8" s="679"/>
      <c r="K8" s="679"/>
      <c r="L8" s="679"/>
      <c r="M8" s="679"/>
      <c r="N8" s="679"/>
      <c r="O8" s="679"/>
      <c r="P8" s="680"/>
      <c r="Q8" s="922">
        <v>14</v>
      </c>
      <c r="R8" s="923"/>
      <c r="S8" s="923"/>
      <c r="T8" s="923"/>
      <c r="U8" s="923"/>
      <c r="V8" s="923">
        <v>13</v>
      </c>
      <c r="W8" s="923"/>
      <c r="X8" s="923"/>
      <c r="Y8" s="923"/>
      <c r="Z8" s="923"/>
      <c r="AA8" s="923">
        <v>2</v>
      </c>
      <c r="AB8" s="923"/>
      <c r="AC8" s="923"/>
      <c r="AD8" s="923"/>
      <c r="AE8" s="927"/>
      <c r="AF8" s="945">
        <v>2</v>
      </c>
      <c r="AG8" s="682"/>
      <c r="AH8" s="682"/>
      <c r="AI8" s="682"/>
      <c r="AJ8" s="946"/>
      <c r="AK8" s="926" t="s">
        <v>201</v>
      </c>
      <c r="AL8" s="923"/>
      <c r="AM8" s="923"/>
      <c r="AN8" s="923"/>
      <c r="AO8" s="923"/>
      <c r="AP8" s="923" t="s">
        <v>201</v>
      </c>
      <c r="AQ8" s="923"/>
      <c r="AR8" s="923"/>
      <c r="AS8" s="923"/>
      <c r="AT8" s="923"/>
      <c r="AU8" s="924"/>
      <c r="AV8" s="924"/>
      <c r="AW8" s="924"/>
      <c r="AX8" s="924"/>
      <c r="AY8" s="925"/>
      <c r="AZ8" s="56"/>
      <c r="BA8" s="56"/>
      <c r="BB8" s="56"/>
      <c r="BC8" s="56"/>
      <c r="BD8" s="56"/>
      <c r="BE8" s="67"/>
      <c r="BF8" s="67"/>
      <c r="BG8" s="67"/>
      <c r="BH8" s="67"/>
      <c r="BI8" s="67"/>
      <c r="BJ8" s="67"/>
      <c r="BK8" s="67"/>
      <c r="BL8" s="67"/>
      <c r="BM8" s="67"/>
      <c r="BN8" s="67"/>
      <c r="BO8" s="67"/>
      <c r="BP8" s="67"/>
      <c r="BQ8" s="52">
        <v>2</v>
      </c>
      <c r="BR8" s="72"/>
      <c r="BS8" s="678"/>
      <c r="BT8" s="679"/>
      <c r="BU8" s="679"/>
      <c r="BV8" s="679"/>
      <c r="BW8" s="679"/>
      <c r="BX8" s="679"/>
      <c r="BY8" s="679"/>
      <c r="BZ8" s="679"/>
      <c r="CA8" s="679"/>
      <c r="CB8" s="679"/>
      <c r="CC8" s="679"/>
      <c r="CD8" s="679"/>
      <c r="CE8" s="679"/>
      <c r="CF8" s="679"/>
      <c r="CG8" s="680"/>
      <c r="CH8" s="681"/>
      <c r="CI8" s="682"/>
      <c r="CJ8" s="682"/>
      <c r="CK8" s="682"/>
      <c r="CL8" s="683"/>
      <c r="CM8" s="681"/>
      <c r="CN8" s="682"/>
      <c r="CO8" s="682"/>
      <c r="CP8" s="682"/>
      <c r="CQ8" s="683"/>
      <c r="CR8" s="681"/>
      <c r="CS8" s="682"/>
      <c r="CT8" s="682"/>
      <c r="CU8" s="682"/>
      <c r="CV8" s="683"/>
      <c r="CW8" s="681"/>
      <c r="CX8" s="682"/>
      <c r="CY8" s="682"/>
      <c r="CZ8" s="682"/>
      <c r="DA8" s="683"/>
      <c r="DB8" s="681"/>
      <c r="DC8" s="682"/>
      <c r="DD8" s="682"/>
      <c r="DE8" s="682"/>
      <c r="DF8" s="683"/>
      <c r="DG8" s="681"/>
      <c r="DH8" s="682"/>
      <c r="DI8" s="682"/>
      <c r="DJ8" s="682"/>
      <c r="DK8" s="683"/>
      <c r="DL8" s="681"/>
      <c r="DM8" s="682"/>
      <c r="DN8" s="682"/>
      <c r="DO8" s="682"/>
      <c r="DP8" s="683"/>
      <c r="DQ8" s="681"/>
      <c r="DR8" s="682"/>
      <c r="DS8" s="682"/>
      <c r="DT8" s="682"/>
      <c r="DU8" s="683"/>
      <c r="DV8" s="678"/>
      <c r="DW8" s="679"/>
      <c r="DX8" s="679"/>
      <c r="DY8" s="679"/>
      <c r="DZ8" s="684"/>
      <c r="EA8" s="67"/>
    </row>
    <row r="9" spans="1:131" s="47" customFormat="1" ht="26.25" customHeight="1" x14ac:dyDescent="0.2">
      <c r="A9" s="52">
        <v>3</v>
      </c>
      <c r="B9" s="678"/>
      <c r="C9" s="679"/>
      <c r="D9" s="679"/>
      <c r="E9" s="679"/>
      <c r="F9" s="679"/>
      <c r="G9" s="679"/>
      <c r="H9" s="679"/>
      <c r="I9" s="679"/>
      <c r="J9" s="679"/>
      <c r="K9" s="679"/>
      <c r="L9" s="679"/>
      <c r="M9" s="679"/>
      <c r="N9" s="679"/>
      <c r="O9" s="679"/>
      <c r="P9" s="680"/>
      <c r="Q9" s="922"/>
      <c r="R9" s="923"/>
      <c r="S9" s="923"/>
      <c r="T9" s="923"/>
      <c r="U9" s="923"/>
      <c r="V9" s="923"/>
      <c r="W9" s="923"/>
      <c r="X9" s="923"/>
      <c r="Y9" s="923"/>
      <c r="Z9" s="923"/>
      <c r="AA9" s="923"/>
      <c r="AB9" s="923"/>
      <c r="AC9" s="923"/>
      <c r="AD9" s="923"/>
      <c r="AE9" s="927"/>
      <c r="AF9" s="945"/>
      <c r="AG9" s="682"/>
      <c r="AH9" s="682"/>
      <c r="AI9" s="682"/>
      <c r="AJ9" s="946"/>
      <c r="AK9" s="926"/>
      <c r="AL9" s="923"/>
      <c r="AM9" s="923"/>
      <c r="AN9" s="923"/>
      <c r="AO9" s="923"/>
      <c r="AP9" s="923"/>
      <c r="AQ9" s="923"/>
      <c r="AR9" s="923"/>
      <c r="AS9" s="923"/>
      <c r="AT9" s="923"/>
      <c r="AU9" s="924"/>
      <c r="AV9" s="924"/>
      <c r="AW9" s="924"/>
      <c r="AX9" s="924"/>
      <c r="AY9" s="925"/>
      <c r="AZ9" s="56"/>
      <c r="BA9" s="56"/>
      <c r="BB9" s="56"/>
      <c r="BC9" s="56"/>
      <c r="BD9" s="56"/>
      <c r="BE9" s="67"/>
      <c r="BF9" s="67"/>
      <c r="BG9" s="67"/>
      <c r="BH9" s="67"/>
      <c r="BI9" s="67"/>
      <c r="BJ9" s="67"/>
      <c r="BK9" s="67"/>
      <c r="BL9" s="67"/>
      <c r="BM9" s="67"/>
      <c r="BN9" s="67"/>
      <c r="BO9" s="67"/>
      <c r="BP9" s="67"/>
      <c r="BQ9" s="52">
        <v>3</v>
      </c>
      <c r="BR9" s="72"/>
      <c r="BS9" s="678"/>
      <c r="BT9" s="679"/>
      <c r="BU9" s="679"/>
      <c r="BV9" s="679"/>
      <c r="BW9" s="679"/>
      <c r="BX9" s="679"/>
      <c r="BY9" s="679"/>
      <c r="BZ9" s="679"/>
      <c r="CA9" s="679"/>
      <c r="CB9" s="679"/>
      <c r="CC9" s="679"/>
      <c r="CD9" s="679"/>
      <c r="CE9" s="679"/>
      <c r="CF9" s="679"/>
      <c r="CG9" s="680"/>
      <c r="CH9" s="681"/>
      <c r="CI9" s="682"/>
      <c r="CJ9" s="682"/>
      <c r="CK9" s="682"/>
      <c r="CL9" s="683"/>
      <c r="CM9" s="681"/>
      <c r="CN9" s="682"/>
      <c r="CO9" s="682"/>
      <c r="CP9" s="682"/>
      <c r="CQ9" s="683"/>
      <c r="CR9" s="681"/>
      <c r="CS9" s="682"/>
      <c r="CT9" s="682"/>
      <c r="CU9" s="682"/>
      <c r="CV9" s="683"/>
      <c r="CW9" s="681"/>
      <c r="CX9" s="682"/>
      <c r="CY9" s="682"/>
      <c r="CZ9" s="682"/>
      <c r="DA9" s="683"/>
      <c r="DB9" s="681"/>
      <c r="DC9" s="682"/>
      <c r="DD9" s="682"/>
      <c r="DE9" s="682"/>
      <c r="DF9" s="683"/>
      <c r="DG9" s="681"/>
      <c r="DH9" s="682"/>
      <c r="DI9" s="682"/>
      <c r="DJ9" s="682"/>
      <c r="DK9" s="683"/>
      <c r="DL9" s="681"/>
      <c r="DM9" s="682"/>
      <c r="DN9" s="682"/>
      <c r="DO9" s="682"/>
      <c r="DP9" s="683"/>
      <c r="DQ9" s="681"/>
      <c r="DR9" s="682"/>
      <c r="DS9" s="682"/>
      <c r="DT9" s="682"/>
      <c r="DU9" s="683"/>
      <c r="DV9" s="678"/>
      <c r="DW9" s="679"/>
      <c r="DX9" s="679"/>
      <c r="DY9" s="679"/>
      <c r="DZ9" s="684"/>
      <c r="EA9" s="67"/>
    </row>
    <row r="10" spans="1:131" s="47" customFormat="1" ht="26.25" customHeight="1" x14ac:dyDescent="0.2">
      <c r="A10" s="52">
        <v>4</v>
      </c>
      <c r="B10" s="678"/>
      <c r="C10" s="679"/>
      <c r="D10" s="679"/>
      <c r="E10" s="679"/>
      <c r="F10" s="679"/>
      <c r="G10" s="679"/>
      <c r="H10" s="679"/>
      <c r="I10" s="679"/>
      <c r="J10" s="679"/>
      <c r="K10" s="679"/>
      <c r="L10" s="679"/>
      <c r="M10" s="679"/>
      <c r="N10" s="679"/>
      <c r="O10" s="679"/>
      <c r="P10" s="680"/>
      <c r="Q10" s="922"/>
      <c r="R10" s="923"/>
      <c r="S10" s="923"/>
      <c r="T10" s="923"/>
      <c r="U10" s="923"/>
      <c r="V10" s="923"/>
      <c r="W10" s="923"/>
      <c r="X10" s="923"/>
      <c r="Y10" s="923"/>
      <c r="Z10" s="923"/>
      <c r="AA10" s="923"/>
      <c r="AB10" s="923"/>
      <c r="AC10" s="923"/>
      <c r="AD10" s="923"/>
      <c r="AE10" s="927"/>
      <c r="AF10" s="945"/>
      <c r="AG10" s="682"/>
      <c r="AH10" s="682"/>
      <c r="AI10" s="682"/>
      <c r="AJ10" s="946"/>
      <c r="AK10" s="926"/>
      <c r="AL10" s="923"/>
      <c r="AM10" s="923"/>
      <c r="AN10" s="923"/>
      <c r="AO10" s="923"/>
      <c r="AP10" s="923"/>
      <c r="AQ10" s="923"/>
      <c r="AR10" s="923"/>
      <c r="AS10" s="923"/>
      <c r="AT10" s="923"/>
      <c r="AU10" s="924"/>
      <c r="AV10" s="924"/>
      <c r="AW10" s="924"/>
      <c r="AX10" s="924"/>
      <c r="AY10" s="925"/>
      <c r="AZ10" s="56"/>
      <c r="BA10" s="56"/>
      <c r="BB10" s="56"/>
      <c r="BC10" s="56"/>
      <c r="BD10" s="56"/>
      <c r="BE10" s="67"/>
      <c r="BF10" s="67"/>
      <c r="BG10" s="67"/>
      <c r="BH10" s="67"/>
      <c r="BI10" s="67"/>
      <c r="BJ10" s="67"/>
      <c r="BK10" s="67"/>
      <c r="BL10" s="67"/>
      <c r="BM10" s="67"/>
      <c r="BN10" s="67"/>
      <c r="BO10" s="67"/>
      <c r="BP10" s="67"/>
      <c r="BQ10" s="52">
        <v>4</v>
      </c>
      <c r="BR10" s="72"/>
      <c r="BS10" s="678"/>
      <c r="BT10" s="679"/>
      <c r="BU10" s="679"/>
      <c r="BV10" s="679"/>
      <c r="BW10" s="679"/>
      <c r="BX10" s="679"/>
      <c r="BY10" s="679"/>
      <c r="BZ10" s="679"/>
      <c r="CA10" s="679"/>
      <c r="CB10" s="679"/>
      <c r="CC10" s="679"/>
      <c r="CD10" s="679"/>
      <c r="CE10" s="679"/>
      <c r="CF10" s="679"/>
      <c r="CG10" s="680"/>
      <c r="CH10" s="681"/>
      <c r="CI10" s="682"/>
      <c r="CJ10" s="682"/>
      <c r="CK10" s="682"/>
      <c r="CL10" s="683"/>
      <c r="CM10" s="681"/>
      <c r="CN10" s="682"/>
      <c r="CO10" s="682"/>
      <c r="CP10" s="682"/>
      <c r="CQ10" s="683"/>
      <c r="CR10" s="681"/>
      <c r="CS10" s="682"/>
      <c r="CT10" s="682"/>
      <c r="CU10" s="682"/>
      <c r="CV10" s="683"/>
      <c r="CW10" s="681"/>
      <c r="CX10" s="682"/>
      <c r="CY10" s="682"/>
      <c r="CZ10" s="682"/>
      <c r="DA10" s="683"/>
      <c r="DB10" s="681"/>
      <c r="DC10" s="682"/>
      <c r="DD10" s="682"/>
      <c r="DE10" s="682"/>
      <c r="DF10" s="683"/>
      <c r="DG10" s="681"/>
      <c r="DH10" s="682"/>
      <c r="DI10" s="682"/>
      <c r="DJ10" s="682"/>
      <c r="DK10" s="683"/>
      <c r="DL10" s="681"/>
      <c r="DM10" s="682"/>
      <c r="DN10" s="682"/>
      <c r="DO10" s="682"/>
      <c r="DP10" s="683"/>
      <c r="DQ10" s="681"/>
      <c r="DR10" s="682"/>
      <c r="DS10" s="682"/>
      <c r="DT10" s="682"/>
      <c r="DU10" s="683"/>
      <c r="DV10" s="678"/>
      <c r="DW10" s="679"/>
      <c r="DX10" s="679"/>
      <c r="DY10" s="679"/>
      <c r="DZ10" s="684"/>
      <c r="EA10" s="67"/>
    </row>
    <row r="11" spans="1:131" s="47" customFormat="1" ht="26.25" customHeight="1" x14ac:dyDescent="0.2">
      <c r="A11" s="52">
        <v>5</v>
      </c>
      <c r="B11" s="678"/>
      <c r="C11" s="679"/>
      <c r="D11" s="679"/>
      <c r="E11" s="679"/>
      <c r="F11" s="679"/>
      <c r="G11" s="679"/>
      <c r="H11" s="679"/>
      <c r="I11" s="679"/>
      <c r="J11" s="679"/>
      <c r="K11" s="679"/>
      <c r="L11" s="679"/>
      <c r="M11" s="679"/>
      <c r="N11" s="679"/>
      <c r="O11" s="679"/>
      <c r="P11" s="680"/>
      <c r="Q11" s="922"/>
      <c r="R11" s="923"/>
      <c r="S11" s="923"/>
      <c r="T11" s="923"/>
      <c r="U11" s="923"/>
      <c r="V11" s="923"/>
      <c r="W11" s="923"/>
      <c r="X11" s="923"/>
      <c r="Y11" s="923"/>
      <c r="Z11" s="923"/>
      <c r="AA11" s="923"/>
      <c r="AB11" s="923"/>
      <c r="AC11" s="923"/>
      <c r="AD11" s="923"/>
      <c r="AE11" s="927"/>
      <c r="AF11" s="945"/>
      <c r="AG11" s="682"/>
      <c r="AH11" s="682"/>
      <c r="AI11" s="682"/>
      <c r="AJ11" s="946"/>
      <c r="AK11" s="926"/>
      <c r="AL11" s="923"/>
      <c r="AM11" s="923"/>
      <c r="AN11" s="923"/>
      <c r="AO11" s="923"/>
      <c r="AP11" s="923"/>
      <c r="AQ11" s="923"/>
      <c r="AR11" s="923"/>
      <c r="AS11" s="923"/>
      <c r="AT11" s="923"/>
      <c r="AU11" s="924"/>
      <c r="AV11" s="924"/>
      <c r="AW11" s="924"/>
      <c r="AX11" s="924"/>
      <c r="AY11" s="925"/>
      <c r="AZ11" s="56"/>
      <c r="BA11" s="56"/>
      <c r="BB11" s="56"/>
      <c r="BC11" s="56"/>
      <c r="BD11" s="56"/>
      <c r="BE11" s="67"/>
      <c r="BF11" s="67"/>
      <c r="BG11" s="67"/>
      <c r="BH11" s="67"/>
      <c r="BI11" s="67"/>
      <c r="BJ11" s="67"/>
      <c r="BK11" s="67"/>
      <c r="BL11" s="67"/>
      <c r="BM11" s="67"/>
      <c r="BN11" s="67"/>
      <c r="BO11" s="67"/>
      <c r="BP11" s="67"/>
      <c r="BQ11" s="52">
        <v>5</v>
      </c>
      <c r="BR11" s="72"/>
      <c r="BS11" s="678"/>
      <c r="BT11" s="679"/>
      <c r="BU11" s="679"/>
      <c r="BV11" s="679"/>
      <c r="BW11" s="679"/>
      <c r="BX11" s="679"/>
      <c r="BY11" s="679"/>
      <c r="BZ11" s="679"/>
      <c r="CA11" s="679"/>
      <c r="CB11" s="679"/>
      <c r="CC11" s="679"/>
      <c r="CD11" s="679"/>
      <c r="CE11" s="679"/>
      <c r="CF11" s="679"/>
      <c r="CG11" s="680"/>
      <c r="CH11" s="681"/>
      <c r="CI11" s="682"/>
      <c r="CJ11" s="682"/>
      <c r="CK11" s="682"/>
      <c r="CL11" s="683"/>
      <c r="CM11" s="681"/>
      <c r="CN11" s="682"/>
      <c r="CO11" s="682"/>
      <c r="CP11" s="682"/>
      <c r="CQ11" s="683"/>
      <c r="CR11" s="681"/>
      <c r="CS11" s="682"/>
      <c r="CT11" s="682"/>
      <c r="CU11" s="682"/>
      <c r="CV11" s="683"/>
      <c r="CW11" s="681"/>
      <c r="CX11" s="682"/>
      <c r="CY11" s="682"/>
      <c r="CZ11" s="682"/>
      <c r="DA11" s="683"/>
      <c r="DB11" s="681"/>
      <c r="DC11" s="682"/>
      <c r="DD11" s="682"/>
      <c r="DE11" s="682"/>
      <c r="DF11" s="683"/>
      <c r="DG11" s="681"/>
      <c r="DH11" s="682"/>
      <c r="DI11" s="682"/>
      <c r="DJ11" s="682"/>
      <c r="DK11" s="683"/>
      <c r="DL11" s="681"/>
      <c r="DM11" s="682"/>
      <c r="DN11" s="682"/>
      <c r="DO11" s="682"/>
      <c r="DP11" s="683"/>
      <c r="DQ11" s="681"/>
      <c r="DR11" s="682"/>
      <c r="DS11" s="682"/>
      <c r="DT11" s="682"/>
      <c r="DU11" s="683"/>
      <c r="DV11" s="678"/>
      <c r="DW11" s="679"/>
      <c r="DX11" s="679"/>
      <c r="DY11" s="679"/>
      <c r="DZ11" s="684"/>
      <c r="EA11" s="67"/>
    </row>
    <row r="12" spans="1:131" s="47" customFormat="1" ht="26.25" customHeight="1" x14ac:dyDescent="0.2">
      <c r="A12" s="52">
        <v>6</v>
      </c>
      <c r="B12" s="678"/>
      <c r="C12" s="679"/>
      <c r="D12" s="679"/>
      <c r="E12" s="679"/>
      <c r="F12" s="679"/>
      <c r="G12" s="679"/>
      <c r="H12" s="679"/>
      <c r="I12" s="679"/>
      <c r="J12" s="679"/>
      <c r="K12" s="679"/>
      <c r="L12" s="679"/>
      <c r="M12" s="679"/>
      <c r="N12" s="679"/>
      <c r="O12" s="679"/>
      <c r="P12" s="680"/>
      <c r="Q12" s="922"/>
      <c r="R12" s="923"/>
      <c r="S12" s="923"/>
      <c r="T12" s="923"/>
      <c r="U12" s="923"/>
      <c r="V12" s="923"/>
      <c r="W12" s="923"/>
      <c r="X12" s="923"/>
      <c r="Y12" s="923"/>
      <c r="Z12" s="923"/>
      <c r="AA12" s="923"/>
      <c r="AB12" s="923"/>
      <c r="AC12" s="923"/>
      <c r="AD12" s="923"/>
      <c r="AE12" s="927"/>
      <c r="AF12" s="945"/>
      <c r="AG12" s="682"/>
      <c r="AH12" s="682"/>
      <c r="AI12" s="682"/>
      <c r="AJ12" s="946"/>
      <c r="AK12" s="926"/>
      <c r="AL12" s="923"/>
      <c r="AM12" s="923"/>
      <c r="AN12" s="923"/>
      <c r="AO12" s="923"/>
      <c r="AP12" s="923"/>
      <c r="AQ12" s="923"/>
      <c r="AR12" s="923"/>
      <c r="AS12" s="923"/>
      <c r="AT12" s="923"/>
      <c r="AU12" s="924"/>
      <c r="AV12" s="924"/>
      <c r="AW12" s="924"/>
      <c r="AX12" s="924"/>
      <c r="AY12" s="925"/>
      <c r="AZ12" s="56"/>
      <c r="BA12" s="56"/>
      <c r="BB12" s="56"/>
      <c r="BC12" s="56"/>
      <c r="BD12" s="56"/>
      <c r="BE12" s="67"/>
      <c r="BF12" s="67"/>
      <c r="BG12" s="67"/>
      <c r="BH12" s="67"/>
      <c r="BI12" s="67"/>
      <c r="BJ12" s="67"/>
      <c r="BK12" s="67"/>
      <c r="BL12" s="67"/>
      <c r="BM12" s="67"/>
      <c r="BN12" s="67"/>
      <c r="BO12" s="67"/>
      <c r="BP12" s="67"/>
      <c r="BQ12" s="52">
        <v>6</v>
      </c>
      <c r="BR12" s="72"/>
      <c r="BS12" s="678"/>
      <c r="BT12" s="679"/>
      <c r="BU12" s="679"/>
      <c r="BV12" s="679"/>
      <c r="BW12" s="679"/>
      <c r="BX12" s="679"/>
      <c r="BY12" s="679"/>
      <c r="BZ12" s="679"/>
      <c r="CA12" s="679"/>
      <c r="CB12" s="679"/>
      <c r="CC12" s="679"/>
      <c r="CD12" s="679"/>
      <c r="CE12" s="679"/>
      <c r="CF12" s="679"/>
      <c r="CG12" s="680"/>
      <c r="CH12" s="681"/>
      <c r="CI12" s="682"/>
      <c r="CJ12" s="682"/>
      <c r="CK12" s="682"/>
      <c r="CL12" s="683"/>
      <c r="CM12" s="681"/>
      <c r="CN12" s="682"/>
      <c r="CO12" s="682"/>
      <c r="CP12" s="682"/>
      <c r="CQ12" s="683"/>
      <c r="CR12" s="681"/>
      <c r="CS12" s="682"/>
      <c r="CT12" s="682"/>
      <c r="CU12" s="682"/>
      <c r="CV12" s="683"/>
      <c r="CW12" s="681"/>
      <c r="CX12" s="682"/>
      <c r="CY12" s="682"/>
      <c r="CZ12" s="682"/>
      <c r="DA12" s="683"/>
      <c r="DB12" s="681"/>
      <c r="DC12" s="682"/>
      <c r="DD12" s="682"/>
      <c r="DE12" s="682"/>
      <c r="DF12" s="683"/>
      <c r="DG12" s="681"/>
      <c r="DH12" s="682"/>
      <c r="DI12" s="682"/>
      <c r="DJ12" s="682"/>
      <c r="DK12" s="683"/>
      <c r="DL12" s="681"/>
      <c r="DM12" s="682"/>
      <c r="DN12" s="682"/>
      <c r="DO12" s="682"/>
      <c r="DP12" s="683"/>
      <c r="DQ12" s="681"/>
      <c r="DR12" s="682"/>
      <c r="DS12" s="682"/>
      <c r="DT12" s="682"/>
      <c r="DU12" s="683"/>
      <c r="DV12" s="678"/>
      <c r="DW12" s="679"/>
      <c r="DX12" s="679"/>
      <c r="DY12" s="679"/>
      <c r="DZ12" s="684"/>
      <c r="EA12" s="67"/>
    </row>
    <row r="13" spans="1:131" s="47" customFormat="1" ht="26.25" customHeight="1" x14ac:dyDescent="0.2">
      <c r="A13" s="52">
        <v>7</v>
      </c>
      <c r="B13" s="678"/>
      <c r="C13" s="679"/>
      <c r="D13" s="679"/>
      <c r="E13" s="679"/>
      <c r="F13" s="679"/>
      <c r="G13" s="679"/>
      <c r="H13" s="679"/>
      <c r="I13" s="679"/>
      <c r="J13" s="679"/>
      <c r="K13" s="679"/>
      <c r="L13" s="679"/>
      <c r="M13" s="679"/>
      <c r="N13" s="679"/>
      <c r="O13" s="679"/>
      <c r="P13" s="680"/>
      <c r="Q13" s="922"/>
      <c r="R13" s="923"/>
      <c r="S13" s="923"/>
      <c r="T13" s="923"/>
      <c r="U13" s="923"/>
      <c r="V13" s="923"/>
      <c r="W13" s="923"/>
      <c r="X13" s="923"/>
      <c r="Y13" s="923"/>
      <c r="Z13" s="923"/>
      <c r="AA13" s="923"/>
      <c r="AB13" s="923"/>
      <c r="AC13" s="923"/>
      <c r="AD13" s="923"/>
      <c r="AE13" s="927"/>
      <c r="AF13" s="945"/>
      <c r="AG13" s="682"/>
      <c r="AH13" s="682"/>
      <c r="AI13" s="682"/>
      <c r="AJ13" s="946"/>
      <c r="AK13" s="926"/>
      <c r="AL13" s="923"/>
      <c r="AM13" s="923"/>
      <c r="AN13" s="923"/>
      <c r="AO13" s="923"/>
      <c r="AP13" s="923"/>
      <c r="AQ13" s="923"/>
      <c r="AR13" s="923"/>
      <c r="AS13" s="923"/>
      <c r="AT13" s="923"/>
      <c r="AU13" s="924"/>
      <c r="AV13" s="924"/>
      <c r="AW13" s="924"/>
      <c r="AX13" s="924"/>
      <c r="AY13" s="925"/>
      <c r="AZ13" s="56"/>
      <c r="BA13" s="56"/>
      <c r="BB13" s="56"/>
      <c r="BC13" s="56"/>
      <c r="BD13" s="56"/>
      <c r="BE13" s="67"/>
      <c r="BF13" s="67"/>
      <c r="BG13" s="67"/>
      <c r="BH13" s="67"/>
      <c r="BI13" s="67"/>
      <c r="BJ13" s="67"/>
      <c r="BK13" s="67"/>
      <c r="BL13" s="67"/>
      <c r="BM13" s="67"/>
      <c r="BN13" s="67"/>
      <c r="BO13" s="67"/>
      <c r="BP13" s="67"/>
      <c r="BQ13" s="52">
        <v>7</v>
      </c>
      <c r="BR13" s="72"/>
      <c r="BS13" s="678"/>
      <c r="BT13" s="679"/>
      <c r="BU13" s="679"/>
      <c r="BV13" s="679"/>
      <c r="BW13" s="679"/>
      <c r="BX13" s="679"/>
      <c r="BY13" s="679"/>
      <c r="BZ13" s="679"/>
      <c r="CA13" s="679"/>
      <c r="CB13" s="679"/>
      <c r="CC13" s="679"/>
      <c r="CD13" s="679"/>
      <c r="CE13" s="679"/>
      <c r="CF13" s="679"/>
      <c r="CG13" s="680"/>
      <c r="CH13" s="681"/>
      <c r="CI13" s="682"/>
      <c r="CJ13" s="682"/>
      <c r="CK13" s="682"/>
      <c r="CL13" s="683"/>
      <c r="CM13" s="681"/>
      <c r="CN13" s="682"/>
      <c r="CO13" s="682"/>
      <c r="CP13" s="682"/>
      <c r="CQ13" s="683"/>
      <c r="CR13" s="681"/>
      <c r="CS13" s="682"/>
      <c r="CT13" s="682"/>
      <c r="CU13" s="682"/>
      <c r="CV13" s="683"/>
      <c r="CW13" s="681"/>
      <c r="CX13" s="682"/>
      <c r="CY13" s="682"/>
      <c r="CZ13" s="682"/>
      <c r="DA13" s="683"/>
      <c r="DB13" s="681"/>
      <c r="DC13" s="682"/>
      <c r="DD13" s="682"/>
      <c r="DE13" s="682"/>
      <c r="DF13" s="683"/>
      <c r="DG13" s="681"/>
      <c r="DH13" s="682"/>
      <c r="DI13" s="682"/>
      <c r="DJ13" s="682"/>
      <c r="DK13" s="683"/>
      <c r="DL13" s="681"/>
      <c r="DM13" s="682"/>
      <c r="DN13" s="682"/>
      <c r="DO13" s="682"/>
      <c r="DP13" s="683"/>
      <c r="DQ13" s="681"/>
      <c r="DR13" s="682"/>
      <c r="DS13" s="682"/>
      <c r="DT13" s="682"/>
      <c r="DU13" s="683"/>
      <c r="DV13" s="678"/>
      <c r="DW13" s="679"/>
      <c r="DX13" s="679"/>
      <c r="DY13" s="679"/>
      <c r="DZ13" s="684"/>
      <c r="EA13" s="67"/>
    </row>
    <row r="14" spans="1:131" s="47" customFormat="1" ht="26.25" customHeight="1" x14ac:dyDescent="0.2">
      <c r="A14" s="52">
        <v>8</v>
      </c>
      <c r="B14" s="678"/>
      <c r="C14" s="679"/>
      <c r="D14" s="679"/>
      <c r="E14" s="679"/>
      <c r="F14" s="679"/>
      <c r="G14" s="679"/>
      <c r="H14" s="679"/>
      <c r="I14" s="679"/>
      <c r="J14" s="679"/>
      <c r="K14" s="679"/>
      <c r="L14" s="679"/>
      <c r="M14" s="679"/>
      <c r="N14" s="679"/>
      <c r="O14" s="679"/>
      <c r="P14" s="680"/>
      <c r="Q14" s="922"/>
      <c r="R14" s="923"/>
      <c r="S14" s="923"/>
      <c r="T14" s="923"/>
      <c r="U14" s="923"/>
      <c r="V14" s="923"/>
      <c r="W14" s="923"/>
      <c r="X14" s="923"/>
      <c r="Y14" s="923"/>
      <c r="Z14" s="923"/>
      <c r="AA14" s="923"/>
      <c r="AB14" s="923"/>
      <c r="AC14" s="923"/>
      <c r="AD14" s="923"/>
      <c r="AE14" s="927"/>
      <c r="AF14" s="945"/>
      <c r="AG14" s="682"/>
      <c r="AH14" s="682"/>
      <c r="AI14" s="682"/>
      <c r="AJ14" s="946"/>
      <c r="AK14" s="926"/>
      <c r="AL14" s="923"/>
      <c r="AM14" s="923"/>
      <c r="AN14" s="923"/>
      <c r="AO14" s="923"/>
      <c r="AP14" s="923"/>
      <c r="AQ14" s="923"/>
      <c r="AR14" s="923"/>
      <c r="AS14" s="923"/>
      <c r="AT14" s="923"/>
      <c r="AU14" s="924"/>
      <c r="AV14" s="924"/>
      <c r="AW14" s="924"/>
      <c r="AX14" s="924"/>
      <c r="AY14" s="925"/>
      <c r="AZ14" s="56"/>
      <c r="BA14" s="56"/>
      <c r="BB14" s="56"/>
      <c r="BC14" s="56"/>
      <c r="BD14" s="56"/>
      <c r="BE14" s="67"/>
      <c r="BF14" s="67"/>
      <c r="BG14" s="67"/>
      <c r="BH14" s="67"/>
      <c r="BI14" s="67"/>
      <c r="BJ14" s="67"/>
      <c r="BK14" s="67"/>
      <c r="BL14" s="67"/>
      <c r="BM14" s="67"/>
      <c r="BN14" s="67"/>
      <c r="BO14" s="67"/>
      <c r="BP14" s="67"/>
      <c r="BQ14" s="52">
        <v>8</v>
      </c>
      <c r="BR14" s="72"/>
      <c r="BS14" s="678"/>
      <c r="BT14" s="679"/>
      <c r="BU14" s="679"/>
      <c r="BV14" s="679"/>
      <c r="BW14" s="679"/>
      <c r="BX14" s="679"/>
      <c r="BY14" s="679"/>
      <c r="BZ14" s="679"/>
      <c r="CA14" s="679"/>
      <c r="CB14" s="679"/>
      <c r="CC14" s="679"/>
      <c r="CD14" s="679"/>
      <c r="CE14" s="679"/>
      <c r="CF14" s="679"/>
      <c r="CG14" s="680"/>
      <c r="CH14" s="681"/>
      <c r="CI14" s="682"/>
      <c r="CJ14" s="682"/>
      <c r="CK14" s="682"/>
      <c r="CL14" s="683"/>
      <c r="CM14" s="681"/>
      <c r="CN14" s="682"/>
      <c r="CO14" s="682"/>
      <c r="CP14" s="682"/>
      <c r="CQ14" s="683"/>
      <c r="CR14" s="681"/>
      <c r="CS14" s="682"/>
      <c r="CT14" s="682"/>
      <c r="CU14" s="682"/>
      <c r="CV14" s="683"/>
      <c r="CW14" s="681"/>
      <c r="CX14" s="682"/>
      <c r="CY14" s="682"/>
      <c r="CZ14" s="682"/>
      <c r="DA14" s="683"/>
      <c r="DB14" s="681"/>
      <c r="DC14" s="682"/>
      <c r="DD14" s="682"/>
      <c r="DE14" s="682"/>
      <c r="DF14" s="683"/>
      <c r="DG14" s="681"/>
      <c r="DH14" s="682"/>
      <c r="DI14" s="682"/>
      <c r="DJ14" s="682"/>
      <c r="DK14" s="683"/>
      <c r="DL14" s="681"/>
      <c r="DM14" s="682"/>
      <c r="DN14" s="682"/>
      <c r="DO14" s="682"/>
      <c r="DP14" s="683"/>
      <c r="DQ14" s="681"/>
      <c r="DR14" s="682"/>
      <c r="DS14" s="682"/>
      <c r="DT14" s="682"/>
      <c r="DU14" s="683"/>
      <c r="DV14" s="678"/>
      <c r="DW14" s="679"/>
      <c r="DX14" s="679"/>
      <c r="DY14" s="679"/>
      <c r="DZ14" s="684"/>
      <c r="EA14" s="67"/>
    </row>
    <row r="15" spans="1:131" s="47" customFormat="1" ht="26.25" customHeight="1" x14ac:dyDescent="0.2">
      <c r="A15" s="52">
        <v>9</v>
      </c>
      <c r="B15" s="678"/>
      <c r="C15" s="679"/>
      <c r="D15" s="679"/>
      <c r="E15" s="679"/>
      <c r="F15" s="679"/>
      <c r="G15" s="679"/>
      <c r="H15" s="679"/>
      <c r="I15" s="679"/>
      <c r="J15" s="679"/>
      <c r="K15" s="679"/>
      <c r="L15" s="679"/>
      <c r="M15" s="679"/>
      <c r="N15" s="679"/>
      <c r="O15" s="679"/>
      <c r="P15" s="680"/>
      <c r="Q15" s="922"/>
      <c r="R15" s="923"/>
      <c r="S15" s="923"/>
      <c r="T15" s="923"/>
      <c r="U15" s="923"/>
      <c r="V15" s="923"/>
      <c r="W15" s="923"/>
      <c r="X15" s="923"/>
      <c r="Y15" s="923"/>
      <c r="Z15" s="923"/>
      <c r="AA15" s="923"/>
      <c r="AB15" s="923"/>
      <c r="AC15" s="923"/>
      <c r="AD15" s="923"/>
      <c r="AE15" s="927"/>
      <c r="AF15" s="945"/>
      <c r="AG15" s="682"/>
      <c r="AH15" s="682"/>
      <c r="AI15" s="682"/>
      <c r="AJ15" s="946"/>
      <c r="AK15" s="926"/>
      <c r="AL15" s="923"/>
      <c r="AM15" s="923"/>
      <c r="AN15" s="923"/>
      <c r="AO15" s="923"/>
      <c r="AP15" s="923"/>
      <c r="AQ15" s="923"/>
      <c r="AR15" s="923"/>
      <c r="AS15" s="923"/>
      <c r="AT15" s="923"/>
      <c r="AU15" s="924"/>
      <c r="AV15" s="924"/>
      <c r="AW15" s="924"/>
      <c r="AX15" s="924"/>
      <c r="AY15" s="925"/>
      <c r="AZ15" s="56"/>
      <c r="BA15" s="56"/>
      <c r="BB15" s="56"/>
      <c r="BC15" s="56"/>
      <c r="BD15" s="56"/>
      <c r="BE15" s="67"/>
      <c r="BF15" s="67"/>
      <c r="BG15" s="67"/>
      <c r="BH15" s="67"/>
      <c r="BI15" s="67"/>
      <c r="BJ15" s="67"/>
      <c r="BK15" s="67"/>
      <c r="BL15" s="67"/>
      <c r="BM15" s="67"/>
      <c r="BN15" s="67"/>
      <c r="BO15" s="67"/>
      <c r="BP15" s="67"/>
      <c r="BQ15" s="52">
        <v>9</v>
      </c>
      <c r="BR15" s="72"/>
      <c r="BS15" s="678"/>
      <c r="BT15" s="679"/>
      <c r="BU15" s="679"/>
      <c r="BV15" s="679"/>
      <c r="BW15" s="679"/>
      <c r="BX15" s="679"/>
      <c r="BY15" s="679"/>
      <c r="BZ15" s="679"/>
      <c r="CA15" s="679"/>
      <c r="CB15" s="679"/>
      <c r="CC15" s="679"/>
      <c r="CD15" s="679"/>
      <c r="CE15" s="679"/>
      <c r="CF15" s="679"/>
      <c r="CG15" s="680"/>
      <c r="CH15" s="681"/>
      <c r="CI15" s="682"/>
      <c r="CJ15" s="682"/>
      <c r="CK15" s="682"/>
      <c r="CL15" s="683"/>
      <c r="CM15" s="681"/>
      <c r="CN15" s="682"/>
      <c r="CO15" s="682"/>
      <c r="CP15" s="682"/>
      <c r="CQ15" s="683"/>
      <c r="CR15" s="681"/>
      <c r="CS15" s="682"/>
      <c r="CT15" s="682"/>
      <c r="CU15" s="682"/>
      <c r="CV15" s="683"/>
      <c r="CW15" s="681"/>
      <c r="CX15" s="682"/>
      <c r="CY15" s="682"/>
      <c r="CZ15" s="682"/>
      <c r="DA15" s="683"/>
      <c r="DB15" s="681"/>
      <c r="DC15" s="682"/>
      <c r="DD15" s="682"/>
      <c r="DE15" s="682"/>
      <c r="DF15" s="683"/>
      <c r="DG15" s="681"/>
      <c r="DH15" s="682"/>
      <c r="DI15" s="682"/>
      <c r="DJ15" s="682"/>
      <c r="DK15" s="683"/>
      <c r="DL15" s="681"/>
      <c r="DM15" s="682"/>
      <c r="DN15" s="682"/>
      <c r="DO15" s="682"/>
      <c r="DP15" s="683"/>
      <c r="DQ15" s="681"/>
      <c r="DR15" s="682"/>
      <c r="DS15" s="682"/>
      <c r="DT15" s="682"/>
      <c r="DU15" s="683"/>
      <c r="DV15" s="678"/>
      <c r="DW15" s="679"/>
      <c r="DX15" s="679"/>
      <c r="DY15" s="679"/>
      <c r="DZ15" s="684"/>
      <c r="EA15" s="67"/>
    </row>
    <row r="16" spans="1:131" s="47" customFormat="1" ht="26.25" customHeight="1" x14ac:dyDescent="0.2">
      <c r="A16" s="52">
        <v>10</v>
      </c>
      <c r="B16" s="678"/>
      <c r="C16" s="679"/>
      <c r="D16" s="679"/>
      <c r="E16" s="679"/>
      <c r="F16" s="679"/>
      <c r="G16" s="679"/>
      <c r="H16" s="679"/>
      <c r="I16" s="679"/>
      <c r="J16" s="679"/>
      <c r="K16" s="679"/>
      <c r="L16" s="679"/>
      <c r="M16" s="679"/>
      <c r="N16" s="679"/>
      <c r="O16" s="679"/>
      <c r="P16" s="680"/>
      <c r="Q16" s="922"/>
      <c r="R16" s="923"/>
      <c r="S16" s="923"/>
      <c r="T16" s="923"/>
      <c r="U16" s="923"/>
      <c r="V16" s="923"/>
      <c r="W16" s="923"/>
      <c r="X16" s="923"/>
      <c r="Y16" s="923"/>
      <c r="Z16" s="923"/>
      <c r="AA16" s="923"/>
      <c r="AB16" s="923"/>
      <c r="AC16" s="923"/>
      <c r="AD16" s="923"/>
      <c r="AE16" s="927"/>
      <c r="AF16" s="945"/>
      <c r="AG16" s="682"/>
      <c r="AH16" s="682"/>
      <c r="AI16" s="682"/>
      <c r="AJ16" s="946"/>
      <c r="AK16" s="926"/>
      <c r="AL16" s="923"/>
      <c r="AM16" s="923"/>
      <c r="AN16" s="923"/>
      <c r="AO16" s="923"/>
      <c r="AP16" s="923"/>
      <c r="AQ16" s="923"/>
      <c r="AR16" s="923"/>
      <c r="AS16" s="923"/>
      <c r="AT16" s="923"/>
      <c r="AU16" s="924"/>
      <c r="AV16" s="924"/>
      <c r="AW16" s="924"/>
      <c r="AX16" s="924"/>
      <c r="AY16" s="925"/>
      <c r="AZ16" s="56"/>
      <c r="BA16" s="56"/>
      <c r="BB16" s="56"/>
      <c r="BC16" s="56"/>
      <c r="BD16" s="56"/>
      <c r="BE16" s="67"/>
      <c r="BF16" s="67"/>
      <c r="BG16" s="67"/>
      <c r="BH16" s="67"/>
      <c r="BI16" s="67"/>
      <c r="BJ16" s="67"/>
      <c r="BK16" s="67"/>
      <c r="BL16" s="67"/>
      <c r="BM16" s="67"/>
      <c r="BN16" s="67"/>
      <c r="BO16" s="67"/>
      <c r="BP16" s="67"/>
      <c r="BQ16" s="52">
        <v>10</v>
      </c>
      <c r="BR16" s="72"/>
      <c r="BS16" s="678"/>
      <c r="BT16" s="679"/>
      <c r="BU16" s="679"/>
      <c r="BV16" s="679"/>
      <c r="BW16" s="679"/>
      <c r="BX16" s="679"/>
      <c r="BY16" s="679"/>
      <c r="BZ16" s="679"/>
      <c r="CA16" s="679"/>
      <c r="CB16" s="679"/>
      <c r="CC16" s="679"/>
      <c r="CD16" s="679"/>
      <c r="CE16" s="679"/>
      <c r="CF16" s="679"/>
      <c r="CG16" s="680"/>
      <c r="CH16" s="681"/>
      <c r="CI16" s="682"/>
      <c r="CJ16" s="682"/>
      <c r="CK16" s="682"/>
      <c r="CL16" s="683"/>
      <c r="CM16" s="681"/>
      <c r="CN16" s="682"/>
      <c r="CO16" s="682"/>
      <c r="CP16" s="682"/>
      <c r="CQ16" s="683"/>
      <c r="CR16" s="681"/>
      <c r="CS16" s="682"/>
      <c r="CT16" s="682"/>
      <c r="CU16" s="682"/>
      <c r="CV16" s="683"/>
      <c r="CW16" s="681"/>
      <c r="CX16" s="682"/>
      <c r="CY16" s="682"/>
      <c r="CZ16" s="682"/>
      <c r="DA16" s="683"/>
      <c r="DB16" s="681"/>
      <c r="DC16" s="682"/>
      <c r="DD16" s="682"/>
      <c r="DE16" s="682"/>
      <c r="DF16" s="683"/>
      <c r="DG16" s="681"/>
      <c r="DH16" s="682"/>
      <c r="DI16" s="682"/>
      <c r="DJ16" s="682"/>
      <c r="DK16" s="683"/>
      <c r="DL16" s="681"/>
      <c r="DM16" s="682"/>
      <c r="DN16" s="682"/>
      <c r="DO16" s="682"/>
      <c r="DP16" s="683"/>
      <c r="DQ16" s="681"/>
      <c r="DR16" s="682"/>
      <c r="DS16" s="682"/>
      <c r="DT16" s="682"/>
      <c r="DU16" s="683"/>
      <c r="DV16" s="678"/>
      <c r="DW16" s="679"/>
      <c r="DX16" s="679"/>
      <c r="DY16" s="679"/>
      <c r="DZ16" s="684"/>
      <c r="EA16" s="67"/>
    </row>
    <row r="17" spans="1:131" s="47" customFormat="1" ht="26.25" customHeight="1" x14ac:dyDescent="0.2">
      <c r="A17" s="52">
        <v>11</v>
      </c>
      <c r="B17" s="678"/>
      <c r="C17" s="679"/>
      <c r="D17" s="679"/>
      <c r="E17" s="679"/>
      <c r="F17" s="679"/>
      <c r="G17" s="679"/>
      <c r="H17" s="679"/>
      <c r="I17" s="679"/>
      <c r="J17" s="679"/>
      <c r="K17" s="679"/>
      <c r="L17" s="679"/>
      <c r="M17" s="679"/>
      <c r="N17" s="679"/>
      <c r="O17" s="679"/>
      <c r="P17" s="680"/>
      <c r="Q17" s="922"/>
      <c r="R17" s="923"/>
      <c r="S17" s="923"/>
      <c r="T17" s="923"/>
      <c r="U17" s="923"/>
      <c r="V17" s="923"/>
      <c r="W17" s="923"/>
      <c r="X17" s="923"/>
      <c r="Y17" s="923"/>
      <c r="Z17" s="923"/>
      <c r="AA17" s="923"/>
      <c r="AB17" s="923"/>
      <c r="AC17" s="923"/>
      <c r="AD17" s="923"/>
      <c r="AE17" s="927"/>
      <c r="AF17" s="945"/>
      <c r="AG17" s="682"/>
      <c r="AH17" s="682"/>
      <c r="AI17" s="682"/>
      <c r="AJ17" s="946"/>
      <c r="AK17" s="926"/>
      <c r="AL17" s="923"/>
      <c r="AM17" s="923"/>
      <c r="AN17" s="923"/>
      <c r="AO17" s="923"/>
      <c r="AP17" s="923"/>
      <c r="AQ17" s="923"/>
      <c r="AR17" s="923"/>
      <c r="AS17" s="923"/>
      <c r="AT17" s="923"/>
      <c r="AU17" s="924"/>
      <c r="AV17" s="924"/>
      <c r="AW17" s="924"/>
      <c r="AX17" s="924"/>
      <c r="AY17" s="925"/>
      <c r="AZ17" s="56"/>
      <c r="BA17" s="56"/>
      <c r="BB17" s="56"/>
      <c r="BC17" s="56"/>
      <c r="BD17" s="56"/>
      <c r="BE17" s="67"/>
      <c r="BF17" s="67"/>
      <c r="BG17" s="67"/>
      <c r="BH17" s="67"/>
      <c r="BI17" s="67"/>
      <c r="BJ17" s="67"/>
      <c r="BK17" s="67"/>
      <c r="BL17" s="67"/>
      <c r="BM17" s="67"/>
      <c r="BN17" s="67"/>
      <c r="BO17" s="67"/>
      <c r="BP17" s="67"/>
      <c r="BQ17" s="52">
        <v>11</v>
      </c>
      <c r="BR17" s="72"/>
      <c r="BS17" s="678"/>
      <c r="BT17" s="679"/>
      <c r="BU17" s="679"/>
      <c r="BV17" s="679"/>
      <c r="BW17" s="679"/>
      <c r="BX17" s="679"/>
      <c r="BY17" s="679"/>
      <c r="BZ17" s="679"/>
      <c r="CA17" s="679"/>
      <c r="CB17" s="679"/>
      <c r="CC17" s="679"/>
      <c r="CD17" s="679"/>
      <c r="CE17" s="679"/>
      <c r="CF17" s="679"/>
      <c r="CG17" s="680"/>
      <c r="CH17" s="681"/>
      <c r="CI17" s="682"/>
      <c r="CJ17" s="682"/>
      <c r="CK17" s="682"/>
      <c r="CL17" s="683"/>
      <c r="CM17" s="681"/>
      <c r="CN17" s="682"/>
      <c r="CO17" s="682"/>
      <c r="CP17" s="682"/>
      <c r="CQ17" s="683"/>
      <c r="CR17" s="681"/>
      <c r="CS17" s="682"/>
      <c r="CT17" s="682"/>
      <c r="CU17" s="682"/>
      <c r="CV17" s="683"/>
      <c r="CW17" s="681"/>
      <c r="CX17" s="682"/>
      <c r="CY17" s="682"/>
      <c r="CZ17" s="682"/>
      <c r="DA17" s="683"/>
      <c r="DB17" s="681"/>
      <c r="DC17" s="682"/>
      <c r="DD17" s="682"/>
      <c r="DE17" s="682"/>
      <c r="DF17" s="683"/>
      <c r="DG17" s="681"/>
      <c r="DH17" s="682"/>
      <c r="DI17" s="682"/>
      <c r="DJ17" s="682"/>
      <c r="DK17" s="683"/>
      <c r="DL17" s="681"/>
      <c r="DM17" s="682"/>
      <c r="DN17" s="682"/>
      <c r="DO17" s="682"/>
      <c r="DP17" s="683"/>
      <c r="DQ17" s="681"/>
      <c r="DR17" s="682"/>
      <c r="DS17" s="682"/>
      <c r="DT17" s="682"/>
      <c r="DU17" s="683"/>
      <c r="DV17" s="678"/>
      <c r="DW17" s="679"/>
      <c r="DX17" s="679"/>
      <c r="DY17" s="679"/>
      <c r="DZ17" s="684"/>
      <c r="EA17" s="67"/>
    </row>
    <row r="18" spans="1:131" s="47" customFormat="1" ht="26.25" customHeight="1" x14ac:dyDescent="0.2">
      <c r="A18" s="52">
        <v>12</v>
      </c>
      <c r="B18" s="678"/>
      <c r="C18" s="679"/>
      <c r="D18" s="679"/>
      <c r="E18" s="679"/>
      <c r="F18" s="679"/>
      <c r="G18" s="679"/>
      <c r="H18" s="679"/>
      <c r="I18" s="679"/>
      <c r="J18" s="679"/>
      <c r="K18" s="679"/>
      <c r="L18" s="679"/>
      <c r="M18" s="679"/>
      <c r="N18" s="679"/>
      <c r="O18" s="679"/>
      <c r="P18" s="680"/>
      <c r="Q18" s="922"/>
      <c r="R18" s="923"/>
      <c r="S18" s="923"/>
      <c r="T18" s="923"/>
      <c r="U18" s="923"/>
      <c r="V18" s="923"/>
      <c r="W18" s="923"/>
      <c r="X18" s="923"/>
      <c r="Y18" s="923"/>
      <c r="Z18" s="923"/>
      <c r="AA18" s="923"/>
      <c r="AB18" s="923"/>
      <c r="AC18" s="923"/>
      <c r="AD18" s="923"/>
      <c r="AE18" s="927"/>
      <c r="AF18" s="945"/>
      <c r="AG18" s="682"/>
      <c r="AH18" s="682"/>
      <c r="AI18" s="682"/>
      <c r="AJ18" s="946"/>
      <c r="AK18" s="926"/>
      <c r="AL18" s="923"/>
      <c r="AM18" s="923"/>
      <c r="AN18" s="923"/>
      <c r="AO18" s="923"/>
      <c r="AP18" s="923"/>
      <c r="AQ18" s="923"/>
      <c r="AR18" s="923"/>
      <c r="AS18" s="923"/>
      <c r="AT18" s="923"/>
      <c r="AU18" s="924"/>
      <c r="AV18" s="924"/>
      <c r="AW18" s="924"/>
      <c r="AX18" s="924"/>
      <c r="AY18" s="925"/>
      <c r="AZ18" s="56"/>
      <c r="BA18" s="56"/>
      <c r="BB18" s="56"/>
      <c r="BC18" s="56"/>
      <c r="BD18" s="56"/>
      <c r="BE18" s="67"/>
      <c r="BF18" s="67"/>
      <c r="BG18" s="67"/>
      <c r="BH18" s="67"/>
      <c r="BI18" s="67"/>
      <c r="BJ18" s="67"/>
      <c r="BK18" s="67"/>
      <c r="BL18" s="67"/>
      <c r="BM18" s="67"/>
      <c r="BN18" s="67"/>
      <c r="BO18" s="67"/>
      <c r="BP18" s="67"/>
      <c r="BQ18" s="52">
        <v>12</v>
      </c>
      <c r="BR18" s="72"/>
      <c r="BS18" s="678"/>
      <c r="BT18" s="679"/>
      <c r="BU18" s="679"/>
      <c r="BV18" s="679"/>
      <c r="BW18" s="679"/>
      <c r="BX18" s="679"/>
      <c r="BY18" s="679"/>
      <c r="BZ18" s="679"/>
      <c r="CA18" s="679"/>
      <c r="CB18" s="679"/>
      <c r="CC18" s="679"/>
      <c r="CD18" s="679"/>
      <c r="CE18" s="679"/>
      <c r="CF18" s="679"/>
      <c r="CG18" s="680"/>
      <c r="CH18" s="681"/>
      <c r="CI18" s="682"/>
      <c r="CJ18" s="682"/>
      <c r="CK18" s="682"/>
      <c r="CL18" s="683"/>
      <c r="CM18" s="681"/>
      <c r="CN18" s="682"/>
      <c r="CO18" s="682"/>
      <c r="CP18" s="682"/>
      <c r="CQ18" s="683"/>
      <c r="CR18" s="681"/>
      <c r="CS18" s="682"/>
      <c r="CT18" s="682"/>
      <c r="CU18" s="682"/>
      <c r="CV18" s="683"/>
      <c r="CW18" s="681"/>
      <c r="CX18" s="682"/>
      <c r="CY18" s="682"/>
      <c r="CZ18" s="682"/>
      <c r="DA18" s="683"/>
      <c r="DB18" s="681"/>
      <c r="DC18" s="682"/>
      <c r="DD18" s="682"/>
      <c r="DE18" s="682"/>
      <c r="DF18" s="683"/>
      <c r="DG18" s="681"/>
      <c r="DH18" s="682"/>
      <c r="DI18" s="682"/>
      <c r="DJ18" s="682"/>
      <c r="DK18" s="683"/>
      <c r="DL18" s="681"/>
      <c r="DM18" s="682"/>
      <c r="DN18" s="682"/>
      <c r="DO18" s="682"/>
      <c r="DP18" s="683"/>
      <c r="DQ18" s="681"/>
      <c r="DR18" s="682"/>
      <c r="DS18" s="682"/>
      <c r="DT18" s="682"/>
      <c r="DU18" s="683"/>
      <c r="DV18" s="678"/>
      <c r="DW18" s="679"/>
      <c r="DX18" s="679"/>
      <c r="DY18" s="679"/>
      <c r="DZ18" s="684"/>
      <c r="EA18" s="67"/>
    </row>
    <row r="19" spans="1:131" s="47" customFormat="1" ht="26.25" customHeight="1" x14ac:dyDescent="0.2">
      <c r="A19" s="52">
        <v>13</v>
      </c>
      <c r="B19" s="678"/>
      <c r="C19" s="679"/>
      <c r="D19" s="679"/>
      <c r="E19" s="679"/>
      <c r="F19" s="679"/>
      <c r="G19" s="679"/>
      <c r="H19" s="679"/>
      <c r="I19" s="679"/>
      <c r="J19" s="679"/>
      <c r="K19" s="679"/>
      <c r="L19" s="679"/>
      <c r="M19" s="679"/>
      <c r="N19" s="679"/>
      <c r="O19" s="679"/>
      <c r="P19" s="680"/>
      <c r="Q19" s="922"/>
      <c r="R19" s="923"/>
      <c r="S19" s="923"/>
      <c r="T19" s="923"/>
      <c r="U19" s="923"/>
      <c r="V19" s="923"/>
      <c r="W19" s="923"/>
      <c r="X19" s="923"/>
      <c r="Y19" s="923"/>
      <c r="Z19" s="923"/>
      <c r="AA19" s="923"/>
      <c r="AB19" s="923"/>
      <c r="AC19" s="923"/>
      <c r="AD19" s="923"/>
      <c r="AE19" s="927"/>
      <c r="AF19" s="945"/>
      <c r="AG19" s="682"/>
      <c r="AH19" s="682"/>
      <c r="AI19" s="682"/>
      <c r="AJ19" s="946"/>
      <c r="AK19" s="926"/>
      <c r="AL19" s="923"/>
      <c r="AM19" s="923"/>
      <c r="AN19" s="923"/>
      <c r="AO19" s="923"/>
      <c r="AP19" s="923"/>
      <c r="AQ19" s="923"/>
      <c r="AR19" s="923"/>
      <c r="AS19" s="923"/>
      <c r="AT19" s="923"/>
      <c r="AU19" s="924"/>
      <c r="AV19" s="924"/>
      <c r="AW19" s="924"/>
      <c r="AX19" s="924"/>
      <c r="AY19" s="925"/>
      <c r="AZ19" s="56"/>
      <c r="BA19" s="56"/>
      <c r="BB19" s="56"/>
      <c r="BC19" s="56"/>
      <c r="BD19" s="56"/>
      <c r="BE19" s="67"/>
      <c r="BF19" s="67"/>
      <c r="BG19" s="67"/>
      <c r="BH19" s="67"/>
      <c r="BI19" s="67"/>
      <c r="BJ19" s="67"/>
      <c r="BK19" s="67"/>
      <c r="BL19" s="67"/>
      <c r="BM19" s="67"/>
      <c r="BN19" s="67"/>
      <c r="BO19" s="67"/>
      <c r="BP19" s="67"/>
      <c r="BQ19" s="52">
        <v>13</v>
      </c>
      <c r="BR19" s="72"/>
      <c r="BS19" s="678"/>
      <c r="BT19" s="679"/>
      <c r="BU19" s="679"/>
      <c r="BV19" s="679"/>
      <c r="BW19" s="679"/>
      <c r="BX19" s="679"/>
      <c r="BY19" s="679"/>
      <c r="BZ19" s="679"/>
      <c r="CA19" s="679"/>
      <c r="CB19" s="679"/>
      <c r="CC19" s="679"/>
      <c r="CD19" s="679"/>
      <c r="CE19" s="679"/>
      <c r="CF19" s="679"/>
      <c r="CG19" s="680"/>
      <c r="CH19" s="681"/>
      <c r="CI19" s="682"/>
      <c r="CJ19" s="682"/>
      <c r="CK19" s="682"/>
      <c r="CL19" s="683"/>
      <c r="CM19" s="681"/>
      <c r="CN19" s="682"/>
      <c r="CO19" s="682"/>
      <c r="CP19" s="682"/>
      <c r="CQ19" s="683"/>
      <c r="CR19" s="681"/>
      <c r="CS19" s="682"/>
      <c r="CT19" s="682"/>
      <c r="CU19" s="682"/>
      <c r="CV19" s="683"/>
      <c r="CW19" s="681"/>
      <c r="CX19" s="682"/>
      <c r="CY19" s="682"/>
      <c r="CZ19" s="682"/>
      <c r="DA19" s="683"/>
      <c r="DB19" s="681"/>
      <c r="DC19" s="682"/>
      <c r="DD19" s="682"/>
      <c r="DE19" s="682"/>
      <c r="DF19" s="683"/>
      <c r="DG19" s="681"/>
      <c r="DH19" s="682"/>
      <c r="DI19" s="682"/>
      <c r="DJ19" s="682"/>
      <c r="DK19" s="683"/>
      <c r="DL19" s="681"/>
      <c r="DM19" s="682"/>
      <c r="DN19" s="682"/>
      <c r="DO19" s="682"/>
      <c r="DP19" s="683"/>
      <c r="DQ19" s="681"/>
      <c r="DR19" s="682"/>
      <c r="DS19" s="682"/>
      <c r="DT19" s="682"/>
      <c r="DU19" s="683"/>
      <c r="DV19" s="678"/>
      <c r="DW19" s="679"/>
      <c r="DX19" s="679"/>
      <c r="DY19" s="679"/>
      <c r="DZ19" s="684"/>
      <c r="EA19" s="67"/>
    </row>
    <row r="20" spans="1:131" s="47" customFormat="1" ht="26.25" customHeight="1" x14ac:dyDescent="0.2">
      <c r="A20" s="52">
        <v>14</v>
      </c>
      <c r="B20" s="678"/>
      <c r="C20" s="679"/>
      <c r="D20" s="679"/>
      <c r="E20" s="679"/>
      <c r="F20" s="679"/>
      <c r="G20" s="679"/>
      <c r="H20" s="679"/>
      <c r="I20" s="679"/>
      <c r="J20" s="679"/>
      <c r="K20" s="679"/>
      <c r="L20" s="679"/>
      <c r="M20" s="679"/>
      <c r="N20" s="679"/>
      <c r="O20" s="679"/>
      <c r="P20" s="680"/>
      <c r="Q20" s="922"/>
      <c r="R20" s="923"/>
      <c r="S20" s="923"/>
      <c r="T20" s="923"/>
      <c r="U20" s="923"/>
      <c r="V20" s="923"/>
      <c r="W20" s="923"/>
      <c r="X20" s="923"/>
      <c r="Y20" s="923"/>
      <c r="Z20" s="923"/>
      <c r="AA20" s="923"/>
      <c r="AB20" s="923"/>
      <c r="AC20" s="923"/>
      <c r="AD20" s="923"/>
      <c r="AE20" s="927"/>
      <c r="AF20" s="945"/>
      <c r="AG20" s="682"/>
      <c r="AH20" s="682"/>
      <c r="AI20" s="682"/>
      <c r="AJ20" s="946"/>
      <c r="AK20" s="926"/>
      <c r="AL20" s="923"/>
      <c r="AM20" s="923"/>
      <c r="AN20" s="923"/>
      <c r="AO20" s="923"/>
      <c r="AP20" s="923"/>
      <c r="AQ20" s="923"/>
      <c r="AR20" s="923"/>
      <c r="AS20" s="923"/>
      <c r="AT20" s="923"/>
      <c r="AU20" s="924"/>
      <c r="AV20" s="924"/>
      <c r="AW20" s="924"/>
      <c r="AX20" s="924"/>
      <c r="AY20" s="925"/>
      <c r="AZ20" s="56"/>
      <c r="BA20" s="56"/>
      <c r="BB20" s="56"/>
      <c r="BC20" s="56"/>
      <c r="BD20" s="56"/>
      <c r="BE20" s="67"/>
      <c r="BF20" s="67"/>
      <c r="BG20" s="67"/>
      <c r="BH20" s="67"/>
      <c r="BI20" s="67"/>
      <c r="BJ20" s="67"/>
      <c r="BK20" s="67"/>
      <c r="BL20" s="67"/>
      <c r="BM20" s="67"/>
      <c r="BN20" s="67"/>
      <c r="BO20" s="67"/>
      <c r="BP20" s="67"/>
      <c r="BQ20" s="52">
        <v>14</v>
      </c>
      <c r="BR20" s="72"/>
      <c r="BS20" s="678"/>
      <c r="BT20" s="679"/>
      <c r="BU20" s="679"/>
      <c r="BV20" s="679"/>
      <c r="BW20" s="679"/>
      <c r="BX20" s="679"/>
      <c r="BY20" s="679"/>
      <c r="BZ20" s="679"/>
      <c r="CA20" s="679"/>
      <c r="CB20" s="679"/>
      <c r="CC20" s="679"/>
      <c r="CD20" s="679"/>
      <c r="CE20" s="679"/>
      <c r="CF20" s="679"/>
      <c r="CG20" s="680"/>
      <c r="CH20" s="681"/>
      <c r="CI20" s="682"/>
      <c r="CJ20" s="682"/>
      <c r="CK20" s="682"/>
      <c r="CL20" s="683"/>
      <c r="CM20" s="681"/>
      <c r="CN20" s="682"/>
      <c r="CO20" s="682"/>
      <c r="CP20" s="682"/>
      <c r="CQ20" s="683"/>
      <c r="CR20" s="681"/>
      <c r="CS20" s="682"/>
      <c r="CT20" s="682"/>
      <c r="CU20" s="682"/>
      <c r="CV20" s="683"/>
      <c r="CW20" s="681"/>
      <c r="CX20" s="682"/>
      <c r="CY20" s="682"/>
      <c r="CZ20" s="682"/>
      <c r="DA20" s="683"/>
      <c r="DB20" s="681"/>
      <c r="DC20" s="682"/>
      <c r="DD20" s="682"/>
      <c r="DE20" s="682"/>
      <c r="DF20" s="683"/>
      <c r="DG20" s="681"/>
      <c r="DH20" s="682"/>
      <c r="DI20" s="682"/>
      <c r="DJ20" s="682"/>
      <c r="DK20" s="683"/>
      <c r="DL20" s="681"/>
      <c r="DM20" s="682"/>
      <c r="DN20" s="682"/>
      <c r="DO20" s="682"/>
      <c r="DP20" s="683"/>
      <c r="DQ20" s="681"/>
      <c r="DR20" s="682"/>
      <c r="DS20" s="682"/>
      <c r="DT20" s="682"/>
      <c r="DU20" s="683"/>
      <c r="DV20" s="678"/>
      <c r="DW20" s="679"/>
      <c r="DX20" s="679"/>
      <c r="DY20" s="679"/>
      <c r="DZ20" s="684"/>
      <c r="EA20" s="67"/>
    </row>
    <row r="21" spans="1:131" s="47" customFormat="1" ht="26.25" customHeight="1" x14ac:dyDescent="0.2">
      <c r="A21" s="52">
        <v>15</v>
      </c>
      <c r="B21" s="678"/>
      <c r="C21" s="679"/>
      <c r="D21" s="679"/>
      <c r="E21" s="679"/>
      <c r="F21" s="679"/>
      <c r="G21" s="679"/>
      <c r="H21" s="679"/>
      <c r="I21" s="679"/>
      <c r="J21" s="679"/>
      <c r="K21" s="679"/>
      <c r="L21" s="679"/>
      <c r="M21" s="679"/>
      <c r="N21" s="679"/>
      <c r="O21" s="679"/>
      <c r="P21" s="680"/>
      <c r="Q21" s="922"/>
      <c r="R21" s="923"/>
      <c r="S21" s="923"/>
      <c r="T21" s="923"/>
      <c r="U21" s="923"/>
      <c r="V21" s="923"/>
      <c r="W21" s="923"/>
      <c r="X21" s="923"/>
      <c r="Y21" s="923"/>
      <c r="Z21" s="923"/>
      <c r="AA21" s="923"/>
      <c r="AB21" s="923"/>
      <c r="AC21" s="923"/>
      <c r="AD21" s="923"/>
      <c r="AE21" s="927"/>
      <c r="AF21" s="945"/>
      <c r="AG21" s="682"/>
      <c r="AH21" s="682"/>
      <c r="AI21" s="682"/>
      <c r="AJ21" s="946"/>
      <c r="AK21" s="926"/>
      <c r="AL21" s="923"/>
      <c r="AM21" s="923"/>
      <c r="AN21" s="923"/>
      <c r="AO21" s="923"/>
      <c r="AP21" s="923"/>
      <c r="AQ21" s="923"/>
      <c r="AR21" s="923"/>
      <c r="AS21" s="923"/>
      <c r="AT21" s="923"/>
      <c r="AU21" s="924"/>
      <c r="AV21" s="924"/>
      <c r="AW21" s="924"/>
      <c r="AX21" s="924"/>
      <c r="AY21" s="925"/>
      <c r="AZ21" s="56"/>
      <c r="BA21" s="56"/>
      <c r="BB21" s="56"/>
      <c r="BC21" s="56"/>
      <c r="BD21" s="56"/>
      <c r="BE21" s="67"/>
      <c r="BF21" s="67"/>
      <c r="BG21" s="67"/>
      <c r="BH21" s="67"/>
      <c r="BI21" s="67"/>
      <c r="BJ21" s="67"/>
      <c r="BK21" s="67"/>
      <c r="BL21" s="67"/>
      <c r="BM21" s="67"/>
      <c r="BN21" s="67"/>
      <c r="BO21" s="67"/>
      <c r="BP21" s="67"/>
      <c r="BQ21" s="52">
        <v>15</v>
      </c>
      <c r="BR21" s="72"/>
      <c r="BS21" s="678"/>
      <c r="BT21" s="679"/>
      <c r="BU21" s="679"/>
      <c r="BV21" s="679"/>
      <c r="BW21" s="679"/>
      <c r="BX21" s="679"/>
      <c r="BY21" s="679"/>
      <c r="BZ21" s="679"/>
      <c r="CA21" s="679"/>
      <c r="CB21" s="679"/>
      <c r="CC21" s="679"/>
      <c r="CD21" s="679"/>
      <c r="CE21" s="679"/>
      <c r="CF21" s="679"/>
      <c r="CG21" s="680"/>
      <c r="CH21" s="681"/>
      <c r="CI21" s="682"/>
      <c r="CJ21" s="682"/>
      <c r="CK21" s="682"/>
      <c r="CL21" s="683"/>
      <c r="CM21" s="681"/>
      <c r="CN21" s="682"/>
      <c r="CO21" s="682"/>
      <c r="CP21" s="682"/>
      <c r="CQ21" s="683"/>
      <c r="CR21" s="681"/>
      <c r="CS21" s="682"/>
      <c r="CT21" s="682"/>
      <c r="CU21" s="682"/>
      <c r="CV21" s="683"/>
      <c r="CW21" s="681"/>
      <c r="CX21" s="682"/>
      <c r="CY21" s="682"/>
      <c r="CZ21" s="682"/>
      <c r="DA21" s="683"/>
      <c r="DB21" s="681"/>
      <c r="DC21" s="682"/>
      <c r="DD21" s="682"/>
      <c r="DE21" s="682"/>
      <c r="DF21" s="683"/>
      <c r="DG21" s="681"/>
      <c r="DH21" s="682"/>
      <c r="DI21" s="682"/>
      <c r="DJ21" s="682"/>
      <c r="DK21" s="683"/>
      <c r="DL21" s="681"/>
      <c r="DM21" s="682"/>
      <c r="DN21" s="682"/>
      <c r="DO21" s="682"/>
      <c r="DP21" s="683"/>
      <c r="DQ21" s="681"/>
      <c r="DR21" s="682"/>
      <c r="DS21" s="682"/>
      <c r="DT21" s="682"/>
      <c r="DU21" s="683"/>
      <c r="DV21" s="678"/>
      <c r="DW21" s="679"/>
      <c r="DX21" s="679"/>
      <c r="DY21" s="679"/>
      <c r="DZ21" s="684"/>
      <c r="EA21" s="67"/>
    </row>
    <row r="22" spans="1:131" s="47" customFormat="1" ht="26.25" customHeight="1" x14ac:dyDescent="0.2">
      <c r="A22" s="52">
        <v>16</v>
      </c>
      <c r="B22" s="678"/>
      <c r="C22" s="679"/>
      <c r="D22" s="679"/>
      <c r="E22" s="679"/>
      <c r="F22" s="679"/>
      <c r="G22" s="679"/>
      <c r="H22" s="679"/>
      <c r="I22" s="679"/>
      <c r="J22" s="679"/>
      <c r="K22" s="679"/>
      <c r="L22" s="679"/>
      <c r="M22" s="679"/>
      <c r="N22" s="679"/>
      <c r="O22" s="679"/>
      <c r="P22" s="680"/>
      <c r="Q22" s="966"/>
      <c r="R22" s="967"/>
      <c r="S22" s="967"/>
      <c r="T22" s="967"/>
      <c r="U22" s="967"/>
      <c r="V22" s="967"/>
      <c r="W22" s="967"/>
      <c r="X22" s="967"/>
      <c r="Y22" s="967"/>
      <c r="Z22" s="967"/>
      <c r="AA22" s="967"/>
      <c r="AB22" s="967"/>
      <c r="AC22" s="967"/>
      <c r="AD22" s="967"/>
      <c r="AE22" s="968"/>
      <c r="AF22" s="945"/>
      <c r="AG22" s="682"/>
      <c r="AH22" s="682"/>
      <c r="AI22" s="682"/>
      <c r="AJ22" s="946"/>
      <c r="AK22" s="969"/>
      <c r="AL22" s="967"/>
      <c r="AM22" s="967"/>
      <c r="AN22" s="967"/>
      <c r="AO22" s="967"/>
      <c r="AP22" s="967"/>
      <c r="AQ22" s="967"/>
      <c r="AR22" s="967"/>
      <c r="AS22" s="967"/>
      <c r="AT22" s="967"/>
      <c r="AU22" s="970"/>
      <c r="AV22" s="970"/>
      <c r="AW22" s="970"/>
      <c r="AX22" s="970"/>
      <c r="AY22" s="971"/>
      <c r="AZ22" s="950" t="s">
        <v>454</v>
      </c>
      <c r="BA22" s="950"/>
      <c r="BB22" s="950"/>
      <c r="BC22" s="950"/>
      <c r="BD22" s="951"/>
      <c r="BE22" s="67"/>
      <c r="BF22" s="67"/>
      <c r="BG22" s="67"/>
      <c r="BH22" s="67"/>
      <c r="BI22" s="67"/>
      <c r="BJ22" s="67"/>
      <c r="BK22" s="67"/>
      <c r="BL22" s="67"/>
      <c r="BM22" s="67"/>
      <c r="BN22" s="67"/>
      <c r="BO22" s="67"/>
      <c r="BP22" s="67"/>
      <c r="BQ22" s="52">
        <v>16</v>
      </c>
      <c r="BR22" s="72"/>
      <c r="BS22" s="678"/>
      <c r="BT22" s="679"/>
      <c r="BU22" s="679"/>
      <c r="BV22" s="679"/>
      <c r="BW22" s="679"/>
      <c r="BX22" s="679"/>
      <c r="BY22" s="679"/>
      <c r="BZ22" s="679"/>
      <c r="CA22" s="679"/>
      <c r="CB22" s="679"/>
      <c r="CC22" s="679"/>
      <c r="CD22" s="679"/>
      <c r="CE22" s="679"/>
      <c r="CF22" s="679"/>
      <c r="CG22" s="680"/>
      <c r="CH22" s="681"/>
      <c r="CI22" s="682"/>
      <c r="CJ22" s="682"/>
      <c r="CK22" s="682"/>
      <c r="CL22" s="683"/>
      <c r="CM22" s="681"/>
      <c r="CN22" s="682"/>
      <c r="CO22" s="682"/>
      <c r="CP22" s="682"/>
      <c r="CQ22" s="683"/>
      <c r="CR22" s="681"/>
      <c r="CS22" s="682"/>
      <c r="CT22" s="682"/>
      <c r="CU22" s="682"/>
      <c r="CV22" s="683"/>
      <c r="CW22" s="681"/>
      <c r="CX22" s="682"/>
      <c r="CY22" s="682"/>
      <c r="CZ22" s="682"/>
      <c r="DA22" s="683"/>
      <c r="DB22" s="681"/>
      <c r="DC22" s="682"/>
      <c r="DD22" s="682"/>
      <c r="DE22" s="682"/>
      <c r="DF22" s="683"/>
      <c r="DG22" s="681"/>
      <c r="DH22" s="682"/>
      <c r="DI22" s="682"/>
      <c r="DJ22" s="682"/>
      <c r="DK22" s="683"/>
      <c r="DL22" s="681"/>
      <c r="DM22" s="682"/>
      <c r="DN22" s="682"/>
      <c r="DO22" s="682"/>
      <c r="DP22" s="683"/>
      <c r="DQ22" s="681"/>
      <c r="DR22" s="682"/>
      <c r="DS22" s="682"/>
      <c r="DT22" s="682"/>
      <c r="DU22" s="683"/>
      <c r="DV22" s="678"/>
      <c r="DW22" s="679"/>
      <c r="DX22" s="679"/>
      <c r="DY22" s="679"/>
      <c r="DZ22" s="684"/>
      <c r="EA22" s="67"/>
    </row>
    <row r="23" spans="1:131" s="47" customFormat="1" ht="26.25" customHeight="1" x14ac:dyDescent="0.2">
      <c r="A23" s="53" t="s">
        <v>250</v>
      </c>
      <c r="B23" s="900" t="s">
        <v>310</v>
      </c>
      <c r="C23" s="901"/>
      <c r="D23" s="901"/>
      <c r="E23" s="901"/>
      <c r="F23" s="901"/>
      <c r="G23" s="901"/>
      <c r="H23" s="901"/>
      <c r="I23" s="901"/>
      <c r="J23" s="901"/>
      <c r="K23" s="901"/>
      <c r="L23" s="901"/>
      <c r="M23" s="901"/>
      <c r="N23" s="901"/>
      <c r="O23" s="901"/>
      <c r="P23" s="902"/>
      <c r="Q23" s="964">
        <v>16374</v>
      </c>
      <c r="R23" s="912"/>
      <c r="S23" s="912"/>
      <c r="T23" s="912"/>
      <c r="U23" s="912"/>
      <c r="V23" s="912">
        <v>15655</v>
      </c>
      <c r="W23" s="912"/>
      <c r="X23" s="912"/>
      <c r="Y23" s="912"/>
      <c r="Z23" s="912"/>
      <c r="AA23" s="912">
        <v>719</v>
      </c>
      <c r="AB23" s="912"/>
      <c r="AC23" s="912"/>
      <c r="AD23" s="912"/>
      <c r="AE23" s="965"/>
      <c r="AF23" s="936">
        <v>719</v>
      </c>
      <c r="AG23" s="912"/>
      <c r="AH23" s="912"/>
      <c r="AI23" s="912"/>
      <c r="AJ23" s="937"/>
      <c r="AK23" s="938"/>
      <c r="AL23" s="911"/>
      <c r="AM23" s="911"/>
      <c r="AN23" s="911"/>
      <c r="AO23" s="911"/>
      <c r="AP23" s="912">
        <v>6594</v>
      </c>
      <c r="AQ23" s="912"/>
      <c r="AR23" s="912"/>
      <c r="AS23" s="912"/>
      <c r="AT23" s="912"/>
      <c r="AU23" s="913"/>
      <c r="AV23" s="913"/>
      <c r="AW23" s="913"/>
      <c r="AX23" s="913"/>
      <c r="AY23" s="914"/>
      <c r="AZ23" s="940" t="s">
        <v>201</v>
      </c>
      <c r="BA23" s="907"/>
      <c r="BB23" s="907"/>
      <c r="BC23" s="907"/>
      <c r="BD23" s="941"/>
      <c r="BE23" s="67"/>
      <c r="BF23" s="67"/>
      <c r="BG23" s="67"/>
      <c r="BH23" s="67"/>
      <c r="BI23" s="67"/>
      <c r="BJ23" s="67"/>
      <c r="BK23" s="67"/>
      <c r="BL23" s="67"/>
      <c r="BM23" s="67"/>
      <c r="BN23" s="67"/>
      <c r="BO23" s="67"/>
      <c r="BP23" s="67"/>
      <c r="BQ23" s="52">
        <v>17</v>
      </c>
      <c r="BR23" s="72"/>
      <c r="BS23" s="678"/>
      <c r="BT23" s="679"/>
      <c r="BU23" s="679"/>
      <c r="BV23" s="679"/>
      <c r="BW23" s="679"/>
      <c r="BX23" s="679"/>
      <c r="BY23" s="679"/>
      <c r="BZ23" s="679"/>
      <c r="CA23" s="679"/>
      <c r="CB23" s="679"/>
      <c r="CC23" s="679"/>
      <c r="CD23" s="679"/>
      <c r="CE23" s="679"/>
      <c r="CF23" s="679"/>
      <c r="CG23" s="680"/>
      <c r="CH23" s="681"/>
      <c r="CI23" s="682"/>
      <c r="CJ23" s="682"/>
      <c r="CK23" s="682"/>
      <c r="CL23" s="683"/>
      <c r="CM23" s="681"/>
      <c r="CN23" s="682"/>
      <c r="CO23" s="682"/>
      <c r="CP23" s="682"/>
      <c r="CQ23" s="683"/>
      <c r="CR23" s="681"/>
      <c r="CS23" s="682"/>
      <c r="CT23" s="682"/>
      <c r="CU23" s="682"/>
      <c r="CV23" s="683"/>
      <c r="CW23" s="681"/>
      <c r="CX23" s="682"/>
      <c r="CY23" s="682"/>
      <c r="CZ23" s="682"/>
      <c r="DA23" s="683"/>
      <c r="DB23" s="681"/>
      <c r="DC23" s="682"/>
      <c r="DD23" s="682"/>
      <c r="DE23" s="682"/>
      <c r="DF23" s="683"/>
      <c r="DG23" s="681"/>
      <c r="DH23" s="682"/>
      <c r="DI23" s="682"/>
      <c r="DJ23" s="682"/>
      <c r="DK23" s="683"/>
      <c r="DL23" s="681"/>
      <c r="DM23" s="682"/>
      <c r="DN23" s="682"/>
      <c r="DO23" s="682"/>
      <c r="DP23" s="683"/>
      <c r="DQ23" s="681"/>
      <c r="DR23" s="682"/>
      <c r="DS23" s="682"/>
      <c r="DT23" s="682"/>
      <c r="DU23" s="683"/>
      <c r="DV23" s="678"/>
      <c r="DW23" s="679"/>
      <c r="DX23" s="679"/>
      <c r="DY23" s="679"/>
      <c r="DZ23" s="684"/>
      <c r="EA23" s="67"/>
    </row>
    <row r="24" spans="1:131" s="47" customFormat="1" ht="26.25" customHeight="1" x14ac:dyDescent="0.2">
      <c r="A24" s="962" t="s">
        <v>386</v>
      </c>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62"/>
      <c r="AQ24" s="962"/>
      <c r="AR24" s="962"/>
      <c r="AS24" s="962"/>
      <c r="AT24" s="962"/>
      <c r="AU24" s="962"/>
      <c r="AV24" s="962"/>
      <c r="AW24" s="962"/>
      <c r="AX24" s="962"/>
      <c r="AY24" s="962"/>
      <c r="AZ24" s="56"/>
      <c r="BA24" s="56"/>
      <c r="BB24" s="56"/>
      <c r="BC24" s="56"/>
      <c r="BD24" s="56"/>
      <c r="BE24" s="67"/>
      <c r="BF24" s="67"/>
      <c r="BG24" s="67"/>
      <c r="BH24" s="67"/>
      <c r="BI24" s="67"/>
      <c r="BJ24" s="67"/>
      <c r="BK24" s="67"/>
      <c r="BL24" s="67"/>
      <c r="BM24" s="67"/>
      <c r="BN24" s="67"/>
      <c r="BO24" s="67"/>
      <c r="BP24" s="67"/>
      <c r="BQ24" s="52">
        <v>18</v>
      </c>
      <c r="BR24" s="72"/>
      <c r="BS24" s="678"/>
      <c r="BT24" s="679"/>
      <c r="BU24" s="679"/>
      <c r="BV24" s="679"/>
      <c r="BW24" s="679"/>
      <c r="BX24" s="679"/>
      <c r="BY24" s="679"/>
      <c r="BZ24" s="679"/>
      <c r="CA24" s="679"/>
      <c r="CB24" s="679"/>
      <c r="CC24" s="679"/>
      <c r="CD24" s="679"/>
      <c r="CE24" s="679"/>
      <c r="CF24" s="679"/>
      <c r="CG24" s="680"/>
      <c r="CH24" s="681"/>
      <c r="CI24" s="682"/>
      <c r="CJ24" s="682"/>
      <c r="CK24" s="682"/>
      <c r="CL24" s="683"/>
      <c r="CM24" s="681"/>
      <c r="CN24" s="682"/>
      <c r="CO24" s="682"/>
      <c r="CP24" s="682"/>
      <c r="CQ24" s="683"/>
      <c r="CR24" s="681"/>
      <c r="CS24" s="682"/>
      <c r="CT24" s="682"/>
      <c r="CU24" s="682"/>
      <c r="CV24" s="683"/>
      <c r="CW24" s="681"/>
      <c r="CX24" s="682"/>
      <c r="CY24" s="682"/>
      <c r="CZ24" s="682"/>
      <c r="DA24" s="683"/>
      <c r="DB24" s="681"/>
      <c r="DC24" s="682"/>
      <c r="DD24" s="682"/>
      <c r="DE24" s="682"/>
      <c r="DF24" s="683"/>
      <c r="DG24" s="681"/>
      <c r="DH24" s="682"/>
      <c r="DI24" s="682"/>
      <c r="DJ24" s="682"/>
      <c r="DK24" s="683"/>
      <c r="DL24" s="681"/>
      <c r="DM24" s="682"/>
      <c r="DN24" s="682"/>
      <c r="DO24" s="682"/>
      <c r="DP24" s="683"/>
      <c r="DQ24" s="681"/>
      <c r="DR24" s="682"/>
      <c r="DS24" s="682"/>
      <c r="DT24" s="682"/>
      <c r="DU24" s="683"/>
      <c r="DV24" s="678"/>
      <c r="DW24" s="679"/>
      <c r="DX24" s="679"/>
      <c r="DY24" s="679"/>
      <c r="DZ24" s="684"/>
      <c r="EA24" s="67"/>
    </row>
    <row r="25" spans="1:131" ht="26.25" customHeight="1" x14ac:dyDescent="0.2">
      <c r="A25" s="963" t="s">
        <v>422</v>
      </c>
      <c r="B25" s="963"/>
      <c r="C25" s="963"/>
      <c r="D25" s="963"/>
      <c r="E25" s="963"/>
      <c r="F25" s="963"/>
      <c r="G25" s="963"/>
      <c r="H25" s="963"/>
      <c r="I25" s="963"/>
      <c r="J25" s="963"/>
      <c r="K25" s="963"/>
      <c r="L25" s="963"/>
      <c r="M25" s="963"/>
      <c r="N25" s="963"/>
      <c r="O25" s="963"/>
      <c r="P25" s="963"/>
      <c r="Q25" s="963"/>
      <c r="R25" s="963"/>
      <c r="S25" s="963"/>
      <c r="T25" s="963"/>
      <c r="U25" s="963"/>
      <c r="V25" s="963"/>
      <c r="W25" s="963"/>
      <c r="X25" s="963"/>
      <c r="Y25" s="963"/>
      <c r="Z25" s="963"/>
      <c r="AA25" s="963"/>
      <c r="AB25" s="963"/>
      <c r="AC25" s="963"/>
      <c r="AD25" s="963"/>
      <c r="AE25" s="963"/>
      <c r="AF25" s="963"/>
      <c r="AG25" s="963"/>
      <c r="AH25" s="963"/>
      <c r="AI25" s="963"/>
      <c r="AJ25" s="963"/>
      <c r="AK25" s="963"/>
      <c r="AL25" s="963"/>
      <c r="AM25" s="963"/>
      <c r="AN25" s="963"/>
      <c r="AO25" s="963"/>
      <c r="AP25" s="963"/>
      <c r="AQ25" s="963"/>
      <c r="AR25" s="963"/>
      <c r="AS25" s="963"/>
      <c r="AT25" s="963"/>
      <c r="AU25" s="963"/>
      <c r="AV25" s="963"/>
      <c r="AW25" s="963"/>
      <c r="AX25" s="963"/>
      <c r="AY25" s="963"/>
      <c r="AZ25" s="963"/>
      <c r="BA25" s="963"/>
      <c r="BB25" s="963"/>
      <c r="BC25" s="963"/>
      <c r="BD25" s="963"/>
      <c r="BE25" s="963"/>
      <c r="BF25" s="963"/>
      <c r="BG25" s="963"/>
      <c r="BH25" s="963"/>
      <c r="BI25" s="963"/>
      <c r="BJ25" s="56"/>
      <c r="BK25" s="56"/>
      <c r="BL25" s="56"/>
      <c r="BM25" s="56"/>
      <c r="BN25" s="56"/>
      <c r="BO25" s="55"/>
      <c r="BP25" s="55"/>
      <c r="BQ25" s="52">
        <v>19</v>
      </c>
      <c r="BR25" s="72"/>
      <c r="BS25" s="678"/>
      <c r="BT25" s="679"/>
      <c r="BU25" s="679"/>
      <c r="BV25" s="679"/>
      <c r="BW25" s="679"/>
      <c r="BX25" s="679"/>
      <c r="BY25" s="679"/>
      <c r="BZ25" s="679"/>
      <c r="CA25" s="679"/>
      <c r="CB25" s="679"/>
      <c r="CC25" s="679"/>
      <c r="CD25" s="679"/>
      <c r="CE25" s="679"/>
      <c r="CF25" s="679"/>
      <c r="CG25" s="680"/>
      <c r="CH25" s="681"/>
      <c r="CI25" s="682"/>
      <c r="CJ25" s="682"/>
      <c r="CK25" s="682"/>
      <c r="CL25" s="683"/>
      <c r="CM25" s="681"/>
      <c r="CN25" s="682"/>
      <c r="CO25" s="682"/>
      <c r="CP25" s="682"/>
      <c r="CQ25" s="683"/>
      <c r="CR25" s="681"/>
      <c r="CS25" s="682"/>
      <c r="CT25" s="682"/>
      <c r="CU25" s="682"/>
      <c r="CV25" s="683"/>
      <c r="CW25" s="681"/>
      <c r="CX25" s="682"/>
      <c r="CY25" s="682"/>
      <c r="CZ25" s="682"/>
      <c r="DA25" s="683"/>
      <c r="DB25" s="681"/>
      <c r="DC25" s="682"/>
      <c r="DD25" s="682"/>
      <c r="DE25" s="682"/>
      <c r="DF25" s="683"/>
      <c r="DG25" s="681"/>
      <c r="DH25" s="682"/>
      <c r="DI25" s="682"/>
      <c r="DJ25" s="682"/>
      <c r="DK25" s="683"/>
      <c r="DL25" s="681"/>
      <c r="DM25" s="682"/>
      <c r="DN25" s="682"/>
      <c r="DO25" s="682"/>
      <c r="DP25" s="683"/>
      <c r="DQ25" s="681"/>
      <c r="DR25" s="682"/>
      <c r="DS25" s="682"/>
      <c r="DT25" s="682"/>
      <c r="DU25" s="683"/>
      <c r="DV25" s="678"/>
      <c r="DW25" s="679"/>
      <c r="DX25" s="679"/>
      <c r="DY25" s="679"/>
      <c r="DZ25" s="684"/>
      <c r="EA25" s="48"/>
    </row>
    <row r="26" spans="1:131" ht="26.25" customHeight="1" x14ac:dyDescent="0.2">
      <c r="A26" s="661" t="s">
        <v>442</v>
      </c>
      <c r="B26" s="662"/>
      <c r="C26" s="662"/>
      <c r="D26" s="662"/>
      <c r="E26" s="662"/>
      <c r="F26" s="662"/>
      <c r="G26" s="662"/>
      <c r="H26" s="662"/>
      <c r="I26" s="662"/>
      <c r="J26" s="662"/>
      <c r="K26" s="662"/>
      <c r="L26" s="662"/>
      <c r="M26" s="662"/>
      <c r="N26" s="662"/>
      <c r="O26" s="662"/>
      <c r="P26" s="663"/>
      <c r="Q26" s="653" t="s">
        <v>456</v>
      </c>
      <c r="R26" s="654"/>
      <c r="S26" s="654"/>
      <c r="T26" s="654"/>
      <c r="U26" s="655"/>
      <c r="V26" s="653" t="s">
        <v>457</v>
      </c>
      <c r="W26" s="654"/>
      <c r="X26" s="654"/>
      <c r="Y26" s="654"/>
      <c r="Z26" s="655"/>
      <c r="AA26" s="653" t="s">
        <v>458</v>
      </c>
      <c r="AB26" s="654"/>
      <c r="AC26" s="654"/>
      <c r="AD26" s="654"/>
      <c r="AE26" s="654"/>
      <c r="AF26" s="667" t="s">
        <v>247</v>
      </c>
      <c r="AG26" s="668"/>
      <c r="AH26" s="668"/>
      <c r="AI26" s="668"/>
      <c r="AJ26" s="669"/>
      <c r="AK26" s="654" t="s">
        <v>390</v>
      </c>
      <c r="AL26" s="654"/>
      <c r="AM26" s="654"/>
      <c r="AN26" s="654"/>
      <c r="AO26" s="655"/>
      <c r="AP26" s="653" t="s">
        <v>363</v>
      </c>
      <c r="AQ26" s="654"/>
      <c r="AR26" s="654"/>
      <c r="AS26" s="654"/>
      <c r="AT26" s="655"/>
      <c r="AU26" s="653" t="s">
        <v>459</v>
      </c>
      <c r="AV26" s="654"/>
      <c r="AW26" s="654"/>
      <c r="AX26" s="654"/>
      <c r="AY26" s="655"/>
      <c r="AZ26" s="653" t="s">
        <v>460</v>
      </c>
      <c r="BA26" s="654"/>
      <c r="BB26" s="654"/>
      <c r="BC26" s="654"/>
      <c r="BD26" s="655"/>
      <c r="BE26" s="653" t="s">
        <v>449</v>
      </c>
      <c r="BF26" s="654"/>
      <c r="BG26" s="654"/>
      <c r="BH26" s="654"/>
      <c r="BI26" s="659"/>
      <c r="BJ26" s="56"/>
      <c r="BK26" s="56"/>
      <c r="BL26" s="56"/>
      <c r="BM26" s="56"/>
      <c r="BN26" s="56"/>
      <c r="BO26" s="55"/>
      <c r="BP26" s="55"/>
      <c r="BQ26" s="52">
        <v>20</v>
      </c>
      <c r="BR26" s="72"/>
      <c r="BS26" s="678"/>
      <c r="BT26" s="679"/>
      <c r="BU26" s="679"/>
      <c r="BV26" s="679"/>
      <c r="BW26" s="679"/>
      <c r="BX26" s="679"/>
      <c r="BY26" s="679"/>
      <c r="BZ26" s="679"/>
      <c r="CA26" s="679"/>
      <c r="CB26" s="679"/>
      <c r="CC26" s="679"/>
      <c r="CD26" s="679"/>
      <c r="CE26" s="679"/>
      <c r="CF26" s="679"/>
      <c r="CG26" s="680"/>
      <c r="CH26" s="681"/>
      <c r="CI26" s="682"/>
      <c r="CJ26" s="682"/>
      <c r="CK26" s="682"/>
      <c r="CL26" s="683"/>
      <c r="CM26" s="681"/>
      <c r="CN26" s="682"/>
      <c r="CO26" s="682"/>
      <c r="CP26" s="682"/>
      <c r="CQ26" s="683"/>
      <c r="CR26" s="681"/>
      <c r="CS26" s="682"/>
      <c r="CT26" s="682"/>
      <c r="CU26" s="682"/>
      <c r="CV26" s="683"/>
      <c r="CW26" s="681"/>
      <c r="CX26" s="682"/>
      <c r="CY26" s="682"/>
      <c r="CZ26" s="682"/>
      <c r="DA26" s="683"/>
      <c r="DB26" s="681"/>
      <c r="DC26" s="682"/>
      <c r="DD26" s="682"/>
      <c r="DE26" s="682"/>
      <c r="DF26" s="683"/>
      <c r="DG26" s="681"/>
      <c r="DH26" s="682"/>
      <c r="DI26" s="682"/>
      <c r="DJ26" s="682"/>
      <c r="DK26" s="683"/>
      <c r="DL26" s="681"/>
      <c r="DM26" s="682"/>
      <c r="DN26" s="682"/>
      <c r="DO26" s="682"/>
      <c r="DP26" s="683"/>
      <c r="DQ26" s="681"/>
      <c r="DR26" s="682"/>
      <c r="DS26" s="682"/>
      <c r="DT26" s="682"/>
      <c r="DU26" s="683"/>
      <c r="DV26" s="678"/>
      <c r="DW26" s="679"/>
      <c r="DX26" s="679"/>
      <c r="DY26" s="679"/>
      <c r="DZ26" s="684"/>
      <c r="EA26" s="48"/>
    </row>
    <row r="27" spans="1:131" ht="26.25" customHeight="1" x14ac:dyDescent="0.2">
      <c r="A27" s="664"/>
      <c r="B27" s="665"/>
      <c r="C27" s="665"/>
      <c r="D27" s="665"/>
      <c r="E27" s="665"/>
      <c r="F27" s="665"/>
      <c r="G27" s="665"/>
      <c r="H27" s="665"/>
      <c r="I27" s="665"/>
      <c r="J27" s="665"/>
      <c r="K27" s="665"/>
      <c r="L27" s="665"/>
      <c r="M27" s="665"/>
      <c r="N27" s="665"/>
      <c r="O27" s="665"/>
      <c r="P27" s="666"/>
      <c r="Q27" s="656"/>
      <c r="R27" s="657"/>
      <c r="S27" s="657"/>
      <c r="T27" s="657"/>
      <c r="U27" s="658"/>
      <c r="V27" s="656"/>
      <c r="W27" s="657"/>
      <c r="X27" s="657"/>
      <c r="Y27" s="657"/>
      <c r="Z27" s="658"/>
      <c r="AA27" s="656"/>
      <c r="AB27" s="657"/>
      <c r="AC27" s="657"/>
      <c r="AD27" s="657"/>
      <c r="AE27" s="657"/>
      <c r="AF27" s="670"/>
      <c r="AG27" s="671"/>
      <c r="AH27" s="671"/>
      <c r="AI27" s="671"/>
      <c r="AJ27" s="672"/>
      <c r="AK27" s="657"/>
      <c r="AL27" s="657"/>
      <c r="AM27" s="657"/>
      <c r="AN27" s="657"/>
      <c r="AO27" s="658"/>
      <c r="AP27" s="656"/>
      <c r="AQ27" s="657"/>
      <c r="AR27" s="657"/>
      <c r="AS27" s="657"/>
      <c r="AT27" s="658"/>
      <c r="AU27" s="656"/>
      <c r="AV27" s="657"/>
      <c r="AW27" s="657"/>
      <c r="AX27" s="657"/>
      <c r="AY27" s="658"/>
      <c r="AZ27" s="656"/>
      <c r="BA27" s="657"/>
      <c r="BB27" s="657"/>
      <c r="BC27" s="657"/>
      <c r="BD27" s="658"/>
      <c r="BE27" s="656"/>
      <c r="BF27" s="657"/>
      <c r="BG27" s="657"/>
      <c r="BH27" s="657"/>
      <c r="BI27" s="660"/>
      <c r="BJ27" s="56"/>
      <c r="BK27" s="56"/>
      <c r="BL27" s="56"/>
      <c r="BM27" s="56"/>
      <c r="BN27" s="56"/>
      <c r="BO27" s="55"/>
      <c r="BP27" s="55"/>
      <c r="BQ27" s="52">
        <v>21</v>
      </c>
      <c r="BR27" s="72"/>
      <c r="BS27" s="678"/>
      <c r="BT27" s="679"/>
      <c r="BU27" s="679"/>
      <c r="BV27" s="679"/>
      <c r="BW27" s="679"/>
      <c r="BX27" s="679"/>
      <c r="BY27" s="679"/>
      <c r="BZ27" s="679"/>
      <c r="CA27" s="679"/>
      <c r="CB27" s="679"/>
      <c r="CC27" s="679"/>
      <c r="CD27" s="679"/>
      <c r="CE27" s="679"/>
      <c r="CF27" s="679"/>
      <c r="CG27" s="680"/>
      <c r="CH27" s="681"/>
      <c r="CI27" s="682"/>
      <c r="CJ27" s="682"/>
      <c r="CK27" s="682"/>
      <c r="CL27" s="683"/>
      <c r="CM27" s="681"/>
      <c r="CN27" s="682"/>
      <c r="CO27" s="682"/>
      <c r="CP27" s="682"/>
      <c r="CQ27" s="683"/>
      <c r="CR27" s="681"/>
      <c r="CS27" s="682"/>
      <c r="CT27" s="682"/>
      <c r="CU27" s="682"/>
      <c r="CV27" s="683"/>
      <c r="CW27" s="681"/>
      <c r="CX27" s="682"/>
      <c r="CY27" s="682"/>
      <c r="CZ27" s="682"/>
      <c r="DA27" s="683"/>
      <c r="DB27" s="681"/>
      <c r="DC27" s="682"/>
      <c r="DD27" s="682"/>
      <c r="DE27" s="682"/>
      <c r="DF27" s="683"/>
      <c r="DG27" s="681"/>
      <c r="DH27" s="682"/>
      <c r="DI27" s="682"/>
      <c r="DJ27" s="682"/>
      <c r="DK27" s="683"/>
      <c r="DL27" s="681"/>
      <c r="DM27" s="682"/>
      <c r="DN27" s="682"/>
      <c r="DO27" s="682"/>
      <c r="DP27" s="683"/>
      <c r="DQ27" s="681"/>
      <c r="DR27" s="682"/>
      <c r="DS27" s="682"/>
      <c r="DT27" s="682"/>
      <c r="DU27" s="683"/>
      <c r="DV27" s="678"/>
      <c r="DW27" s="679"/>
      <c r="DX27" s="679"/>
      <c r="DY27" s="679"/>
      <c r="DZ27" s="684"/>
      <c r="EA27" s="48"/>
    </row>
    <row r="28" spans="1:131" ht="26.25" customHeight="1" x14ac:dyDescent="0.2">
      <c r="A28" s="54">
        <v>1</v>
      </c>
      <c r="B28" s="928" t="s">
        <v>59</v>
      </c>
      <c r="C28" s="929"/>
      <c r="D28" s="929"/>
      <c r="E28" s="929"/>
      <c r="F28" s="929"/>
      <c r="G28" s="929"/>
      <c r="H28" s="929"/>
      <c r="I28" s="929"/>
      <c r="J28" s="929"/>
      <c r="K28" s="929"/>
      <c r="L28" s="929"/>
      <c r="M28" s="929"/>
      <c r="N28" s="929"/>
      <c r="O28" s="929"/>
      <c r="P28" s="930"/>
      <c r="Q28" s="953">
        <v>3524</v>
      </c>
      <c r="R28" s="954"/>
      <c r="S28" s="954"/>
      <c r="T28" s="954"/>
      <c r="U28" s="954"/>
      <c r="V28" s="954">
        <v>3521</v>
      </c>
      <c r="W28" s="954"/>
      <c r="X28" s="954"/>
      <c r="Y28" s="954"/>
      <c r="Z28" s="954"/>
      <c r="AA28" s="954">
        <v>3</v>
      </c>
      <c r="AB28" s="954"/>
      <c r="AC28" s="954"/>
      <c r="AD28" s="954"/>
      <c r="AE28" s="955"/>
      <c r="AF28" s="956">
        <v>3</v>
      </c>
      <c r="AG28" s="954"/>
      <c r="AH28" s="954"/>
      <c r="AI28" s="954"/>
      <c r="AJ28" s="957"/>
      <c r="AK28" s="958">
        <v>257</v>
      </c>
      <c r="AL28" s="954"/>
      <c r="AM28" s="954"/>
      <c r="AN28" s="954"/>
      <c r="AO28" s="954"/>
      <c r="AP28" s="954" t="s">
        <v>201</v>
      </c>
      <c r="AQ28" s="954"/>
      <c r="AR28" s="954"/>
      <c r="AS28" s="954"/>
      <c r="AT28" s="954"/>
      <c r="AU28" s="954" t="s">
        <v>201</v>
      </c>
      <c r="AV28" s="954"/>
      <c r="AW28" s="954"/>
      <c r="AX28" s="954"/>
      <c r="AY28" s="954"/>
      <c r="AZ28" s="959" t="s">
        <v>201</v>
      </c>
      <c r="BA28" s="959"/>
      <c r="BB28" s="959"/>
      <c r="BC28" s="959"/>
      <c r="BD28" s="959"/>
      <c r="BE28" s="960"/>
      <c r="BF28" s="960"/>
      <c r="BG28" s="960"/>
      <c r="BH28" s="960"/>
      <c r="BI28" s="961"/>
      <c r="BJ28" s="56"/>
      <c r="BK28" s="56"/>
      <c r="BL28" s="56"/>
      <c r="BM28" s="56"/>
      <c r="BN28" s="56"/>
      <c r="BO28" s="55"/>
      <c r="BP28" s="55"/>
      <c r="BQ28" s="52">
        <v>22</v>
      </c>
      <c r="BR28" s="72"/>
      <c r="BS28" s="678"/>
      <c r="BT28" s="679"/>
      <c r="BU28" s="679"/>
      <c r="BV28" s="679"/>
      <c r="BW28" s="679"/>
      <c r="BX28" s="679"/>
      <c r="BY28" s="679"/>
      <c r="BZ28" s="679"/>
      <c r="CA28" s="679"/>
      <c r="CB28" s="679"/>
      <c r="CC28" s="679"/>
      <c r="CD28" s="679"/>
      <c r="CE28" s="679"/>
      <c r="CF28" s="679"/>
      <c r="CG28" s="680"/>
      <c r="CH28" s="681"/>
      <c r="CI28" s="682"/>
      <c r="CJ28" s="682"/>
      <c r="CK28" s="682"/>
      <c r="CL28" s="683"/>
      <c r="CM28" s="681"/>
      <c r="CN28" s="682"/>
      <c r="CO28" s="682"/>
      <c r="CP28" s="682"/>
      <c r="CQ28" s="683"/>
      <c r="CR28" s="681"/>
      <c r="CS28" s="682"/>
      <c r="CT28" s="682"/>
      <c r="CU28" s="682"/>
      <c r="CV28" s="683"/>
      <c r="CW28" s="681"/>
      <c r="CX28" s="682"/>
      <c r="CY28" s="682"/>
      <c r="CZ28" s="682"/>
      <c r="DA28" s="683"/>
      <c r="DB28" s="681"/>
      <c r="DC28" s="682"/>
      <c r="DD28" s="682"/>
      <c r="DE28" s="682"/>
      <c r="DF28" s="683"/>
      <c r="DG28" s="681"/>
      <c r="DH28" s="682"/>
      <c r="DI28" s="682"/>
      <c r="DJ28" s="682"/>
      <c r="DK28" s="683"/>
      <c r="DL28" s="681"/>
      <c r="DM28" s="682"/>
      <c r="DN28" s="682"/>
      <c r="DO28" s="682"/>
      <c r="DP28" s="683"/>
      <c r="DQ28" s="681"/>
      <c r="DR28" s="682"/>
      <c r="DS28" s="682"/>
      <c r="DT28" s="682"/>
      <c r="DU28" s="683"/>
      <c r="DV28" s="678"/>
      <c r="DW28" s="679"/>
      <c r="DX28" s="679"/>
      <c r="DY28" s="679"/>
      <c r="DZ28" s="684"/>
      <c r="EA28" s="48"/>
    </row>
    <row r="29" spans="1:131" ht="26.25" customHeight="1" x14ac:dyDescent="0.2">
      <c r="A29" s="54">
        <v>2</v>
      </c>
      <c r="B29" s="678" t="s">
        <v>285</v>
      </c>
      <c r="C29" s="679"/>
      <c r="D29" s="679"/>
      <c r="E29" s="679"/>
      <c r="F29" s="679"/>
      <c r="G29" s="679"/>
      <c r="H29" s="679"/>
      <c r="I29" s="679"/>
      <c r="J29" s="679"/>
      <c r="K29" s="679"/>
      <c r="L29" s="679"/>
      <c r="M29" s="679"/>
      <c r="N29" s="679"/>
      <c r="O29" s="679"/>
      <c r="P29" s="680"/>
      <c r="Q29" s="922">
        <v>2741</v>
      </c>
      <c r="R29" s="923"/>
      <c r="S29" s="923"/>
      <c r="T29" s="923"/>
      <c r="U29" s="923"/>
      <c r="V29" s="923">
        <v>2640</v>
      </c>
      <c r="W29" s="923"/>
      <c r="X29" s="923"/>
      <c r="Y29" s="923"/>
      <c r="Z29" s="923"/>
      <c r="AA29" s="923">
        <v>101</v>
      </c>
      <c r="AB29" s="923"/>
      <c r="AC29" s="923"/>
      <c r="AD29" s="923"/>
      <c r="AE29" s="927"/>
      <c r="AF29" s="945">
        <v>101</v>
      </c>
      <c r="AG29" s="682"/>
      <c r="AH29" s="682"/>
      <c r="AI29" s="682"/>
      <c r="AJ29" s="946"/>
      <c r="AK29" s="926">
        <v>86</v>
      </c>
      <c r="AL29" s="923"/>
      <c r="AM29" s="923"/>
      <c r="AN29" s="923"/>
      <c r="AO29" s="923"/>
      <c r="AP29" s="923" t="s">
        <v>201</v>
      </c>
      <c r="AQ29" s="923"/>
      <c r="AR29" s="923"/>
      <c r="AS29" s="923"/>
      <c r="AT29" s="923"/>
      <c r="AU29" s="923" t="s">
        <v>201</v>
      </c>
      <c r="AV29" s="923"/>
      <c r="AW29" s="923"/>
      <c r="AX29" s="923"/>
      <c r="AY29" s="923"/>
      <c r="AZ29" s="952" t="s">
        <v>201</v>
      </c>
      <c r="BA29" s="952"/>
      <c r="BB29" s="952"/>
      <c r="BC29" s="952"/>
      <c r="BD29" s="952"/>
      <c r="BE29" s="924"/>
      <c r="BF29" s="924"/>
      <c r="BG29" s="924"/>
      <c r="BH29" s="924"/>
      <c r="BI29" s="925"/>
      <c r="BJ29" s="56"/>
      <c r="BK29" s="56"/>
      <c r="BL29" s="56"/>
      <c r="BM29" s="56"/>
      <c r="BN29" s="56"/>
      <c r="BO29" s="55"/>
      <c r="BP29" s="55"/>
      <c r="BQ29" s="52">
        <v>23</v>
      </c>
      <c r="BR29" s="72"/>
      <c r="BS29" s="678"/>
      <c r="BT29" s="679"/>
      <c r="BU29" s="679"/>
      <c r="BV29" s="679"/>
      <c r="BW29" s="679"/>
      <c r="BX29" s="679"/>
      <c r="BY29" s="679"/>
      <c r="BZ29" s="679"/>
      <c r="CA29" s="679"/>
      <c r="CB29" s="679"/>
      <c r="CC29" s="679"/>
      <c r="CD29" s="679"/>
      <c r="CE29" s="679"/>
      <c r="CF29" s="679"/>
      <c r="CG29" s="680"/>
      <c r="CH29" s="681"/>
      <c r="CI29" s="682"/>
      <c r="CJ29" s="682"/>
      <c r="CK29" s="682"/>
      <c r="CL29" s="683"/>
      <c r="CM29" s="681"/>
      <c r="CN29" s="682"/>
      <c r="CO29" s="682"/>
      <c r="CP29" s="682"/>
      <c r="CQ29" s="683"/>
      <c r="CR29" s="681"/>
      <c r="CS29" s="682"/>
      <c r="CT29" s="682"/>
      <c r="CU29" s="682"/>
      <c r="CV29" s="683"/>
      <c r="CW29" s="681"/>
      <c r="CX29" s="682"/>
      <c r="CY29" s="682"/>
      <c r="CZ29" s="682"/>
      <c r="DA29" s="683"/>
      <c r="DB29" s="681"/>
      <c r="DC29" s="682"/>
      <c r="DD29" s="682"/>
      <c r="DE29" s="682"/>
      <c r="DF29" s="683"/>
      <c r="DG29" s="681"/>
      <c r="DH29" s="682"/>
      <c r="DI29" s="682"/>
      <c r="DJ29" s="682"/>
      <c r="DK29" s="683"/>
      <c r="DL29" s="681"/>
      <c r="DM29" s="682"/>
      <c r="DN29" s="682"/>
      <c r="DO29" s="682"/>
      <c r="DP29" s="683"/>
      <c r="DQ29" s="681"/>
      <c r="DR29" s="682"/>
      <c r="DS29" s="682"/>
      <c r="DT29" s="682"/>
      <c r="DU29" s="683"/>
      <c r="DV29" s="678"/>
      <c r="DW29" s="679"/>
      <c r="DX29" s="679"/>
      <c r="DY29" s="679"/>
      <c r="DZ29" s="684"/>
      <c r="EA29" s="48"/>
    </row>
    <row r="30" spans="1:131" ht="26.25" customHeight="1" x14ac:dyDescent="0.2">
      <c r="A30" s="54">
        <v>3</v>
      </c>
      <c r="B30" s="678" t="s">
        <v>461</v>
      </c>
      <c r="C30" s="679"/>
      <c r="D30" s="679"/>
      <c r="E30" s="679"/>
      <c r="F30" s="679"/>
      <c r="G30" s="679"/>
      <c r="H30" s="679"/>
      <c r="I30" s="679"/>
      <c r="J30" s="679"/>
      <c r="K30" s="679"/>
      <c r="L30" s="679"/>
      <c r="M30" s="679"/>
      <c r="N30" s="679"/>
      <c r="O30" s="679"/>
      <c r="P30" s="680"/>
      <c r="Q30" s="922">
        <v>489</v>
      </c>
      <c r="R30" s="923"/>
      <c r="S30" s="923"/>
      <c r="T30" s="923"/>
      <c r="U30" s="923"/>
      <c r="V30" s="923">
        <v>486</v>
      </c>
      <c r="W30" s="923"/>
      <c r="X30" s="923"/>
      <c r="Y30" s="923"/>
      <c r="Z30" s="923"/>
      <c r="AA30" s="923">
        <v>3</v>
      </c>
      <c r="AB30" s="923"/>
      <c r="AC30" s="923"/>
      <c r="AD30" s="923"/>
      <c r="AE30" s="927"/>
      <c r="AF30" s="945">
        <v>3</v>
      </c>
      <c r="AG30" s="682"/>
      <c r="AH30" s="682"/>
      <c r="AI30" s="682"/>
      <c r="AJ30" s="946"/>
      <c r="AK30" s="926">
        <v>430</v>
      </c>
      <c r="AL30" s="923"/>
      <c r="AM30" s="923"/>
      <c r="AN30" s="923"/>
      <c r="AO30" s="923"/>
      <c r="AP30" s="923" t="s">
        <v>201</v>
      </c>
      <c r="AQ30" s="923"/>
      <c r="AR30" s="923"/>
      <c r="AS30" s="923"/>
      <c r="AT30" s="923"/>
      <c r="AU30" s="923" t="s">
        <v>201</v>
      </c>
      <c r="AV30" s="923"/>
      <c r="AW30" s="923"/>
      <c r="AX30" s="923"/>
      <c r="AY30" s="923"/>
      <c r="AZ30" s="952" t="s">
        <v>201</v>
      </c>
      <c r="BA30" s="952"/>
      <c r="BB30" s="952"/>
      <c r="BC30" s="952"/>
      <c r="BD30" s="952"/>
      <c r="BE30" s="924"/>
      <c r="BF30" s="924"/>
      <c r="BG30" s="924"/>
      <c r="BH30" s="924"/>
      <c r="BI30" s="925"/>
      <c r="BJ30" s="56"/>
      <c r="BK30" s="56"/>
      <c r="BL30" s="56"/>
      <c r="BM30" s="56"/>
      <c r="BN30" s="56"/>
      <c r="BO30" s="55"/>
      <c r="BP30" s="55"/>
      <c r="BQ30" s="52">
        <v>24</v>
      </c>
      <c r="BR30" s="72"/>
      <c r="BS30" s="678"/>
      <c r="BT30" s="679"/>
      <c r="BU30" s="679"/>
      <c r="BV30" s="679"/>
      <c r="BW30" s="679"/>
      <c r="BX30" s="679"/>
      <c r="BY30" s="679"/>
      <c r="BZ30" s="679"/>
      <c r="CA30" s="679"/>
      <c r="CB30" s="679"/>
      <c r="CC30" s="679"/>
      <c r="CD30" s="679"/>
      <c r="CE30" s="679"/>
      <c r="CF30" s="679"/>
      <c r="CG30" s="680"/>
      <c r="CH30" s="681"/>
      <c r="CI30" s="682"/>
      <c r="CJ30" s="682"/>
      <c r="CK30" s="682"/>
      <c r="CL30" s="683"/>
      <c r="CM30" s="681"/>
      <c r="CN30" s="682"/>
      <c r="CO30" s="682"/>
      <c r="CP30" s="682"/>
      <c r="CQ30" s="683"/>
      <c r="CR30" s="681"/>
      <c r="CS30" s="682"/>
      <c r="CT30" s="682"/>
      <c r="CU30" s="682"/>
      <c r="CV30" s="683"/>
      <c r="CW30" s="681"/>
      <c r="CX30" s="682"/>
      <c r="CY30" s="682"/>
      <c r="CZ30" s="682"/>
      <c r="DA30" s="683"/>
      <c r="DB30" s="681"/>
      <c r="DC30" s="682"/>
      <c r="DD30" s="682"/>
      <c r="DE30" s="682"/>
      <c r="DF30" s="683"/>
      <c r="DG30" s="681"/>
      <c r="DH30" s="682"/>
      <c r="DI30" s="682"/>
      <c r="DJ30" s="682"/>
      <c r="DK30" s="683"/>
      <c r="DL30" s="681"/>
      <c r="DM30" s="682"/>
      <c r="DN30" s="682"/>
      <c r="DO30" s="682"/>
      <c r="DP30" s="683"/>
      <c r="DQ30" s="681"/>
      <c r="DR30" s="682"/>
      <c r="DS30" s="682"/>
      <c r="DT30" s="682"/>
      <c r="DU30" s="683"/>
      <c r="DV30" s="678"/>
      <c r="DW30" s="679"/>
      <c r="DX30" s="679"/>
      <c r="DY30" s="679"/>
      <c r="DZ30" s="684"/>
      <c r="EA30" s="48"/>
    </row>
    <row r="31" spans="1:131" ht="26.25" customHeight="1" x14ac:dyDescent="0.2">
      <c r="A31" s="54">
        <v>4</v>
      </c>
      <c r="B31" s="678" t="s">
        <v>206</v>
      </c>
      <c r="C31" s="679"/>
      <c r="D31" s="679"/>
      <c r="E31" s="679"/>
      <c r="F31" s="679"/>
      <c r="G31" s="679"/>
      <c r="H31" s="679"/>
      <c r="I31" s="679"/>
      <c r="J31" s="679"/>
      <c r="K31" s="679"/>
      <c r="L31" s="679"/>
      <c r="M31" s="679"/>
      <c r="N31" s="679"/>
      <c r="O31" s="679"/>
      <c r="P31" s="680"/>
      <c r="Q31" s="922">
        <v>585</v>
      </c>
      <c r="R31" s="923"/>
      <c r="S31" s="923"/>
      <c r="T31" s="923"/>
      <c r="U31" s="923"/>
      <c r="V31" s="923">
        <v>549</v>
      </c>
      <c r="W31" s="923"/>
      <c r="X31" s="923"/>
      <c r="Y31" s="923"/>
      <c r="Z31" s="923"/>
      <c r="AA31" s="923">
        <v>36</v>
      </c>
      <c r="AB31" s="923"/>
      <c r="AC31" s="923"/>
      <c r="AD31" s="923"/>
      <c r="AE31" s="927"/>
      <c r="AF31" s="945">
        <v>159</v>
      </c>
      <c r="AG31" s="682"/>
      <c r="AH31" s="682"/>
      <c r="AI31" s="682"/>
      <c r="AJ31" s="946"/>
      <c r="AK31" s="926">
        <v>246</v>
      </c>
      <c r="AL31" s="923"/>
      <c r="AM31" s="923"/>
      <c r="AN31" s="923"/>
      <c r="AO31" s="923"/>
      <c r="AP31" s="923">
        <v>3032</v>
      </c>
      <c r="AQ31" s="923"/>
      <c r="AR31" s="923"/>
      <c r="AS31" s="923"/>
      <c r="AT31" s="923"/>
      <c r="AU31" s="923">
        <v>2680</v>
      </c>
      <c r="AV31" s="923"/>
      <c r="AW31" s="923"/>
      <c r="AX31" s="923"/>
      <c r="AY31" s="923"/>
      <c r="AZ31" s="952" t="s">
        <v>201</v>
      </c>
      <c r="BA31" s="952"/>
      <c r="BB31" s="952"/>
      <c r="BC31" s="952"/>
      <c r="BD31" s="952"/>
      <c r="BE31" s="924" t="s">
        <v>462</v>
      </c>
      <c r="BF31" s="924"/>
      <c r="BG31" s="924"/>
      <c r="BH31" s="924"/>
      <c r="BI31" s="925"/>
      <c r="BJ31" s="56"/>
      <c r="BK31" s="56"/>
      <c r="BL31" s="56"/>
      <c r="BM31" s="56"/>
      <c r="BN31" s="56"/>
      <c r="BO31" s="55"/>
      <c r="BP31" s="55"/>
      <c r="BQ31" s="52">
        <v>25</v>
      </c>
      <c r="BR31" s="72"/>
      <c r="BS31" s="678"/>
      <c r="BT31" s="679"/>
      <c r="BU31" s="679"/>
      <c r="BV31" s="679"/>
      <c r="BW31" s="679"/>
      <c r="BX31" s="679"/>
      <c r="BY31" s="679"/>
      <c r="BZ31" s="679"/>
      <c r="CA31" s="679"/>
      <c r="CB31" s="679"/>
      <c r="CC31" s="679"/>
      <c r="CD31" s="679"/>
      <c r="CE31" s="679"/>
      <c r="CF31" s="679"/>
      <c r="CG31" s="680"/>
      <c r="CH31" s="681"/>
      <c r="CI31" s="682"/>
      <c r="CJ31" s="682"/>
      <c r="CK31" s="682"/>
      <c r="CL31" s="683"/>
      <c r="CM31" s="681"/>
      <c r="CN31" s="682"/>
      <c r="CO31" s="682"/>
      <c r="CP31" s="682"/>
      <c r="CQ31" s="683"/>
      <c r="CR31" s="681"/>
      <c r="CS31" s="682"/>
      <c r="CT31" s="682"/>
      <c r="CU31" s="682"/>
      <c r="CV31" s="683"/>
      <c r="CW31" s="681"/>
      <c r="CX31" s="682"/>
      <c r="CY31" s="682"/>
      <c r="CZ31" s="682"/>
      <c r="DA31" s="683"/>
      <c r="DB31" s="681"/>
      <c r="DC31" s="682"/>
      <c r="DD31" s="682"/>
      <c r="DE31" s="682"/>
      <c r="DF31" s="683"/>
      <c r="DG31" s="681"/>
      <c r="DH31" s="682"/>
      <c r="DI31" s="682"/>
      <c r="DJ31" s="682"/>
      <c r="DK31" s="683"/>
      <c r="DL31" s="681"/>
      <c r="DM31" s="682"/>
      <c r="DN31" s="682"/>
      <c r="DO31" s="682"/>
      <c r="DP31" s="683"/>
      <c r="DQ31" s="681"/>
      <c r="DR31" s="682"/>
      <c r="DS31" s="682"/>
      <c r="DT31" s="682"/>
      <c r="DU31" s="683"/>
      <c r="DV31" s="678"/>
      <c r="DW31" s="679"/>
      <c r="DX31" s="679"/>
      <c r="DY31" s="679"/>
      <c r="DZ31" s="684"/>
      <c r="EA31" s="48"/>
    </row>
    <row r="32" spans="1:131" ht="26.25" customHeight="1" x14ac:dyDescent="0.2">
      <c r="A32" s="54">
        <v>5</v>
      </c>
      <c r="B32" s="678"/>
      <c r="C32" s="679"/>
      <c r="D32" s="679"/>
      <c r="E32" s="679"/>
      <c r="F32" s="679"/>
      <c r="G32" s="679"/>
      <c r="H32" s="679"/>
      <c r="I32" s="679"/>
      <c r="J32" s="679"/>
      <c r="K32" s="679"/>
      <c r="L32" s="679"/>
      <c r="M32" s="679"/>
      <c r="N32" s="679"/>
      <c r="O32" s="679"/>
      <c r="P32" s="680"/>
      <c r="Q32" s="922"/>
      <c r="R32" s="923"/>
      <c r="S32" s="923"/>
      <c r="T32" s="923"/>
      <c r="U32" s="923"/>
      <c r="V32" s="923"/>
      <c r="W32" s="923"/>
      <c r="X32" s="923"/>
      <c r="Y32" s="923"/>
      <c r="Z32" s="923"/>
      <c r="AA32" s="923"/>
      <c r="AB32" s="923"/>
      <c r="AC32" s="923"/>
      <c r="AD32" s="923"/>
      <c r="AE32" s="927"/>
      <c r="AF32" s="945"/>
      <c r="AG32" s="682"/>
      <c r="AH32" s="682"/>
      <c r="AI32" s="682"/>
      <c r="AJ32" s="946"/>
      <c r="AK32" s="926"/>
      <c r="AL32" s="923"/>
      <c r="AM32" s="923"/>
      <c r="AN32" s="923"/>
      <c r="AO32" s="923"/>
      <c r="AP32" s="923"/>
      <c r="AQ32" s="923"/>
      <c r="AR32" s="923"/>
      <c r="AS32" s="923"/>
      <c r="AT32" s="923"/>
      <c r="AU32" s="923"/>
      <c r="AV32" s="923"/>
      <c r="AW32" s="923"/>
      <c r="AX32" s="923"/>
      <c r="AY32" s="923"/>
      <c r="AZ32" s="952"/>
      <c r="BA32" s="952"/>
      <c r="BB32" s="952"/>
      <c r="BC32" s="952"/>
      <c r="BD32" s="952"/>
      <c r="BE32" s="924"/>
      <c r="BF32" s="924"/>
      <c r="BG32" s="924"/>
      <c r="BH32" s="924"/>
      <c r="BI32" s="925"/>
      <c r="BJ32" s="56"/>
      <c r="BK32" s="56"/>
      <c r="BL32" s="56"/>
      <c r="BM32" s="56"/>
      <c r="BN32" s="56"/>
      <c r="BO32" s="55"/>
      <c r="BP32" s="55"/>
      <c r="BQ32" s="52">
        <v>26</v>
      </c>
      <c r="BR32" s="72"/>
      <c r="BS32" s="678"/>
      <c r="BT32" s="679"/>
      <c r="BU32" s="679"/>
      <c r="BV32" s="679"/>
      <c r="BW32" s="679"/>
      <c r="BX32" s="679"/>
      <c r="BY32" s="679"/>
      <c r="BZ32" s="679"/>
      <c r="CA32" s="679"/>
      <c r="CB32" s="679"/>
      <c r="CC32" s="679"/>
      <c r="CD32" s="679"/>
      <c r="CE32" s="679"/>
      <c r="CF32" s="679"/>
      <c r="CG32" s="680"/>
      <c r="CH32" s="681"/>
      <c r="CI32" s="682"/>
      <c r="CJ32" s="682"/>
      <c r="CK32" s="682"/>
      <c r="CL32" s="683"/>
      <c r="CM32" s="681"/>
      <c r="CN32" s="682"/>
      <c r="CO32" s="682"/>
      <c r="CP32" s="682"/>
      <c r="CQ32" s="683"/>
      <c r="CR32" s="681"/>
      <c r="CS32" s="682"/>
      <c r="CT32" s="682"/>
      <c r="CU32" s="682"/>
      <c r="CV32" s="683"/>
      <c r="CW32" s="681"/>
      <c r="CX32" s="682"/>
      <c r="CY32" s="682"/>
      <c r="CZ32" s="682"/>
      <c r="DA32" s="683"/>
      <c r="DB32" s="681"/>
      <c r="DC32" s="682"/>
      <c r="DD32" s="682"/>
      <c r="DE32" s="682"/>
      <c r="DF32" s="683"/>
      <c r="DG32" s="681"/>
      <c r="DH32" s="682"/>
      <c r="DI32" s="682"/>
      <c r="DJ32" s="682"/>
      <c r="DK32" s="683"/>
      <c r="DL32" s="681"/>
      <c r="DM32" s="682"/>
      <c r="DN32" s="682"/>
      <c r="DO32" s="682"/>
      <c r="DP32" s="683"/>
      <c r="DQ32" s="681"/>
      <c r="DR32" s="682"/>
      <c r="DS32" s="682"/>
      <c r="DT32" s="682"/>
      <c r="DU32" s="683"/>
      <c r="DV32" s="678"/>
      <c r="DW32" s="679"/>
      <c r="DX32" s="679"/>
      <c r="DY32" s="679"/>
      <c r="DZ32" s="684"/>
      <c r="EA32" s="48"/>
    </row>
    <row r="33" spans="1:131" ht="26.25" customHeight="1" x14ac:dyDescent="0.2">
      <c r="A33" s="54">
        <v>6</v>
      </c>
      <c r="B33" s="678"/>
      <c r="C33" s="679"/>
      <c r="D33" s="679"/>
      <c r="E33" s="679"/>
      <c r="F33" s="679"/>
      <c r="G33" s="679"/>
      <c r="H33" s="679"/>
      <c r="I33" s="679"/>
      <c r="J33" s="679"/>
      <c r="K33" s="679"/>
      <c r="L33" s="679"/>
      <c r="M33" s="679"/>
      <c r="N33" s="679"/>
      <c r="O33" s="679"/>
      <c r="P33" s="680"/>
      <c r="Q33" s="922"/>
      <c r="R33" s="923"/>
      <c r="S33" s="923"/>
      <c r="T33" s="923"/>
      <c r="U33" s="923"/>
      <c r="V33" s="923"/>
      <c r="W33" s="923"/>
      <c r="X33" s="923"/>
      <c r="Y33" s="923"/>
      <c r="Z33" s="923"/>
      <c r="AA33" s="923"/>
      <c r="AB33" s="923"/>
      <c r="AC33" s="923"/>
      <c r="AD33" s="923"/>
      <c r="AE33" s="927"/>
      <c r="AF33" s="945"/>
      <c r="AG33" s="682"/>
      <c r="AH33" s="682"/>
      <c r="AI33" s="682"/>
      <c r="AJ33" s="946"/>
      <c r="AK33" s="926"/>
      <c r="AL33" s="923"/>
      <c r="AM33" s="923"/>
      <c r="AN33" s="923"/>
      <c r="AO33" s="923"/>
      <c r="AP33" s="923"/>
      <c r="AQ33" s="923"/>
      <c r="AR33" s="923"/>
      <c r="AS33" s="923"/>
      <c r="AT33" s="923"/>
      <c r="AU33" s="923"/>
      <c r="AV33" s="923"/>
      <c r="AW33" s="923"/>
      <c r="AX33" s="923"/>
      <c r="AY33" s="923"/>
      <c r="AZ33" s="952"/>
      <c r="BA33" s="952"/>
      <c r="BB33" s="952"/>
      <c r="BC33" s="952"/>
      <c r="BD33" s="952"/>
      <c r="BE33" s="924"/>
      <c r="BF33" s="924"/>
      <c r="BG33" s="924"/>
      <c r="BH33" s="924"/>
      <c r="BI33" s="925"/>
      <c r="BJ33" s="56"/>
      <c r="BK33" s="56"/>
      <c r="BL33" s="56"/>
      <c r="BM33" s="56"/>
      <c r="BN33" s="56"/>
      <c r="BO33" s="55"/>
      <c r="BP33" s="55"/>
      <c r="BQ33" s="52">
        <v>27</v>
      </c>
      <c r="BR33" s="72"/>
      <c r="BS33" s="678"/>
      <c r="BT33" s="679"/>
      <c r="BU33" s="679"/>
      <c r="BV33" s="679"/>
      <c r="BW33" s="679"/>
      <c r="BX33" s="679"/>
      <c r="BY33" s="679"/>
      <c r="BZ33" s="679"/>
      <c r="CA33" s="679"/>
      <c r="CB33" s="679"/>
      <c r="CC33" s="679"/>
      <c r="CD33" s="679"/>
      <c r="CE33" s="679"/>
      <c r="CF33" s="679"/>
      <c r="CG33" s="680"/>
      <c r="CH33" s="681"/>
      <c r="CI33" s="682"/>
      <c r="CJ33" s="682"/>
      <c r="CK33" s="682"/>
      <c r="CL33" s="683"/>
      <c r="CM33" s="681"/>
      <c r="CN33" s="682"/>
      <c r="CO33" s="682"/>
      <c r="CP33" s="682"/>
      <c r="CQ33" s="683"/>
      <c r="CR33" s="681"/>
      <c r="CS33" s="682"/>
      <c r="CT33" s="682"/>
      <c r="CU33" s="682"/>
      <c r="CV33" s="683"/>
      <c r="CW33" s="681"/>
      <c r="CX33" s="682"/>
      <c r="CY33" s="682"/>
      <c r="CZ33" s="682"/>
      <c r="DA33" s="683"/>
      <c r="DB33" s="681"/>
      <c r="DC33" s="682"/>
      <c r="DD33" s="682"/>
      <c r="DE33" s="682"/>
      <c r="DF33" s="683"/>
      <c r="DG33" s="681"/>
      <c r="DH33" s="682"/>
      <c r="DI33" s="682"/>
      <c r="DJ33" s="682"/>
      <c r="DK33" s="683"/>
      <c r="DL33" s="681"/>
      <c r="DM33" s="682"/>
      <c r="DN33" s="682"/>
      <c r="DO33" s="682"/>
      <c r="DP33" s="683"/>
      <c r="DQ33" s="681"/>
      <c r="DR33" s="682"/>
      <c r="DS33" s="682"/>
      <c r="DT33" s="682"/>
      <c r="DU33" s="683"/>
      <c r="DV33" s="678"/>
      <c r="DW33" s="679"/>
      <c r="DX33" s="679"/>
      <c r="DY33" s="679"/>
      <c r="DZ33" s="684"/>
      <c r="EA33" s="48"/>
    </row>
    <row r="34" spans="1:131" ht="26.25" customHeight="1" x14ac:dyDescent="0.2">
      <c r="A34" s="54">
        <v>7</v>
      </c>
      <c r="B34" s="678"/>
      <c r="C34" s="679"/>
      <c r="D34" s="679"/>
      <c r="E34" s="679"/>
      <c r="F34" s="679"/>
      <c r="G34" s="679"/>
      <c r="H34" s="679"/>
      <c r="I34" s="679"/>
      <c r="J34" s="679"/>
      <c r="K34" s="679"/>
      <c r="L34" s="679"/>
      <c r="M34" s="679"/>
      <c r="N34" s="679"/>
      <c r="O34" s="679"/>
      <c r="P34" s="680"/>
      <c r="Q34" s="922"/>
      <c r="R34" s="923"/>
      <c r="S34" s="923"/>
      <c r="T34" s="923"/>
      <c r="U34" s="923"/>
      <c r="V34" s="923"/>
      <c r="W34" s="923"/>
      <c r="X34" s="923"/>
      <c r="Y34" s="923"/>
      <c r="Z34" s="923"/>
      <c r="AA34" s="923"/>
      <c r="AB34" s="923"/>
      <c r="AC34" s="923"/>
      <c r="AD34" s="923"/>
      <c r="AE34" s="927"/>
      <c r="AF34" s="945"/>
      <c r="AG34" s="682"/>
      <c r="AH34" s="682"/>
      <c r="AI34" s="682"/>
      <c r="AJ34" s="946"/>
      <c r="AK34" s="926"/>
      <c r="AL34" s="923"/>
      <c r="AM34" s="923"/>
      <c r="AN34" s="923"/>
      <c r="AO34" s="923"/>
      <c r="AP34" s="923"/>
      <c r="AQ34" s="923"/>
      <c r="AR34" s="923"/>
      <c r="AS34" s="923"/>
      <c r="AT34" s="923"/>
      <c r="AU34" s="923"/>
      <c r="AV34" s="923"/>
      <c r="AW34" s="923"/>
      <c r="AX34" s="923"/>
      <c r="AY34" s="923"/>
      <c r="AZ34" s="952"/>
      <c r="BA34" s="952"/>
      <c r="BB34" s="952"/>
      <c r="BC34" s="952"/>
      <c r="BD34" s="952"/>
      <c r="BE34" s="924"/>
      <c r="BF34" s="924"/>
      <c r="BG34" s="924"/>
      <c r="BH34" s="924"/>
      <c r="BI34" s="925"/>
      <c r="BJ34" s="56"/>
      <c r="BK34" s="56"/>
      <c r="BL34" s="56"/>
      <c r="BM34" s="56"/>
      <c r="BN34" s="56"/>
      <c r="BO34" s="55"/>
      <c r="BP34" s="55"/>
      <c r="BQ34" s="52">
        <v>28</v>
      </c>
      <c r="BR34" s="72"/>
      <c r="BS34" s="678"/>
      <c r="BT34" s="679"/>
      <c r="BU34" s="679"/>
      <c r="BV34" s="679"/>
      <c r="BW34" s="679"/>
      <c r="BX34" s="679"/>
      <c r="BY34" s="679"/>
      <c r="BZ34" s="679"/>
      <c r="CA34" s="679"/>
      <c r="CB34" s="679"/>
      <c r="CC34" s="679"/>
      <c r="CD34" s="679"/>
      <c r="CE34" s="679"/>
      <c r="CF34" s="679"/>
      <c r="CG34" s="680"/>
      <c r="CH34" s="681"/>
      <c r="CI34" s="682"/>
      <c r="CJ34" s="682"/>
      <c r="CK34" s="682"/>
      <c r="CL34" s="683"/>
      <c r="CM34" s="681"/>
      <c r="CN34" s="682"/>
      <c r="CO34" s="682"/>
      <c r="CP34" s="682"/>
      <c r="CQ34" s="683"/>
      <c r="CR34" s="681"/>
      <c r="CS34" s="682"/>
      <c r="CT34" s="682"/>
      <c r="CU34" s="682"/>
      <c r="CV34" s="683"/>
      <c r="CW34" s="681"/>
      <c r="CX34" s="682"/>
      <c r="CY34" s="682"/>
      <c r="CZ34" s="682"/>
      <c r="DA34" s="683"/>
      <c r="DB34" s="681"/>
      <c r="DC34" s="682"/>
      <c r="DD34" s="682"/>
      <c r="DE34" s="682"/>
      <c r="DF34" s="683"/>
      <c r="DG34" s="681"/>
      <c r="DH34" s="682"/>
      <c r="DI34" s="682"/>
      <c r="DJ34" s="682"/>
      <c r="DK34" s="683"/>
      <c r="DL34" s="681"/>
      <c r="DM34" s="682"/>
      <c r="DN34" s="682"/>
      <c r="DO34" s="682"/>
      <c r="DP34" s="683"/>
      <c r="DQ34" s="681"/>
      <c r="DR34" s="682"/>
      <c r="DS34" s="682"/>
      <c r="DT34" s="682"/>
      <c r="DU34" s="683"/>
      <c r="DV34" s="678"/>
      <c r="DW34" s="679"/>
      <c r="DX34" s="679"/>
      <c r="DY34" s="679"/>
      <c r="DZ34" s="684"/>
      <c r="EA34" s="48"/>
    </row>
    <row r="35" spans="1:131" ht="26.25" customHeight="1" x14ac:dyDescent="0.2">
      <c r="A35" s="54">
        <v>8</v>
      </c>
      <c r="B35" s="678"/>
      <c r="C35" s="679"/>
      <c r="D35" s="679"/>
      <c r="E35" s="679"/>
      <c r="F35" s="679"/>
      <c r="G35" s="679"/>
      <c r="H35" s="679"/>
      <c r="I35" s="679"/>
      <c r="J35" s="679"/>
      <c r="K35" s="679"/>
      <c r="L35" s="679"/>
      <c r="M35" s="679"/>
      <c r="N35" s="679"/>
      <c r="O35" s="679"/>
      <c r="P35" s="680"/>
      <c r="Q35" s="922"/>
      <c r="R35" s="923"/>
      <c r="S35" s="923"/>
      <c r="T35" s="923"/>
      <c r="U35" s="923"/>
      <c r="V35" s="923"/>
      <c r="W35" s="923"/>
      <c r="X35" s="923"/>
      <c r="Y35" s="923"/>
      <c r="Z35" s="923"/>
      <c r="AA35" s="923"/>
      <c r="AB35" s="923"/>
      <c r="AC35" s="923"/>
      <c r="AD35" s="923"/>
      <c r="AE35" s="927"/>
      <c r="AF35" s="945"/>
      <c r="AG35" s="682"/>
      <c r="AH35" s="682"/>
      <c r="AI35" s="682"/>
      <c r="AJ35" s="946"/>
      <c r="AK35" s="926"/>
      <c r="AL35" s="923"/>
      <c r="AM35" s="923"/>
      <c r="AN35" s="923"/>
      <c r="AO35" s="923"/>
      <c r="AP35" s="923"/>
      <c r="AQ35" s="923"/>
      <c r="AR35" s="923"/>
      <c r="AS35" s="923"/>
      <c r="AT35" s="923"/>
      <c r="AU35" s="923"/>
      <c r="AV35" s="923"/>
      <c r="AW35" s="923"/>
      <c r="AX35" s="923"/>
      <c r="AY35" s="923"/>
      <c r="AZ35" s="952"/>
      <c r="BA35" s="952"/>
      <c r="BB35" s="952"/>
      <c r="BC35" s="952"/>
      <c r="BD35" s="952"/>
      <c r="BE35" s="924"/>
      <c r="BF35" s="924"/>
      <c r="BG35" s="924"/>
      <c r="BH35" s="924"/>
      <c r="BI35" s="925"/>
      <c r="BJ35" s="56"/>
      <c r="BK35" s="56"/>
      <c r="BL35" s="56"/>
      <c r="BM35" s="56"/>
      <c r="BN35" s="56"/>
      <c r="BO35" s="55"/>
      <c r="BP35" s="55"/>
      <c r="BQ35" s="52">
        <v>29</v>
      </c>
      <c r="BR35" s="72"/>
      <c r="BS35" s="678"/>
      <c r="BT35" s="679"/>
      <c r="BU35" s="679"/>
      <c r="BV35" s="679"/>
      <c r="BW35" s="679"/>
      <c r="BX35" s="679"/>
      <c r="BY35" s="679"/>
      <c r="BZ35" s="679"/>
      <c r="CA35" s="679"/>
      <c r="CB35" s="679"/>
      <c r="CC35" s="679"/>
      <c r="CD35" s="679"/>
      <c r="CE35" s="679"/>
      <c r="CF35" s="679"/>
      <c r="CG35" s="680"/>
      <c r="CH35" s="681"/>
      <c r="CI35" s="682"/>
      <c r="CJ35" s="682"/>
      <c r="CK35" s="682"/>
      <c r="CL35" s="683"/>
      <c r="CM35" s="681"/>
      <c r="CN35" s="682"/>
      <c r="CO35" s="682"/>
      <c r="CP35" s="682"/>
      <c r="CQ35" s="683"/>
      <c r="CR35" s="681"/>
      <c r="CS35" s="682"/>
      <c r="CT35" s="682"/>
      <c r="CU35" s="682"/>
      <c r="CV35" s="683"/>
      <c r="CW35" s="681"/>
      <c r="CX35" s="682"/>
      <c r="CY35" s="682"/>
      <c r="CZ35" s="682"/>
      <c r="DA35" s="683"/>
      <c r="DB35" s="681"/>
      <c r="DC35" s="682"/>
      <c r="DD35" s="682"/>
      <c r="DE35" s="682"/>
      <c r="DF35" s="683"/>
      <c r="DG35" s="681"/>
      <c r="DH35" s="682"/>
      <c r="DI35" s="682"/>
      <c r="DJ35" s="682"/>
      <c r="DK35" s="683"/>
      <c r="DL35" s="681"/>
      <c r="DM35" s="682"/>
      <c r="DN35" s="682"/>
      <c r="DO35" s="682"/>
      <c r="DP35" s="683"/>
      <c r="DQ35" s="681"/>
      <c r="DR35" s="682"/>
      <c r="DS35" s="682"/>
      <c r="DT35" s="682"/>
      <c r="DU35" s="683"/>
      <c r="DV35" s="678"/>
      <c r="DW35" s="679"/>
      <c r="DX35" s="679"/>
      <c r="DY35" s="679"/>
      <c r="DZ35" s="684"/>
      <c r="EA35" s="48"/>
    </row>
    <row r="36" spans="1:131" ht="26.25" customHeight="1" x14ac:dyDescent="0.2">
      <c r="A36" s="54">
        <v>9</v>
      </c>
      <c r="B36" s="678"/>
      <c r="C36" s="679"/>
      <c r="D36" s="679"/>
      <c r="E36" s="679"/>
      <c r="F36" s="679"/>
      <c r="G36" s="679"/>
      <c r="H36" s="679"/>
      <c r="I36" s="679"/>
      <c r="J36" s="679"/>
      <c r="K36" s="679"/>
      <c r="L36" s="679"/>
      <c r="M36" s="679"/>
      <c r="N36" s="679"/>
      <c r="O36" s="679"/>
      <c r="P36" s="680"/>
      <c r="Q36" s="922"/>
      <c r="R36" s="923"/>
      <c r="S36" s="923"/>
      <c r="T36" s="923"/>
      <c r="U36" s="923"/>
      <c r="V36" s="923"/>
      <c r="W36" s="923"/>
      <c r="X36" s="923"/>
      <c r="Y36" s="923"/>
      <c r="Z36" s="923"/>
      <c r="AA36" s="923"/>
      <c r="AB36" s="923"/>
      <c r="AC36" s="923"/>
      <c r="AD36" s="923"/>
      <c r="AE36" s="927"/>
      <c r="AF36" s="945"/>
      <c r="AG36" s="682"/>
      <c r="AH36" s="682"/>
      <c r="AI36" s="682"/>
      <c r="AJ36" s="946"/>
      <c r="AK36" s="926"/>
      <c r="AL36" s="923"/>
      <c r="AM36" s="923"/>
      <c r="AN36" s="923"/>
      <c r="AO36" s="923"/>
      <c r="AP36" s="923"/>
      <c r="AQ36" s="923"/>
      <c r="AR36" s="923"/>
      <c r="AS36" s="923"/>
      <c r="AT36" s="923"/>
      <c r="AU36" s="923"/>
      <c r="AV36" s="923"/>
      <c r="AW36" s="923"/>
      <c r="AX36" s="923"/>
      <c r="AY36" s="923"/>
      <c r="AZ36" s="952"/>
      <c r="BA36" s="952"/>
      <c r="BB36" s="952"/>
      <c r="BC36" s="952"/>
      <c r="BD36" s="952"/>
      <c r="BE36" s="924"/>
      <c r="BF36" s="924"/>
      <c r="BG36" s="924"/>
      <c r="BH36" s="924"/>
      <c r="BI36" s="925"/>
      <c r="BJ36" s="56"/>
      <c r="BK36" s="56"/>
      <c r="BL36" s="56"/>
      <c r="BM36" s="56"/>
      <c r="BN36" s="56"/>
      <c r="BO36" s="55"/>
      <c r="BP36" s="55"/>
      <c r="BQ36" s="52">
        <v>30</v>
      </c>
      <c r="BR36" s="72"/>
      <c r="BS36" s="678"/>
      <c r="BT36" s="679"/>
      <c r="BU36" s="679"/>
      <c r="BV36" s="679"/>
      <c r="BW36" s="679"/>
      <c r="BX36" s="679"/>
      <c r="BY36" s="679"/>
      <c r="BZ36" s="679"/>
      <c r="CA36" s="679"/>
      <c r="CB36" s="679"/>
      <c r="CC36" s="679"/>
      <c r="CD36" s="679"/>
      <c r="CE36" s="679"/>
      <c r="CF36" s="679"/>
      <c r="CG36" s="680"/>
      <c r="CH36" s="681"/>
      <c r="CI36" s="682"/>
      <c r="CJ36" s="682"/>
      <c r="CK36" s="682"/>
      <c r="CL36" s="683"/>
      <c r="CM36" s="681"/>
      <c r="CN36" s="682"/>
      <c r="CO36" s="682"/>
      <c r="CP36" s="682"/>
      <c r="CQ36" s="683"/>
      <c r="CR36" s="681"/>
      <c r="CS36" s="682"/>
      <c r="CT36" s="682"/>
      <c r="CU36" s="682"/>
      <c r="CV36" s="683"/>
      <c r="CW36" s="681"/>
      <c r="CX36" s="682"/>
      <c r="CY36" s="682"/>
      <c r="CZ36" s="682"/>
      <c r="DA36" s="683"/>
      <c r="DB36" s="681"/>
      <c r="DC36" s="682"/>
      <c r="DD36" s="682"/>
      <c r="DE36" s="682"/>
      <c r="DF36" s="683"/>
      <c r="DG36" s="681"/>
      <c r="DH36" s="682"/>
      <c r="DI36" s="682"/>
      <c r="DJ36" s="682"/>
      <c r="DK36" s="683"/>
      <c r="DL36" s="681"/>
      <c r="DM36" s="682"/>
      <c r="DN36" s="682"/>
      <c r="DO36" s="682"/>
      <c r="DP36" s="683"/>
      <c r="DQ36" s="681"/>
      <c r="DR36" s="682"/>
      <c r="DS36" s="682"/>
      <c r="DT36" s="682"/>
      <c r="DU36" s="683"/>
      <c r="DV36" s="678"/>
      <c r="DW36" s="679"/>
      <c r="DX36" s="679"/>
      <c r="DY36" s="679"/>
      <c r="DZ36" s="684"/>
      <c r="EA36" s="48"/>
    </row>
    <row r="37" spans="1:131" ht="26.25" customHeight="1" x14ac:dyDescent="0.2">
      <c r="A37" s="54">
        <v>10</v>
      </c>
      <c r="B37" s="678"/>
      <c r="C37" s="679"/>
      <c r="D37" s="679"/>
      <c r="E37" s="679"/>
      <c r="F37" s="679"/>
      <c r="G37" s="679"/>
      <c r="H37" s="679"/>
      <c r="I37" s="679"/>
      <c r="J37" s="679"/>
      <c r="K37" s="679"/>
      <c r="L37" s="679"/>
      <c r="M37" s="679"/>
      <c r="N37" s="679"/>
      <c r="O37" s="679"/>
      <c r="P37" s="680"/>
      <c r="Q37" s="922"/>
      <c r="R37" s="923"/>
      <c r="S37" s="923"/>
      <c r="T37" s="923"/>
      <c r="U37" s="923"/>
      <c r="V37" s="923"/>
      <c r="W37" s="923"/>
      <c r="X37" s="923"/>
      <c r="Y37" s="923"/>
      <c r="Z37" s="923"/>
      <c r="AA37" s="923"/>
      <c r="AB37" s="923"/>
      <c r="AC37" s="923"/>
      <c r="AD37" s="923"/>
      <c r="AE37" s="927"/>
      <c r="AF37" s="945"/>
      <c r="AG37" s="682"/>
      <c r="AH37" s="682"/>
      <c r="AI37" s="682"/>
      <c r="AJ37" s="946"/>
      <c r="AK37" s="926"/>
      <c r="AL37" s="923"/>
      <c r="AM37" s="923"/>
      <c r="AN37" s="923"/>
      <c r="AO37" s="923"/>
      <c r="AP37" s="923"/>
      <c r="AQ37" s="923"/>
      <c r="AR37" s="923"/>
      <c r="AS37" s="923"/>
      <c r="AT37" s="923"/>
      <c r="AU37" s="923"/>
      <c r="AV37" s="923"/>
      <c r="AW37" s="923"/>
      <c r="AX37" s="923"/>
      <c r="AY37" s="923"/>
      <c r="AZ37" s="952"/>
      <c r="BA37" s="952"/>
      <c r="BB37" s="952"/>
      <c r="BC37" s="952"/>
      <c r="BD37" s="952"/>
      <c r="BE37" s="924"/>
      <c r="BF37" s="924"/>
      <c r="BG37" s="924"/>
      <c r="BH37" s="924"/>
      <c r="BI37" s="925"/>
      <c r="BJ37" s="56"/>
      <c r="BK37" s="56"/>
      <c r="BL37" s="56"/>
      <c r="BM37" s="56"/>
      <c r="BN37" s="56"/>
      <c r="BO37" s="55"/>
      <c r="BP37" s="55"/>
      <c r="BQ37" s="52">
        <v>31</v>
      </c>
      <c r="BR37" s="72"/>
      <c r="BS37" s="678"/>
      <c r="BT37" s="679"/>
      <c r="BU37" s="679"/>
      <c r="BV37" s="679"/>
      <c r="BW37" s="679"/>
      <c r="BX37" s="679"/>
      <c r="BY37" s="679"/>
      <c r="BZ37" s="679"/>
      <c r="CA37" s="679"/>
      <c r="CB37" s="679"/>
      <c r="CC37" s="679"/>
      <c r="CD37" s="679"/>
      <c r="CE37" s="679"/>
      <c r="CF37" s="679"/>
      <c r="CG37" s="680"/>
      <c r="CH37" s="681"/>
      <c r="CI37" s="682"/>
      <c r="CJ37" s="682"/>
      <c r="CK37" s="682"/>
      <c r="CL37" s="683"/>
      <c r="CM37" s="681"/>
      <c r="CN37" s="682"/>
      <c r="CO37" s="682"/>
      <c r="CP37" s="682"/>
      <c r="CQ37" s="683"/>
      <c r="CR37" s="681"/>
      <c r="CS37" s="682"/>
      <c r="CT37" s="682"/>
      <c r="CU37" s="682"/>
      <c r="CV37" s="683"/>
      <c r="CW37" s="681"/>
      <c r="CX37" s="682"/>
      <c r="CY37" s="682"/>
      <c r="CZ37" s="682"/>
      <c r="DA37" s="683"/>
      <c r="DB37" s="681"/>
      <c r="DC37" s="682"/>
      <c r="DD37" s="682"/>
      <c r="DE37" s="682"/>
      <c r="DF37" s="683"/>
      <c r="DG37" s="681"/>
      <c r="DH37" s="682"/>
      <c r="DI37" s="682"/>
      <c r="DJ37" s="682"/>
      <c r="DK37" s="683"/>
      <c r="DL37" s="681"/>
      <c r="DM37" s="682"/>
      <c r="DN37" s="682"/>
      <c r="DO37" s="682"/>
      <c r="DP37" s="683"/>
      <c r="DQ37" s="681"/>
      <c r="DR37" s="682"/>
      <c r="DS37" s="682"/>
      <c r="DT37" s="682"/>
      <c r="DU37" s="683"/>
      <c r="DV37" s="678"/>
      <c r="DW37" s="679"/>
      <c r="DX37" s="679"/>
      <c r="DY37" s="679"/>
      <c r="DZ37" s="684"/>
      <c r="EA37" s="48"/>
    </row>
    <row r="38" spans="1:131" ht="26.25" customHeight="1" x14ac:dyDescent="0.2">
      <c r="A38" s="54">
        <v>11</v>
      </c>
      <c r="B38" s="678"/>
      <c r="C38" s="679"/>
      <c r="D38" s="679"/>
      <c r="E38" s="679"/>
      <c r="F38" s="679"/>
      <c r="G38" s="679"/>
      <c r="H38" s="679"/>
      <c r="I38" s="679"/>
      <c r="J38" s="679"/>
      <c r="K38" s="679"/>
      <c r="L38" s="679"/>
      <c r="M38" s="679"/>
      <c r="N38" s="679"/>
      <c r="O38" s="679"/>
      <c r="P38" s="680"/>
      <c r="Q38" s="922"/>
      <c r="R38" s="923"/>
      <c r="S38" s="923"/>
      <c r="T38" s="923"/>
      <c r="U38" s="923"/>
      <c r="V38" s="923"/>
      <c r="W38" s="923"/>
      <c r="X38" s="923"/>
      <c r="Y38" s="923"/>
      <c r="Z38" s="923"/>
      <c r="AA38" s="923"/>
      <c r="AB38" s="923"/>
      <c r="AC38" s="923"/>
      <c r="AD38" s="923"/>
      <c r="AE38" s="927"/>
      <c r="AF38" s="945"/>
      <c r="AG38" s="682"/>
      <c r="AH38" s="682"/>
      <c r="AI38" s="682"/>
      <c r="AJ38" s="946"/>
      <c r="AK38" s="926"/>
      <c r="AL38" s="923"/>
      <c r="AM38" s="923"/>
      <c r="AN38" s="923"/>
      <c r="AO38" s="923"/>
      <c r="AP38" s="923"/>
      <c r="AQ38" s="923"/>
      <c r="AR38" s="923"/>
      <c r="AS38" s="923"/>
      <c r="AT38" s="923"/>
      <c r="AU38" s="923"/>
      <c r="AV38" s="923"/>
      <c r="AW38" s="923"/>
      <c r="AX38" s="923"/>
      <c r="AY38" s="923"/>
      <c r="AZ38" s="952"/>
      <c r="BA38" s="952"/>
      <c r="BB38" s="952"/>
      <c r="BC38" s="952"/>
      <c r="BD38" s="952"/>
      <c r="BE38" s="924"/>
      <c r="BF38" s="924"/>
      <c r="BG38" s="924"/>
      <c r="BH38" s="924"/>
      <c r="BI38" s="925"/>
      <c r="BJ38" s="56"/>
      <c r="BK38" s="56"/>
      <c r="BL38" s="56"/>
      <c r="BM38" s="56"/>
      <c r="BN38" s="56"/>
      <c r="BO38" s="55"/>
      <c r="BP38" s="55"/>
      <c r="BQ38" s="52">
        <v>32</v>
      </c>
      <c r="BR38" s="72"/>
      <c r="BS38" s="678"/>
      <c r="BT38" s="679"/>
      <c r="BU38" s="679"/>
      <c r="BV38" s="679"/>
      <c r="BW38" s="679"/>
      <c r="BX38" s="679"/>
      <c r="BY38" s="679"/>
      <c r="BZ38" s="679"/>
      <c r="CA38" s="679"/>
      <c r="CB38" s="679"/>
      <c r="CC38" s="679"/>
      <c r="CD38" s="679"/>
      <c r="CE38" s="679"/>
      <c r="CF38" s="679"/>
      <c r="CG38" s="680"/>
      <c r="CH38" s="681"/>
      <c r="CI38" s="682"/>
      <c r="CJ38" s="682"/>
      <c r="CK38" s="682"/>
      <c r="CL38" s="683"/>
      <c r="CM38" s="681"/>
      <c r="CN38" s="682"/>
      <c r="CO38" s="682"/>
      <c r="CP38" s="682"/>
      <c r="CQ38" s="683"/>
      <c r="CR38" s="681"/>
      <c r="CS38" s="682"/>
      <c r="CT38" s="682"/>
      <c r="CU38" s="682"/>
      <c r="CV38" s="683"/>
      <c r="CW38" s="681"/>
      <c r="CX38" s="682"/>
      <c r="CY38" s="682"/>
      <c r="CZ38" s="682"/>
      <c r="DA38" s="683"/>
      <c r="DB38" s="681"/>
      <c r="DC38" s="682"/>
      <c r="DD38" s="682"/>
      <c r="DE38" s="682"/>
      <c r="DF38" s="683"/>
      <c r="DG38" s="681"/>
      <c r="DH38" s="682"/>
      <c r="DI38" s="682"/>
      <c r="DJ38" s="682"/>
      <c r="DK38" s="683"/>
      <c r="DL38" s="681"/>
      <c r="DM38" s="682"/>
      <c r="DN38" s="682"/>
      <c r="DO38" s="682"/>
      <c r="DP38" s="683"/>
      <c r="DQ38" s="681"/>
      <c r="DR38" s="682"/>
      <c r="DS38" s="682"/>
      <c r="DT38" s="682"/>
      <c r="DU38" s="683"/>
      <c r="DV38" s="678"/>
      <c r="DW38" s="679"/>
      <c r="DX38" s="679"/>
      <c r="DY38" s="679"/>
      <c r="DZ38" s="684"/>
      <c r="EA38" s="48"/>
    </row>
    <row r="39" spans="1:131" ht="26.25" customHeight="1" x14ac:dyDescent="0.2">
      <c r="A39" s="54">
        <v>12</v>
      </c>
      <c r="B39" s="678"/>
      <c r="C39" s="679"/>
      <c r="D39" s="679"/>
      <c r="E39" s="679"/>
      <c r="F39" s="679"/>
      <c r="G39" s="679"/>
      <c r="H39" s="679"/>
      <c r="I39" s="679"/>
      <c r="J39" s="679"/>
      <c r="K39" s="679"/>
      <c r="L39" s="679"/>
      <c r="M39" s="679"/>
      <c r="N39" s="679"/>
      <c r="O39" s="679"/>
      <c r="P39" s="680"/>
      <c r="Q39" s="922"/>
      <c r="R39" s="923"/>
      <c r="S39" s="923"/>
      <c r="T39" s="923"/>
      <c r="U39" s="923"/>
      <c r="V39" s="923"/>
      <c r="W39" s="923"/>
      <c r="X39" s="923"/>
      <c r="Y39" s="923"/>
      <c r="Z39" s="923"/>
      <c r="AA39" s="923"/>
      <c r="AB39" s="923"/>
      <c r="AC39" s="923"/>
      <c r="AD39" s="923"/>
      <c r="AE39" s="927"/>
      <c r="AF39" s="945"/>
      <c r="AG39" s="682"/>
      <c r="AH39" s="682"/>
      <c r="AI39" s="682"/>
      <c r="AJ39" s="946"/>
      <c r="AK39" s="926"/>
      <c r="AL39" s="923"/>
      <c r="AM39" s="923"/>
      <c r="AN39" s="923"/>
      <c r="AO39" s="923"/>
      <c r="AP39" s="923"/>
      <c r="AQ39" s="923"/>
      <c r="AR39" s="923"/>
      <c r="AS39" s="923"/>
      <c r="AT39" s="923"/>
      <c r="AU39" s="923"/>
      <c r="AV39" s="923"/>
      <c r="AW39" s="923"/>
      <c r="AX39" s="923"/>
      <c r="AY39" s="923"/>
      <c r="AZ39" s="952"/>
      <c r="BA39" s="952"/>
      <c r="BB39" s="952"/>
      <c r="BC39" s="952"/>
      <c r="BD39" s="952"/>
      <c r="BE39" s="924"/>
      <c r="BF39" s="924"/>
      <c r="BG39" s="924"/>
      <c r="BH39" s="924"/>
      <c r="BI39" s="925"/>
      <c r="BJ39" s="56"/>
      <c r="BK39" s="56"/>
      <c r="BL39" s="56"/>
      <c r="BM39" s="56"/>
      <c r="BN39" s="56"/>
      <c r="BO39" s="55"/>
      <c r="BP39" s="55"/>
      <c r="BQ39" s="52">
        <v>33</v>
      </c>
      <c r="BR39" s="72"/>
      <c r="BS39" s="678"/>
      <c r="BT39" s="679"/>
      <c r="BU39" s="679"/>
      <c r="BV39" s="679"/>
      <c r="BW39" s="679"/>
      <c r="BX39" s="679"/>
      <c r="BY39" s="679"/>
      <c r="BZ39" s="679"/>
      <c r="CA39" s="679"/>
      <c r="CB39" s="679"/>
      <c r="CC39" s="679"/>
      <c r="CD39" s="679"/>
      <c r="CE39" s="679"/>
      <c r="CF39" s="679"/>
      <c r="CG39" s="680"/>
      <c r="CH39" s="681"/>
      <c r="CI39" s="682"/>
      <c r="CJ39" s="682"/>
      <c r="CK39" s="682"/>
      <c r="CL39" s="683"/>
      <c r="CM39" s="681"/>
      <c r="CN39" s="682"/>
      <c r="CO39" s="682"/>
      <c r="CP39" s="682"/>
      <c r="CQ39" s="683"/>
      <c r="CR39" s="681"/>
      <c r="CS39" s="682"/>
      <c r="CT39" s="682"/>
      <c r="CU39" s="682"/>
      <c r="CV39" s="683"/>
      <c r="CW39" s="681"/>
      <c r="CX39" s="682"/>
      <c r="CY39" s="682"/>
      <c r="CZ39" s="682"/>
      <c r="DA39" s="683"/>
      <c r="DB39" s="681"/>
      <c r="DC39" s="682"/>
      <c r="DD39" s="682"/>
      <c r="DE39" s="682"/>
      <c r="DF39" s="683"/>
      <c r="DG39" s="681"/>
      <c r="DH39" s="682"/>
      <c r="DI39" s="682"/>
      <c r="DJ39" s="682"/>
      <c r="DK39" s="683"/>
      <c r="DL39" s="681"/>
      <c r="DM39" s="682"/>
      <c r="DN39" s="682"/>
      <c r="DO39" s="682"/>
      <c r="DP39" s="683"/>
      <c r="DQ39" s="681"/>
      <c r="DR39" s="682"/>
      <c r="DS39" s="682"/>
      <c r="DT39" s="682"/>
      <c r="DU39" s="683"/>
      <c r="DV39" s="678"/>
      <c r="DW39" s="679"/>
      <c r="DX39" s="679"/>
      <c r="DY39" s="679"/>
      <c r="DZ39" s="684"/>
      <c r="EA39" s="48"/>
    </row>
    <row r="40" spans="1:131" ht="26.25" customHeight="1" x14ac:dyDescent="0.2">
      <c r="A40" s="52">
        <v>13</v>
      </c>
      <c r="B40" s="678"/>
      <c r="C40" s="679"/>
      <c r="D40" s="679"/>
      <c r="E40" s="679"/>
      <c r="F40" s="679"/>
      <c r="G40" s="679"/>
      <c r="H40" s="679"/>
      <c r="I40" s="679"/>
      <c r="J40" s="679"/>
      <c r="K40" s="679"/>
      <c r="L40" s="679"/>
      <c r="M40" s="679"/>
      <c r="N40" s="679"/>
      <c r="O40" s="679"/>
      <c r="P40" s="680"/>
      <c r="Q40" s="922"/>
      <c r="R40" s="923"/>
      <c r="S40" s="923"/>
      <c r="T40" s="923"/>
      <c r="U40" s="923"/>
      <c r="V40" s="923"/>
      <c r="W40" s="923"/>
      <c r="X40" s="923"/>
      <c r="Y40" s="923"/>
      <c r="Z40" s="923"/>
      <c r="AA40" s="923"/>
      <c r="AB40" s="923"/>
      <c r="AC40" s="923"/>
      <c r="AD40" s="923"/>
      <c r="AE40" s="927"/>
      <c r="AF40" s="945"/>
      <c r="AG40" s="682"/>
      <c r="AH40" s="682"/>
      <c r="AI40" s="682"/>
      <c r="AJ40" s="946"/>
      <c r="AK40" s="926"/>
      <c r="AL40" s="923"/>
      <c r="AM40" s="923"/>
      <c r="AN40" s="923"/>
      <c r="AO40" s="923"/>
      <c r="AP40" s="923"/>
      <c r="AQ40" s="923"/>
      <c r="AR40" s="923"/>
      <c r="AS40" s="923"/>
      <c r="AT40" s="923"/>
      <c r="AU40" s="923"/>
      <c r="AV40" s="923"/>
      <c r="AW40" s="923"/>
      <c r="AX40" s="923"/>
      <c r="AY40" s="923"/>
      <c r="AZ40" s="952"/>
      <c r="BA40" s="952"/>
      <c r="BB40" s="952"/>
      <c r="BC40" s="952"/>
      <c r="BD40" s="952"/>
      <c r="BE40" s="924"/>
      <c r="BF40" s="924"/>
      <c r="BG40" s="924"/>
      <c r="BH40" s="924"/>
      <c r="BI40" s="925"/>
      <c r="BJ40" s="56"/>
      <c r="BK40" s="56"/>
      <c r="BL40" s="56"/>
      <c r="BM40" s="56"/>
      <c r="BN40" s="56"/>
      <c r="BO40" s="55"/>
      <c r="BP40" s="55"/>
      <c r="BQ40" s="52">
        <v>34</v>
      </c>
      <c r="BR40" s="72"/>
      <c r="BS40" s="678"/>
      <c r="BT40" s="679"/>
      <c r="BU40" s="679"/>
      <c r="BV40" s="679"/>
      <c r="BW40" s="679"/>
      <c r="BX40" s="679"/>
      <c r="BY40" s="679"/>
      <c r="BZ40" s="679"/>
      <c r="CA40" s="679"/>
      <c r="CB40" s="679"/>
      <c r="CC40" s="679"/>
      <c r="CD40" s="679"/>
      <c r="CE40" s="679"/>
      <c r="CF40" s="679"/>
      <c r="CG40" s="680"/>
      <c r="CH40" s="681"/>
      <c r="CI40" s="682"/>
      <c r="CJ40" s="682"/>
      <c r="CK40" s="682"/>
      <c r="CL40" s="683"/>
      <c r="CM40" s="681"/>
      <c r="CN40" s="682"/>
      <c r="CO40" s="682"/>
      <c r="CP40" s="682"/>
      <c r="CQ40" s="683"/>
      <c r="CR40" s="681"/>
      <c r="CS40" s="682"/>
      <c r="CT40" s="682"/>
      <c r="CU40" s="682"/>
      <c r="CV40" s="683"/>
      <c r="CW40" s="681"/>
      <c r="CX40" s="682"/>
      <c r="CY40" s="682"/>
      <c r="CZ40" s="682"/>
      <c r="DA40" s="683"/>
      <c r="DB40" s="681"/>
      <c r="DC40" s="682"/>
      <c r="DD40" s="682"/>
      <c r="DE40" s="682"/>
      <c r="DF40" s="683"/>
      <c r="DG40" s="681"/>
      <c r="DH40" s="682"/>
      <c r="DI40" s="682"/>
      <c r="DJ40" s="682"/>
      <c r="DK40" s="683"/>
      <c r="DL40" s="681"/>
      <c r="DM40" s="682"/>
      <c r="DN40" s="682"/>
      <c r="DO40" s="682"/>
      <c r="DP40" s="683"/>
      <c r="DQ40" s="681"/>
      <c r="DR40" s="682"/>
      <c r="DS40" s="682"/>
      <c r="DT40" s="682"/>
      <c r="DU40" s="683"/>
      <c r="DV40" s="678"/>
      <c r="DW40" s="679"/>
      <c r="DX40" s="679"/>
      <c r="DY40" s="679"/>
      <c r="DZ40" s="684"/>
      <c r="EA40" s="48"/>
    </row>
    <row r="41" spans="1:131" ht="26.25" customHeight="1" x14ac:dyDescent="0.2">
      <c r="A41" s="52">
        <v>14</v>
      </c>
      <c r="B41" s="678"/>
      <c r="C41" s="679"/>
      <c r="D41" s="679"/>
      <c r="E41" s="679"/>
      <c r="F41" s="679"/>
      <c r="G41" s="679"/>
      <c r="H41" s="679"/>
      <c r="I41" s="679"/>
      <c r="J41" s="679"/>
      <c r="K41" s="679"/>
      <c r="L41" s="679"/>
      <c r="M41" s="679"/>
      <c r="N41" s="679"/>
      <c r="O41" s="679"/>
      <c r="P41" s="680"/>
      <c r="Q41" s="922"/>
      <c r="R41" s="923"/>
      <c r="S41" s="923"/>
      <c r="T41" s="923"/>
      <c r="U41" s="923"/>
      <c r="V41" s="923"/>
      <c r="W41" s="923"/>
      <c r="X41" s="923"/>
      <c r="Y41" s="923"/>
      <c r="Z41" s="923"/>
      <c r="AA41" s="923"/>
      <c r="AB41" s="923"/>
      <c r="AC41" s="923"/>
      <c r="AD41" s="923"/>
      <c r="AE41" s="927"/>
      <c r="AF41" s="945"/>
      <c r="AG41" s="682"/>
      <c r="AH41" s="682"/>
      <c r="AI41" s="682"/>
      <c r="AJ41" s="946"/>
      <c r="AK41" s="926"/>
      <c r="AL41" s="923"/>
      <c r="AM41" s="923"/>
      <c r="AN41" s="923"/>
      <c r="AO41" s="923"/>
      <c r="AP41" s="923"/>
      <c r="AQ41" s="923"/>
      <c r="AR41" s="923"/>
      <c r="AS41" s="923"/>
      <c r="AT41" s="923"/>
      <c r="AU41" s="923"/>
      <c r="AV41" s="923"/>
      <c r="AW41" s="923"/>
      <c r="AX41" s="923"/>
      <c r="AY41" s="923"/>
      <c r="AZ41" s="952"/>
      <c r="BA41" s="952"/>
      <c r="BB41" s="952"/>
      <c r="BC41" s="952"/>
      <c r="BD41" s="952"/>
      <c r="BE41" s="924"/>
      <c r="BF41" s="924"/>
      <c r="BG41" s="924"/>
      <c r="BH41" s="924"/>
      <c r="BI41" s="925"/>
      <c r="BJ41" s="56"/>
      <c r="BK41" s="56"/>
      <c r="BL41" s="56"/>
      <c r="BM41" s="56"/>
      <c r="BN41" s="56"/>
      <c r="BO41" s="55"/>
      <c r="BP41" s="55"/>
      <c r="BQ41" s="52">
        <v>35</v>
      </c>
      <c r="BR41" s="72"/>
      <c r="BS41" s="678"/>
      <c r="BT41" s="679"/>
      <c r="BU41" s="679"/>
      <c r="BV41" s="679"/>
      <c r="BW41" s="679"/>
      <c r="BX41" s="679"/>
      <c r="BY41" s="679"/>
      <c r="BZ41" s="679"/>
      <c r="CA41" s="679"/>
      <c r="CB41" s="679"/>
      <c r="CC41" s="679"/>
      <c r="CD41" s="679"/>
      <c r="CE41" s="679"/>
      <c r="CF41" s="679"/>
      <c r="CG41" s="680"/>
      <c r="CH41" s="681"/>
      <c r="CI41" s="682"/>
      <c r="CJ41" s="682"/>
      <c r="CK41" s="682"/>
      <c r="CL41" s="683"/>
      <c r="CM41" s="681"/>
      <c r="CN41" s="682"/>
      <c r="CO41" s="682"/>
      <c r="CP41" s="682"/>
      <c r="CQ41" s="683"/>
      <c r="CR41" s="681"/>
      <c r="CS41" s="682"/>
      <c r="CT41" s="682"/>
      <c r="CU41" s="682"/>
      <c r="CV41" s="683"/>
      <c r="CW41" s="681"/>
      <c r="CX41" s="682"/>
      <c r="CY41" s="682"/>
      <c r="CZ41" s="682"/>
      <c r="DA41" s="683"/>
      <c r="DB41" s="681"/>
      <c r="DC41" s="682"/>
      <c r="DD41" s="682"/>
      <c r="DE41" s="682"/>
      <c r="DF41" s="683"/>
      <c r="DG41" s="681"/>
      <c r="DH41" s="682"/>
      <c r="DI41" s="682"/>
      <c r="DJ41" s="682"/>
      <c r="DK41" s="683"/>
      <c r="DL41" s="681"/>
      <c r="DM41" s="682"/>
      <c r="DN41" s="682"/>
      <c r="DO41" s="682"/>
      <c r="DP41" s="683"/>
      <c r="DQ41" s="681"/>
      <c r="DR41" s="682"/>
      <c r="DS41" s="682"/>
      <c r="DT41" s="682"/>
      <c r="DU41" s="683"/>
      <c r="DV41" s="678"/>
      <c r="DW41" s="679"/>
      <c r="DX41" s="679"/>
      <c r="DY41" s="679"/>
      <c r="DZ41" s="684"/>
      <c r="EA41" s="48"/>
    </row>
    <row r="42" spans="1:131" ht="26.25" customHeight="1" x14ac:dyDescent="0.2">
      <c r="A42" s="52">
        <v>15</v>
      </c>
      <c r="B42" s="678"/>
      <c r="C42" s="679"/>
      <c r="D42" s="679"/>
      <c r="E42" s="679"/>
      <c r="F42" s="679"/>
      <c r="G42" s="679"/>
      <c r="H42" s="679"/>
      <c r="I42" s="679"/>
      <c r="J42" s="679"/>
      <c r="K42" s="679"/>
      <c r="L42" s="679"/>
      <c r="M42" s="679"/>
      <c r="N42" s="679"/>
      <c r="O42" s="679"/>
      <c r="P42" s="680"/>
      <c r="Q42" s="922"/>
      <c r="R42" s="923"/>
      <c r="S42" s="923"/>
      <c r="T42" s="923"/>
      <c r="U42" s="923"/>
      <c r="V42" s="923"/>
      <c r="W42" s="923"/>
      <c r="X42" s="923"/>
      <c r="Y42" s="923"/>
      <c r="Z42" s="923"/>
      <c r="AA42" s="923"/>
      <c r="AB42" s="923"/>
      <c r="AC42" s="923"/>
      <c r="AD42" s="923"/>
      <c r="AE42" s="927"/>
      <c r="AF42" s="945"/>
      <c r="AG42" s="682"/>
      <c r="AH42" s="682"/>
      <c r="AI42" s="682"/>
      <c r="AJ42" s="946"/>
      <c r="AK42" s="926"/>
      <c r="AL42" s="923"/>
      <c r="AM42" s="923"/>
      <c r="AN42" s="923"/>
      <c r="AO42" s="923"/>
      <c r="AP42" s="923"/>
      <c r="AQ42" s="923"/>
      <c r="AR42" s="923"/>
      <c r="AS42" s="923"/>
      <c r="AT42" s="923"/>
      <c r="AU42" s="923"/>
      <c r="AV42" s="923"/>
      <c r="AW42" s="923"/>
      <c r="AX42" s="923"/>
      <c r="AY42" s="923"/>
      <c r="AZ42" s="952"/>
      <c r="BA42" s="952"/>
      <c r="BB42" s="952"/>
      <c r="BC42" s="952"/>
      <c r="BD42" s="952"/>
      <c r="BE42" s="924"/>
      <c r="BF42" s="924"/>
      <c r="BG42" s="924"/>
      <c r="BH42" s="924"/>
      <c r="BI42" s="925"/>
      <c r="BJ42" s="56"/>
      <c r="BK42" s="56"/>
      <c r="BL42" s="56"/>
      <c r="BM42" s="56"/>
      <c r="BN42" s="56"/>
      <c r="BO42" s="55"/>
      <c r="BP42" s="55"/>
      <c r="BQ42" s="52">
        <v>36</v>
      </c>
      <c r="BR42" s="72"/>
      <c r="BS42" s="678"/>
      <c r="BT42" s="679"/>
      <c r="BU42" s="679"/>
      <c r="BV42" s="679"/>
      <c r="BW42" s="679"/>
      <c r="BX42" s="679"/>
      <c r="BY42" s="679"/>
      <c r="BZ42" s="679"/>
      <c r="CA42" s="679"/>
      <c r="CB42" s="679"/>
      <c r="CC42" s="679"/>
      <c r="CD42" s="679"/>
      <c r="CE42" s="679"/>
      <c r="CF42" s="679"/>
      <c r="CG42" s="680"/>
      <c r="CH42" s="681"/>
      <c r="CI42" s="682"/>
      <c r="CJ42" s="682"/>
      <c r="CK42" s="682"/>
      <c r="CL42" s="683"/>
      <c r="CM42" s="681"/>
      <c r="CN42" s="682"/>
      <c r="CO42" s="682"/>
      <c r="CP42" s="682"/>
      <c r="CQ42" s="683"/>
      <c r="CR42" s="681"/>
      <c r="CS42" s="682"/>
      <c r="CT42" s="682"/>
      <c r="CU42" s="682"/>
      <c r="CV42" s="683"/>
      <c r="CW42" s="681"/>
      <c r="CX42" s="682"/>
      <c r="CY42" s="682"/>
      <c r="CZ42" s="682"/>
      <c r="DA42" s="683"/>
      <c r="DB42" s="681"/>
      <c r="DC42" s="682"/>
      <c r="DD42" s="682"/>
      <c r="DE42" s="682"/>
      <c r="DF42" s="683"/>
      <c r="DG42" s="681"/>
      <c r="DH42" s="682"/>
      <c r="DI42" s="682"/>
      <c r="DJ42" s="682"/>
      <c r="DK42" s="683"/>
      <c r="DL42" s="681"/>
      <c r="DM42" s="682"/>
      <c r="DN42" s="682"/>
      <c r="DO42" s="682"/>
      <c r="DP42" s="683"/>
      <c r="DQ42" s="681"/>
      <c r="DR42" s="682"/>
      <c r="DS42" s="682"/>
      <c r="DT42" s="682"/>
      <c r="DU42" s="683"/>
      <c r="DV42" s="678"/>
      <c r="DW42" s="679"/>
      <c r="DX42" s="679"/>
      <c r="DY42" s="679"/>
      <c r="DZ42" s="684"/>
      <c r="EA42" s="48"/>
    </row>
    <row r="43" spans="1:131" ht="26.25" customHeight="1" x14ac:dyDescent="0.2">
      <c r="A43" s="52">
        <v>16</v>
      </c>
      <c r="B43" s="678"/>
      <c r="C43" s="679"/>
      <c r="D43" s="679"/>
      <c r="E43" s="679"/>
      <c r="F43" s="679"/>
      <c r="G43" s="679"/>
      <c r="H43" s="679"/>
      <c r="I43" s="679"/>
      <c r="J43" s="679"/>
      <c r="K43" s="679"/>
      <c r="L43" s="679"/>
      <c r="M43" s="679"/>
      <c r="N43" s="679"/>
      <c r="O43" s="679"/>
      <c r="P43" s="680"/>
      <c r="Q43" s="922"/>
      <c r="R43" s="923"/>
      <c r="S43" s="923"/>
      <c r="T43" s="923"/>
      <c r="U43" s="923"/>
      <c r="V43" s="923"/>
      <c r="W43" s="923"/>
      <c r="X43" s="923"/>
      <c r="Y43" s="923"/>
      <c r="Z43" s="923"/>
      <c r="AA43" s="923"/>
      <c r="AB43" s="923"/>
      <c r="AC43" s="923"/>
      <c r="AD43" s="923"/>
      <c r="AE43" s="927"/>
      <c r="AF43" s="945"/>
      <c r="AG43" s="682"/>
      <c r="AH43" s="682"/>
      <c r="AI43" s="682"/>
      <c r="AJ43" s="946"/>
      <c r="AK43" s="926"/>
      <c r="AL43" s="923"/>
      <c r="AM43" s="923"/>
      <c r="AN43" s="923"/>
      <c r="AO43" s="923"/>
      <c r="AP43" s="923"/>
      <c r="AQ43" s="923"/>
      <c r="AR43" s="923"/>
      <c r="AS43" s="923"/>
      <c r="AT43" s="923"/>
      <c r="AU43" s="923"/>
      <c r="AV43" s="923"/>
      <c r="AW43" s="923"/>
      <c r="AX43" s="923"/>
      <c r="AY43" s="923"/>
      <c r="AZ43" s="952"/>
      <c r="BA43" s="952"/>
      <c r="BB43" s="952"/>
      <c r="BC43" s="952"/>
      <c r="BD43" s="952"/>
      <c r="BE43" s="924"/>
      <c r="BF43" s="924"/>
      <c r="BG43" s="924"/>
      <c r="BH43" s="924"/>
      <c r="BI43" s="925"/>
      <c r="BJ43" s="56"/>
      <c r="BK43" s="56"/>
      <c r="BL43" s="56"/>
      <c r="BM43" s="56"/>
      <c r="BN43" s="56"/>
      <c r="BO43" s="55"/>
      <c r="BP43" s="55"/>
      <c r="BQ43" s="52">
        <v>37</v>
      </c>
      <c r="BR43" s="72"/>
      <c r="BS43" s="678"/>
      <c r="BT43" s="679"/>
      <c r="BU43" s="679"/>
      <c r="BV43" s="679"/>
      <c r="BW43" s="679"/>
      <c r="BX43" s="679"/>
      <c r="BY43" s="679"/>
      <c r="BZ43" s="679"/>
      <c r="CA43" s="679"/>
      <c r="CB43" s="679"/>
      <c r="CC43" s="679"/>
      <c r="CD43" s="679"/>
      <c r="CE43" s="679"/>
      <c r="CF43" s="679"/>
      <c r="CG43" s="680"/>
      <c r="CH43" s="681"/>
      <c r="CI43" s="682"/>
      <c r="CJ43" s="682"/>
      <c r="CK43" s="682"/>
      <c r="CL43" s="683"/>
      <c r="CM43" s="681"/>
      <c r="CN43" s="682"/>
      <c r="CO43" s="682"/>
      <c r="CP43" s="682"/>
      <c r="CQ43" s="683"/>
      <c r="CR43" s="681"/>
      <c r="CS43" s="682"/>
      <c r="CT43" s="682"/>
      <c r="CU43" s="682"/>
      <c r="CV43" s="683"/>
      <c r="CW43" s="681"/>
      <c r="CX43" s="682"/>
      <c r="CY43" s="682"/>
      <c r="CZ43" s="682"/>
      <c r="DA43" s="683"/>
      <c r="DB43" s="681"/>
      <c r="DC43" s="682"/>
      <c r="DD43" s="682"/>
      <c r="DE43" s="682"/>
      <c r="DF43" s="683"/>
      <c r="DG43" s="681"/>
      <c r="DH43" s="682"/>
      <c r="DI43" s="682"/>
      <c r="DJ43" s="682"/>
      <c r="DK43" s="683"/>
      <c r="DL43" s="681"/>
      <c r="DM43" s="682"/>
      <c r="DN43" s="682"/>
      <c r="DO43" s="682"/>
      <c r="DP43" s="683"/>
      <c r="DQ43" s="681"/>
      <c r="DR43" s="682"/>
      <c r="DS43" s="682"/>
      <c r="DT43" s="682"/>
      <c r="DU43" s="683"/>
      <c r="DV43" s="678"/>
      <c r="DW43" s="679"/>
      <c r="DX43" s="679"/>
      <c r="DY43" s="679"/>
      <c r="DZ43" s="684"/>
      <c r="EA43" s="48"/>
    </row>
    <row r="44" spans="1:131" ht="26.25" customHeight="1" x14ac:dyDescent="0.2">
      <c r="A44" s="52">
        <v>17</v>
      </c>
      <c r="B44" s="678"/>
      <c r="C44" s="679"/>
      <c r="D44" s="679"/>
      <c r="E44" s="679"/>
      <c r="F44" s="679"/>
      <c r="G44" s="679"/>
      <c r="H44" s="679"/>
      <c r="I44" s="679"/>
      <c r="J44" s="679"/>
      <c r="K44" s="679"/>
      <c r="L44" s="679"/>
      <c r="M44" s="679"/>
      <c r="N44" s="679"/>
      <c r="O44" s="679"/>
      <c r="P44" s="680"/>
      <c r="Q44" s="922"/>
      <c r="R44" s="923"/>
      <c r="S44" s="923"/>
      <c r="T44" s="923"/>
      <c r="U44" s="923"/>
      <c r="V44" s="923"/>
      <c r="W44" s="923"/>
      <c r="X44" s="923"/>
      <c r="Y44" s="923"/>
      <c r="Z44" s="923"/>
      <c r="AA44" s="923"/>
      <c r="AB44" s="923"/>
      <c r="AC44" s="923"/>
      <c r="AD44" s="923"/>
      <c r="AE44" s="927"/>
      <c r="AF44" s="945"/>
      <c r="AG44" s="682"/>
      <c r="AH44" s="682"/>
      <c r="AI44" s="682"/>
      <c r="AJ44" s="946"/>
      <c r="AK44" s="926"/>
      <c r="AL44" s="923"/>
      <c r="AM44" s="923"/>
      <c r="AN44" s="923"/>
      <c r="AO44" s="923"/>
      <c r="AP44" s="923"/>
      <c r="AQ44" s="923"/>
      <c r="AR44" s="923"/>
      <c r="AS44" s="923"/>
      <c r="AT44" s="923"/>
      <c r="AU44" s="923"/>
      <c r="AV44" s="923"/>
      <c r="AW44" s="923"/>
      <c r="AX44" s="923"/>
      <c r="AY44" s="923"/>
      <c r="AZ44" s="952"/>
      <c r="BA44" s="952"/>
      <c r="BB44" s="952"/>
      <c r="BC44" s="952"/>
      <c r="BD44" s="952"/>
      <c r="BE44" s="924"/>
      <c r="BF44" s="924"/>
      <c r="BG44" s="924"/>
      <c r="BH44" s="924"/>
      <c r="BI44" s="925"/>
      <c r="BJ44" s="56"/>
      <c r="BK44" s="56"/>
      <c r="BL44" s="56"/>
      <c r="BM44" s="56"/>
      <c r="BN44" s="56"/>
      <c r="BO44" s="55"/>
      <c r="BP44" s="55"/>
      <c r="BQ44" s="52">
        <v>38</v>
      </c>
      <c r="BR44" s="72"/>
      <c r="BS44" s="678"/>
      <c r="BT44" s="679"/>
      <c r="BU44" s="679"/>
      <c r="BV44" s="679"/>
      <c r="BW44" s="679"/>
      <c r="BX44" s="679"/>
      <c r="BY44" s="679"/>
      <c r="BZ44" s="679"/>
      <c r="CA44" s="679"/>
      <c r="CB44" s="679"/>
      <c r="CC44" s="679"/>
      <c r="CD44" s="679"/>
      <c r="CE44" s="679"/>
      <c r="CF44" s="679"/>
      <c r="CG44" s="680"/>
      <c r="CH44" s="681"/>
      <c r="CI44" s="682"/>
      <c r="CJ44" s="682"/>
      <c r="CK44" s="682"/>
      <c r="CL44" s="683"/>
      <c r="CM44" s="681"/>
      <c r="CN44" s="682"/>
      <c r="CO44" s="682"/>
      <c r="CP44" s="682"/>
      <c r="CQ44" s="683"/>
      <c r="CR44" s="681"/>
      <c r="CS44" s="682"/>
      <c r="CT44" s="682"/>
      <c r="CU44" s="682"/>
      <c r="CV44" s="683"/>
      <c r="CW44" s="681"/>
      <c r="CX44" s="682"/>
      <c r="CY44" s="682"/>
      <c r="CZ44" s="682"/>
      <c r="DA44" s="683"/>
      <c r="DB44" s="681"/>
      <c r="DC44" s="682"/>
      <c r="DD44" s="682"/>
      <c r="DE44" s="682"/>
      <c r="DF44" s="683"/>
      <c r="DG44" s="681"/>
      <c r="DH44" s="682"/>
      <c r="DI44" s="682"/>
      <c r="DJ44" s="682"/>
      <c r="DK44" s="683"/>
      <c r="DL44" s="681"/>
      <c r="DM44" s="682"/>
      <c r="DN44" s="682"/>
      <c r="DO44" s="682"/>
      <c r="DP44" s="683"/>
      <c r="DQ44" s="681"/>
      <c r="DR44" s="682"/>
      <c r="DS44" s="682"/>
      <c r="DT44" s="682"/>
      <c r="DU44" s="683"/>
      <c r="DV44" s="678"/>
      <c r="DW44" s="679"/>
      <c r="DX44" s="679"/>
      <c r="DY44" s="679"/>
      <c r="DZ44" s="684"/>
      <c r="EA44" s="48"/>
    </row>
    <row r="45" spans="1:131" ht="26.25" customHeight="1" x14ac:dyDescent="0.2">
      <c r="A45" s="52">
        <v>18</v>
      </c>
      <c r="B45" s="678"/>
      <c r="C45" s="679"/>
      <c r="D45" s="679"/>
      <c r="E45" s="679"/>
      <c r="F45" s="679"/>
      <c r="G45" s="679"/>
      <c r="H45" s="679"/>
      <c r="I45" s="679"/>
      <c r="J45" s="679"/>
      <c r="K45" s="679"/>
      <c r="L45" s="679"/>
      <c r="M45" s="679"/>
      <c r="N45" s="679"/>
      <c r="O45" s="679"/>
      <c r="P45" s="680"/>
      <c r="Q45" s="922"/>
      <c r="R45" s="923"/>
      <c r="S45" s="923"/>
      <c r="T45" s="923"/>
      <c r="U45" s="923"/>
      <c r="V45" s="923"/>
      <c r="W45" s="923"/>
      <c r="X45" s="923"/>
      <c r="Y45" s="923"/>
      <c r="Z45" s="923"/>
      <c r="AA45" s="923"/>
      <c r="AB45" s="923"/>
      <c r="AC45" s="923"/>
      <c r="AD45" s="923"/>
      <c r="AE45" s="927"/>
      <c r="AF45" s="945"/>
      <c r="AG45" s="682"/>
      <c r="AH45" s="682"/>
      <c r="AI45" s="682"/>
      <c r="AJ45" s="946"/>
      <c r="AK45" s="926"/>
      <c r="AL45" s="923"/>
      <c r="AM45" s="923"/>
      <c r="AN45" s="923"/>
      <c r="AO45" s="923"/>
      <c r="AP45" s="923"/>
      <c r="AQ45" s="923"/>
      <c r="AR45" s="923"/>
      <c r="AS45" s="923"/>
      <c r="AT45" s="923"/>
      <c r="AU45" s="923"/>
      <c r="AV45" s="923"/>
      <c r="AW45" s="923"/>
      <c r="AX45" s="923"/>
      <c r="AY45" s="923"/>
      <c r="AZ45" s="952"/>
      <c r="BA45" s="952"/>
      <c r="BB45" s="952"/>
      <c r="BC45" s="952"/>
      <c r="BD45" s="952"/>
      <c r="BE45" s="924"/>
      <c r="BF45" s="924"/>
      <c r="BG45" s="924"/>
      <c r="BH45" s="924"/>
      <c r="BI45" s="925"/>
      <c r="BJ45" s="56"/>
      <c r="BK45" s="56"/>
      <c r="BL45" s="56"/>
      <c r="BM45" s="56"/>
      <c r="BN45" s="56"/>
      <c r="BO45" s="55"/>
      <c r="BP45" s="55"/>
      <c r="BQ45" s="52">
        <v>39</v>
      </c>
      <c r="BR45" s="72"/>
      <c r="BS45" s="678"/>
      <c r="BT45" s="679"/>
      <c r="BU45" s="679"/>
      <c r="BV45" s="679"/>
      <c r="BW45" s="679"/>
      <c r="BX45" s="679"/>
      <c r="BY45" s="679"/>
      <c r="BZ45" s="679"/>
      <c r="CA45" s="679"/>
      <c r="CB45" s="679"/>
      <c r="CC45" s="679"/>
      <c r="CD45" s="679"/>
      <c r="CE45" s="679"/>
      <c r="CF45" s="679"/>
      <c r="CG45" s="680"/>
      <c r="CH45" s="681"/>
      <c r="CI45" s="682"/>
      <c r="CJ45" s="682"/>
      <c r="CK45" s="682"/>
      <c r="CL45" s="683"/>
      <c r="CM45" s="681"/>
      <c r="CN45" s="682"/>
      <c r="CO45" s="682"/>
      <c r="CP45" s="682"/>
      <c r="CQ45" s="683"/>
      <c r="CR45" s="681"/>
      <c r="CS45" s="682"/>
      <c r="CT45" s="682"/>
      <c r="CU45" s="682"/>
      <c r="CV45" s="683"/>
      <c r="CW45" s="681"/>
      <c r="CX45" s="682"/>
      <c r="CY45" s="682"/>
      <c r="CZ45" s="682"/>
      <c r="DA45" s="683"/>
      <c r="DB45" s="681"/>
      <c r="DC45" s="682"/>
      <c r="DD45" s="682"/>
      <c r="DE45" s="682"/>
      <c r="DF45" s="683"/>
      <c r="DG45" s="681"/>
      <c r="DH45" s="682"/>
      <c r="DI45" s="682"/>
      <c r="DJ45" s="682"/>
      <c r="DK45" s="683"/>
      <c r="DL45" s="681"/>
      <c r="DM45" s="682"/>
      <c r="DN45" s="682"/>
      <c r="DO45" s="682"/>
      <c r="DP45" s="683"/>
      <c r="DQ45" s="681"/>
      <c r="DR45" s="682"/>
      <c r="DS45" s="682"/>
      <c r="DT45" s="682"/>
      <c r="DU45" s="683"/>
      <c r="DV45" s="678"/>
      <c r="DW45" s="679"/>
      <c r="DX45" s="679"/>
      <c r="DY45" s="679"/>
      <c r="DZ45" s="684"/>
      <c r="EA45" s="48"/>
    </row>
    <row r="46" spans="1:131" ht="26.25" customHeight="1" x14ac:dyDescent="0.2">
      <c r="A46" s="52">
        <v>19</v>
      </c>
      <c r="B46" s="678"/>
      <c r="C46" s="679"/>
      <c r="D46" s="679"/>
      <c r="E46" s="679"/>
      <c r="F46" s="679"/>
      <c r="G46" s="679"/>
      <c r="H46" s="679"/>
      <c r="I46" s="679"/>
      <c r="J46" s="679"/>
      <c r="K46" s="679"/>
      <c r="L46" s="679"/>
      <c r="M46" s="679"/>
      <c r="N46" s="679"/>
      <c r="O46" s="679"/>
      <c r="P46" s="680"/>
      <c r="Q46" s="922"/>
      <c r="R46" s="923"/>
      <c r="S46" s="923"/>
      <c r="T46" s="923"/>
      <c r="U46" s="923"/>
      <c r="V46" s="923"/>
      <c r="W46" s="923"/>
      <c r="X46" s="923"/>
      <c r="Y46" s="923"/>
      <c r="Z46" s="923"/>
      <c r="AA46" s="923"/>
      <c r="AB46" s="923"/>
      <c r="AC46" s="923"/>
      <c r="AD46" s="923"/>
      <c r="AE46" s="927"/>
      <c r="AF46" s="945"/>
      <c r="AG46" s="682"/>
      <c r="AH46" s="682"/>
      <c r="AI46" s="682"/>
      <c r="AJ46" s="946"/>
      <c r="AK46" s="926"/>
      <c r="AL46" s="923"/>
      <c r="AM46" s="923"/>
      <c r="AN46" s="923"/>
      <c r="AO46" s="923"/>
      <c r="AP46" s="923"/>
      <c r="AQ46" s="923"/>
      <c r="AR46" s="923"/>
      <c r="AS46" s="923"/>
      <c r="AT46" s="923"/>
      <c r="AU46" s="923"/>
      <c r="AV46" s="923"/>
      <c r="AW46" s="923"/>
      <c r="AX46" s="923"/>
      <c r="AY46" s="923"/>
      <c r="AZ46" s="952"/>
      <c r="BA46" s="952"/>
      <c r="BB46" s="952"/>
      <c r="BC46" s="952"/>
      <c r="BD46" s="952"/>
      <c r="BE46" s="924"/>
      <c r="BF46" s="924"/>
      <c r="BG46" s="924"/>
      <c r="BH46" s="924"/>
      <c r="BI46" s="925"/>
      <c r="BJ46" s="56"/>
      <c r="BK46" s="56"/>
      <c r="BL46" s="56"/>
      <c r="BM46" s="56"/>
      <c r="BN46" s="56"/>
      <c r="BO46" s="55"/>
      <c r="BP46" s="55"/>
      <c r="BQ46" s="52">
        <v>40</v>
      </c>
      <c r="BR46" s="72"/>
      <c r="BS46" s="678"/>
      <c r="BT46" s="679"/>
      <c r="BU46" s="679"/>
      <c r="BV46" s="679"/>
      <c r="BW46" s="679"/>
      <c r="BX46" s="679"/>
      <c r="BY46" s="679"/>
      <c r="BZ46" s="679"/>
      <c r="CA46" s="679"/>
      <c r="CB46" s="679"/>
      <c r="CC46" s="679"/>
      <c r="CD46" s="679"/>
      <c r="CE46" s="679"/>
      <c r="CF46" s="679"/>
      <c r="CG46" s="680"/>
      <c r="CH46" s="681"/>
      <c r="CI46" s="682"/>
      <c r="CJ46" s="682"/>
      <c r="CK46" s="682"/>
      <c r="CL46" s="683"/>
      <c r="CM46" s="681"/>
      <c r="CN46" s="682"/>
      <c r="CO46" s="682"/>
      <c r="CP46" s="682"/>
      <c r="CQ46" s="683"/>
      <c r="CR46" s="681"/>
      <c r="CS46" s="682"/>
      <c r="CT46" s="682"/>
      <c r="CU46" s="682"/>
      <c r="CV46" s="683"/>
      <c r="CW46" s="681"/>
      <c r="CX46" s="682"/>
      <c r="CY46" s="682"/>
      <c r="CZ46" s="682"/>
      <c r="DA46" s="683"/>
      <c r="DB46" s="681"/>
      <c r="DC46" s="682"/>
      <c r="DD46" s="682"/>
      <c r="DE46" s="682"/>
      <c r="DF46" s="683"/>
      <c r="DG46" s="681"/>
      <c r="DH46" s="682"/>
      <c r="DI46" s="682"/>
      <c r="DJ46" s="682"/>
      <c r="DK46" s="683"/>
      <c r="DL46" s="681"/>
      <c r="DM46" s="682"/>
      <c r="DN46" s="682"/>
      <c r="DO46" s="682"/>
      <c r="DP46" s="683"/>
      <c r="DQ46" s="681"/>
      <c r="DR46" s="682"/>
      <c r="DS46" s="682"/>
      <c r="DT46" s="682"/>
      <c r="DU46" s="683"/>
      <c r="DV46" s="678"/>
      <c r="DW46" s="679"/>
      <c r="DX46" s="679"/>
      <c r="DY46" s="679"/>
      <c r="DZ46" s="684"/>
      <c r="EA46" s="48"/>
    </row>
    <row r="47" spans="1:131" ht="26.25" customHeight="1" x14ac:dyDescent="0.2">
      <c r="A47" s="52">
        <v>20</v>
      </c>
      <c r="B47" s="678"/>
      <c r="C47" s="679"/>
      <c r="D47" s="679"/>
      <c r="E47" s="679"/>
      <c r="F47" s="679"/>
      <c r="G47" s="679"/>
      <c r="H47" s="679"/>
      <c r="I47" s="679"/>
      <c r="J47" s="679"/>
      <c r="K47" s="679"/>
      <c r="L47" s="679"/>
      <c r="M47" s="679"/>
      <c r="N47" s="679"/>
      <c r="O47" s="679"/>
      <c r="P47" s="680"/>
      <c r="Q47" s="922"/>
      <c r="R47" s="923"/>
      <c r="S47" s="923"/>
      <c r="T47" s="923"/>
      <c r="U47" s="923"/>
      <c r="V47" s="923"/>
      <c r="W47" s="923"/>
      <c r="X47" s="923"/>
      <c r="Y47" s="923"/>
      <c r="Z47" s="923"/>
      <c r="AA47" s="923"/>
      <c r="AB47" s="923"/>
      <c r="AC47" s="923"/>
      <c r="AD47" s="923"/>
      <c r="AE47" s="927"/>
      <c r="AF47" s="945"/>
      <c r="AG47" s="682"/>
      <c r="AH47" s="682"/>
      <c r="AI47" s="682"/>
      <c r="AJ47" s="946"/>
      <c r="AK47" s="926"/>
      <c r="AL47" s="923"/>
      <c r="AM47" s="923"/>
      <c r="AN47" s="923"/>
      <c r="AO47" s="923"/>
      <c r="AP47" s="923"/>
      <c r="AQ47" s="923"/>
      <c r="AR47" s="923"/>
      <c r="AS47" s="923"/>
      <c r="AT47" s="923"/>
      <c r="AU47" s="923"/>
      <c r="AV47" s="923"/>
      <c r="AW47" s="923"/>
      <c r="AX47" s="923"/>
      <c r="AY47" s="923"/>
      <c r="AZ47" s="952"/>
      <c r="BA47" s="952"/>
      <c r="BB47" s="952"/>
      <c r="BC47" s="952"/>
      <c r="BD47" s="952"/>
      <c r="BE47" s="924"/>
      <c r="BF47" s="924"/>
      <c r="BG47" s="924"/>
      <c r="BH47" s="924"/>
      <c r="BI47" s="925"/>
      <c r="BJ47" s="56"/>
      <c r="BK47" s="56"/>
      <c r="BL47" s="56"/>
      <c r="BM47" s="56"/>
      <c r="BN47" s="56"/>
      <c r="BO47" s="55"/>
      <c r="BP47" s="55"/>
      <c r="BQ47" s="52">
        <v>41</v>
      </c>
      <c r="BR47" s="72"/>
      <c r="BS47" s="678"/>
      <c r="BT47" s="679"/>
      <c r="BU47" s="679"/>
      <c r="BV47" s="679"/>
      <c r="BW47" s="679"/>
      <c r="BX47" s="679"/>
      <c r="BY47" s="679"/>
      <c r="BZ47" s="679"/>
      <c r="CA47" s="679"/>
      <c r="CB47" s="679"/>
      <c r="CC47" s="679"/>
      <c r="CD47" s="679"/>
      <c r="CE47" s="679"/>
      <c r="CF47" s="679"/>
      <c r="CG47" s="680"/>
      <c r="CH47" s="681"/>
      <c r="CI47" s="682"/>
      <c r="CJ47" s="682"/>
      <c r="CK47" s="682"/>
      <c r="CL47" s="683"/>
      <c r="CM47" s="681"/>
      <c r="CN47" s="682"/>
      <c r="CO47" s="682"/>
      <c r="CP47" s="682"/>
      <c r="CQ47" s="683"/>
      <c r="CR47" s="681"/>
      <c r="CS47" s="682"/>
      <c r="CT47" s="682"/>
      <c r="CU47" s="682"/>
      <c r="CV47" s="683"/>
      <c r="CW47" s="681"/>
      <c r="CX47" s="682"/>
      <c r="CY47" s="682"/>
      <c r="CZ47" s="682"/>
      <c r="DA47" s="683"/>
      <c r="DB47" s="681"/>
      <c r="DC47" s="682"/>
      <c r="DD47" s="682"/>
      <c r="DE47" s="682"/>
      <c r="DF47" s="683"/>
      <c r="DG47" s="681"/>
      <c r="DH47" s="682"/>
      <c r="DI47" s="682"/>
      <c r="DJ47" s="682"/>
      <c r="DK47" s="683"/>
      <c r="DL47" s="681"/>
      <c r="DM47" s="682"/>
      <c r="DN47" s="682"/>
      <c r="DO47" s="682"/>
      <c r="DP47" s="683"/>
      <c r="DQ47" s="681"/>
      <c r="DR47" s="682"/>
      <c r="DS47" s="682"/>
      <c r="DT47" s="682"/>
      <c r="DU47" s="683"/>
      <c r="DV47" s="678"/>
      <c r="DW47" s="679"/>
      <c r="DX47" s="679"/>
      <c r="DY47" s="679"/>
      <c r="DZ47" s="684"/>
      <c r="EA47" s="48"/>
    </row>
    <row r="48" spans="1:131" ht="26.25" customHeight="1" x14ac:dyDescent="0.2">
      <c r="A48" s="52">
        <v>21</v>
      </c>
      <c r="B48" s="678"/>
      <c r="C48" s="679"/>
      <c r="D48" s="679"/>
      <c r="E48" s="679"/>
      <c r="F48" s="679"/>
      <c r="G48" s="679"/>
      <c r="H48" s="679"/>
      <c r="I48" s="679"/>
      <c r="J48" s="679"/>
      <c r="K48" s="679"/>
      <c r="L48" s="679"/>
      <c r="M48" s="679"/>
      <c r="N48" s="679"/>
      <c r="O48" s="679"/>
      <c r="P48" s="680"/>
      <c r="Q48" s="922"/>
      <c r="R48" s="923"/>
      <c r="S48" s="923"/>
      <c r="T48" s="923"/>
      <c r="U48" s="923"/>
      <c r="V48" s="923"/>
      <c r="W48" s="923"/>
      <c r="X48" s="923"/>
      <c r="Y48" s="923"/>
      <c r="Z48" s="923"/>
      <c r="AA48" s="923"/>
      <c r="AB48" s="923"/>
      <c r="AC48" s="923"/>
      <c r="AD48" s="923"/>
      <c r="AE48" s="927"/>
      <c r="AF48" s="945"/>
      <c r="AG48" s="682"/>
      <c r="AH48" s="682"/>
      <c r="AI48" s="682"/>
      <c r="AJ48" s="946"/>
      <c r="AK48" s="926"/>
      <c r="AL48" s="923"/>
      <c r="AM48" s="923"/>
      <c r="AN48" s="923"/>
      <c r="AO48" s="923"/>
      <c r="AP48" s="923"/>
      <c r="AQ48" s="923"/>
      <c r="AR48" s="923"/>
      <c r="AS48" s="923"/>
      <c r="AT48" s="923"/>
      <c r="AU48" s="923"/>
      <c r="AV48" s="923"/>
      <c r="AW48" s="923"/>
      <c r="AX48" s="923"/>
      <c r="AY48" s="923"/>
      <c r="AZ48" s="952"/>
      <c r="BA48" s="952"/>
      <c r="BB48" s="952"/>
      <c r="BC48" s="952"/>
      <c r="BD48" s="952"/>
      <c r="BE48" s="924"/>
      <c r="BF48" s="924"/>
      <c r="BG48" s="924"/>
      <c r="BH48" s="924"/>
      <c r="BI48" s="925"/>
      <c r="BJ48" s="56"/>
      <c r="BK48" s="56"/>
      <c r="BL48" s="56"/>
      <c r="BM48" s="56"/>
      <c r="BN48" s="56"/>
      <c r="BO48" s="55"/>
      <c r="BP48" s="55"/>
      <c r="BQ48" s="52">
        <v>42</v>
      </c>
      <c r="BR48" s="72"/>
      <c r="BS48" s="678"/>
      <c r="BT48" s="679"/>
      <c r="BU48" s="679"/>
      <c r="BV48" s="679"/>
      <c r="BW48" s="679"/>
      <c r="BX48" s="679"/>
      <c r="BY48" s="679"/>
      <c r="BZ48" s="679"/>
      <c r="CA48" s="679"/>
      <c r="CB48" s="679"/>
      <c r="CC48" s="679"/>
      <c r="CD48" s="679"/>
      <c r="CE48" s="679"/>
      <c r="CF48" s="679"/>
      <c r="CG48" s="680"/>
      <c r="CH48" s="681"/>
      <c r="CI48" s="682"/>
      <c r="CJ48" s="682"/>
      <c r="CK48" s="682"/>
      <c r="CL48" s="683"/>
      <c r="CM48" s="681"/>
      <c r="CN48" s="682"/>
      <c r="CO48" s="682"/>
      <c r="CP48" s="682"/>
      <c r="CQ48" s="683"/>
      <c r="CR48" s="681"/>
      <c r="CS48" s="682"/>
      <c r="CT48" s="682"/>
      <c r="CU48" s="682"/>
      <c r="CV48" s="683"/>
      <c r="CW48" s="681"/>
      <c r="CX48" s="682"/>
      <c r="CY48" s="682"/>
      <c r="CZ48" s="682"/>
      <c r="DA48" s="683"/>
      <c r="DB48" s="681"/>
      <c r="DC48" s="682"/>
      <c r="DD48" s="682"/>
      <c r="DE48" s="682"/>
      <c r="DF48" s="683"/>
      <c r="DG48" s="681"/>
      <c r="DH48" s="682"/>
      <c r="DI48" s="682"/>
      <c r="DJ48" s="682"/>
      <c r="DK48" s="683"/>
      <c r="DL48" s="681"/>
      <c r="DM48" s="682"/>
      <c r="DN48" s="682"/>
      <c r="DO48" s="682"/>
      <c r="DP48" s="683"/>
      <c r="DQ48" s="681"/>
      <c r="DR48" s="682"/>
      <c r="DS48" s="682"/>
      <c r="DT48" s="682"/>
      <c r="DU48" s="683"/>
      <c r="DV48" s="678"/>
      <c r="DW48" s="679"/>
      <c r="DX48" s="679"/>
      <c r="DY48" s="679"/>
      <c r="DZ48" s="684"/>
      <c r="EA48" s="48"/>
    </row>
    <row r="49" spans="1:131" ht="26.25" customHeight="1" x14ac:dyDescent="0.2">
      <c r="A49" s="52">
        <v>22</v>
      </c>
      <c r="B49" s="678"/>
      <c r="C49" s="679"/>
      <c r="D49" s="679"/>
      <c r="E49" s="679"/>
      <c r="F49" s="679"/>
      <c r="G49" s="679"/>
      <c r="H49" s="679"/>
      <c r="I49" s="679"/>
      <c r="J49" s="679"/>
      <c r="K49" s="679"/>
      <c r="L49" s="679"/>
      <c r="M49" s="679"/>
      <c r="N49" s="679"/>
      <c r="O49" s="679"/>
      <c r="P49" s="680"/>
      <c r="Q49" s="922"/>
      <c r="R49" s="923"/>
      <c r="S49" s="923"/>
      <c r="T49" s="923"/>
      <c r="U49" s="923"/>
      <c r="V49" s="923"/>
      <c r="W49" s="923"/>
      <c r="X49" s="923"/>
      <c r="Y49" s="923"/>
      <c r="Z49" s="923"/>
      <c r="AA49" s="923"/>
      <c r="AB49" s="923"/>
      <c r="AC49" s="923"/>
      <c r="AD49" s="923"/>
      <c r="AE49" s="927"/>
      <c r="AF49" s="945"/>
      <c r="AG49" s="682"/>
      <c r="AH49" s="682"/>
      <c r="AI49" s="682"/>
      <c r="AJ49" s="946"/>
      <c r="AK49" s="926"/>
      <c r="AL49" s="923"/>
      <c r="AM49" s="923"/>
      <c r="AN49" s="923"/>
      <c r="AO49" s="923"/>
      <c r="AP49" s="923"/>
      <c r="AQ49" s="923"/>
      <c r="AR49" s="923"/>
      <c r="AS49" s="923"/>
      <c r="AT49" s="923"/>
      <c r="AU49" s="923"/>
      <c r="AV49" s="923"/>
      <c r="AW49" s="923"/>
      <c r="AX49" s="923"/>
      <c r="AY49" s="923"/>
      <c r="AZ49" s="952"/>
      <c r="BA49" s="952"/>
      <c r="BB49" s="952"/>
      <c r="BC49" s="952"/>
      <c r="BD49" s="952"/>
      <c r="BE49" s="924"/>
      <c r="BF49" s="924"/>
      <c r="BG49" s="924"/>
      <c r="BH49" s="924"/>
      <c r="BI49" s="925"/>
      <c r="BJ49" s="56"/>
      <c r="BK49" s="56"/>
      <c r="BL49" s="56"/>
      <c r="BM49" s="56"/>
      <c r="BN49" s="56"/>
      <c r="BO49" s="55"/>
      <c r="BP49" s="55"/>
      <c r="BQ49" s="52">
        <v>43</v>
      </c>
      <c r="BR49" s="72"/>
      <c r="BS49" s="678"/>
      <c r="BT49" s="679"/>
      <c r="BU49" s="679"/>
      <c r="BV49" s="679"/>
      <c r="BW49" s="679"/>
      <c r="BX49" s="679"/>
      <c r="BY49" s="679"/>
      <c r="BZ49" s="679"/>
      <c r="CA49" s="679"/>
      <c r="CB49" s="679"/>
      <c r="CC49" s="679"/>
      <c r="CD49" s="679"/>
      <c r="CE49" s="679"/>
      <c r="CF49" s="679"/>
      <c r="CG49" s="680"/>
      <c r="CH49" s="681"/>
      <c r="CI49" s="682"/>
      <c r="CJ49" s="682"/>
      <c r="CK49" s="682"/>
      <c r="CL49" s="683"/>
      <c r="CM49" s="681"/>
      <c r="CN49" s="682"/>
      <c r="CO49" s="682"/>
      <c r="CP49" s="682"/>
      <c r="CQ49" s="683"/>
      <c r="CR49" s="681"/>
      <c r="CS49" s="682"/>
      <c r="CT49" s="682"/>
      <c r="CU49" s="682"/>
      <c r="CV49" s="683"/>
      <c r="CW49" s="681"/>
      <c r="CX49" s="682"/>
      <c r="CY49" s="682"/>
      <c r="CZ49" s="682"/>
      <c r="DA49" s="683"/>
      <c r="DB49" s="681"/>
      <c r="DC49" s="682"/>
      <c r="DD49" s="682"/>
      <c r="DE49" s="682"/>
      <c r="DF49" s="683"/>
      <c r="DG49" s="681"/>
      <c r="DH49" s="682"/>
      <c r="DI49" s="682"/>
      <c r="DJ49" s="682"/>
      <c r="DK49" s="683"/>
      <c r="DL49" s="681"/>
      <c r="DM49" s="682"/>
      <c r="DN49" s="682"/>
      <c r="DO49" s="682"/>
      <c r="DP49" s="683"/>
      <c r="DQ49" s="681"/>
      <c r="DR49" s="682"/>
      <c r="DS49" s="682"/>
      <c r="DT49" s="682"/>
      <c r="DU49" s="683"/>
      <c r="DV49" s="678"/>
      <c r="DW49" s="679"/>
      <c r="DX49" s="679"/>
      <c r="DY49" s="679"/>
      <c r="DZ49" s="684"/>
      <c r="EA49" s="48"/>
    </row>
    <row r="50" spans="1:131" ht="26.25" customHeight="1" x14ac:dyDescent="0.2">
      <c r="A50" s="52">
        <v>23</v>
      </c>
      <c r="B50" s="678"/>
      <c r="C50" s="679"/>
      <c r="D50" s="679"/>
      <c r="E50" s="679"/>
      <c r="F50" s="679"/>
      <c r="G50" s="679"/>
      <c r="H50" s="679"/>
      <c r="I50" s="679"/>
      <c r="J50" s="679"/>
      <c r="K50" s="679"/>
      <c r="L50" s="679"/>
      <c r="M50" s="679"/>
      <c r="N50" s="679"/>
      <c r="O50" s="679"/>
      <c r="P50" s="680"/>
      <c r="Q50" s="942"/>
      <c r="R50" s="943"/>
      <c r="S50" s="943"/>
      <c r="T50" s="943"/>
      <c r="U50" s="943"/>
      <c r="V50" s="943"/>
      <c r="W50" s="943"/>
      <c r="X50" s="943"/>
      <c r="Y50" s="943"/>
      <c r="Z50" s="943"/>
      <c r="AA50" s="943"/>
      <c r="AB50" s="943"/>
      <c r="AC50" s="943"/>
      <c r="AD50" s="943"/>
      <c r="AE50" s="944"/>
      <c r="AF50" s="945"/>
      <c r="AG50" s="682"/>
      <c r="AH50" s="682"/>
      <c r="AI50" s="682"/>
      <c r="AJ50" s="946"/>
      <c r="AK50" s="947"/>
      <c r="AL50" s="943"/>
      <c r="AM50" s="943"/>
      <c r="AN50" s="943"/>
      <c r="AO50" s="943"/>
      <c r="AP50" s="943"/>
      <c r="AQ50" s="943"/>
      <c r="AR50" s="943"/>
      <c r="AS50" s="943"/>
      <c r="AT50" s="943"/>
      <c r="AU50" s="943"/>
      <c r="AV50" s="943"/>
      <c r="AW50" s="943"/>
      <c r="AX50" s="943"/>
      <c r="AY50" s="943"/>
      <c r="AZ50" s="948"/>
      <c r="BA50" s="948"/>
      <c r="BB50" s="948"/>
      <c r="BC50" s="948"/>
      <c r="BD50" s="948"/>
      <c r="BE50" s="924"/>
      <c r="BF50" s="924"/>
      <c r="BG50" s="924"/>
      <c r="BH50" s="924"/>
      <c r="BI50" s="925"/>
      <c r="BJ50" s="56"/>
      <c r="BK50" s="56"/>
      <c r="BL50" s="56"/>
      <c r="BM50" s="56"/>
      <c r="BN50" s="56"/>
      <c r="BO50" s="55"/>
      <c r="BP50" s="55"/>
      <c r="BQ50" s="52">
        <v>44</v>
      </c>
      <c r="BR50" s="72"/>
      <c r="BS50" s="678"/>
      <c r="BT50" s="679"/>
      <c r="BU50" s="679"/>
      <c r="BV50" s="679"/>
      <c r="BW50" s="679"/>
      <c r="BX50" s="679"/>
      <c r="BY50" s="679"/>
      <c r="BZ50" s="679"/>
      <c r="CA50" s="679"/>
      <c r="CB50" s="679"/>
      <c r="CC50" s="679"/>
      <c r="CD50" s="679"/>
      <c r="CE50" s="679"/>
      <c r="CF50" s="679"/>
      <c r="CG50" s="680"/>
      <c r="CH50" s="681"/>
      <c r="CI50" s="682"/>
      <c r="CJ50" s="682"/>
      <c r="CK50" s="682"/>
      <c r="CL50" s="683"/>
      <c r="CM50" s="681"/>
      <c r="CN50" s="682"/>
      <c r="CO50" s="682"/>
      <c r="CP50" s="682"/>
      <c r="CQ50" s="683"/>
      <c r="CR50" s="681"/>
      <c r="CS50" s="682"/>
      <c r="CT50" s="682"/>
      <c r="CU50" s="682"/>
      <c r="CV50" s="683"/>
      <c r="CW50" s="681"/>
      <c r="CX50" s="682"/>
      <c r="CY50" s="682"/>
      <c r="CZ50" s="682"/>
      <c r="DA50" s="683"/>
      <c r="DB50" s="681"/>
      <c r="DC50" s="682"/>
      <c r="DD50" s="682"/>
      <c r="DE50" s="682"/>
      <c r="DF50" s="683"/>
      <c r="DG50" s="681"/>
      <c r="DH50" s="682"/>
      <c r="DI50" s="682"/>
      <c r="DJ50" s="682"/>
      <c r="DK50" s="683"/>
      <c r="DL50" s="681"/>
      <c r="DM50" s="682"/>
      <c r="DN50" s="682"/>
      <c r="DO50" s="682"/>
      <c r="DP50" s="683"/>
      <c r="DQ50" s="681"/>
      <c r="DR50" s="682"/>
      <c r="DS50" s="682"/>
      <c r="DT50" s="682"/>
      <c r="DU50" s="683"/>
      <c r="DV50" s="678"/>
      <c r="DW50" s="679"/>
      <c r="DX50" s="679"/>
      <c r="DY50" s="679"/>
      <c r="DZ50" s="684"/>
      <c r="EA50" s="48"/>
    </row>
    <row r="51" spans="1:131" ht="26.25" customHeight="1" x14ac:dyDescent="0.2">
      <c r="A51" s="52">
        <v>24</v>
      </c>
      <c r="B51" s="678"/>
      <c r="C51" s="679"/>
      <c r="D51" s="679"/>
      <c r="E51" s="679"/>
      <c r="F51" s="679"/>
      <c r="G51" s="679"/>
      <c r="H51" s="679"/>
      <c r="I51" s="679"/>
      <c r="J51" s="679"/>
      <c r="K51" s="679"/>
      <c r="L51" s="679"/>
      <c r="M51" s="679"/>
      <c r="N51" s="679"/>
      <c r="O51" s="679"/>
      <c r="P51" s="680"/>
      <c r="Q51" s="942"/>
      <c r="R51" s="943"/>
      <c r="S51" s="943"/>
      <c r="T51" s="943"/>
      <c r="U51" s="943"/>
      <c r="V51" s="943"/>
      <c r="W51" s="943"/>
      <c r="X51" s="943"/>
      <c r="Y51" s="943"/>
      <c r="Z51" s="943"/>
      <c r="AA51" s="943"/>
      <c r="AB51" s="943"/>
      <c r="AC51" s="943"/>
      <c r="AD51" s="943"/>
      <c r="AE51" s="944"/>
      <c r="AF51" s="945"/>
      <c r="AG51" s="682"/>
      <c r="AH51" s="682"/>
      <c r="AI51" s="682"/>
      <c r="AJ51" s="946"/>
      <c r="AK51" s="947"/>
      <c r="AL51" s="943"/>
      <c r="AM51" s="943"/>
      <c r="AN51" s="943"/>
      <c r="AO51" s="943"/>
      <c r="AP51" s="943"/>
      <c r="AQ51" s="943"/>
      <c r="AR51" s="943"/>
      <c r="AS51" s="943"/>
      <c r="AT51" s="943"/>
      <c r="AU51" s="943"/>
      <c r="AV51" s="943"/>
      <c r="AW51" s="943"/>
      <c r="AX51" s="943"/>
      <c r="AY51" s="943"/>
      <c r="AZ51" s="948"/>
      <c r="BA51" s="948"/>
      <c r="BB51" s="948"/>
      <c r="BC51" s="948"/>
      <c r="BD51" s="948"/>
      <c r="BE51" s="924"/>
      <c r="BF51" s="924"/>
      <c r="BG51" s="924"/>
      <c r="BH51" s="924"/>
      <c r="BI51" s="925"/>
      <c r="BJ51" s="56"/>
      <c r="BK51" s="56"/>
      <c r="BL51" s="56"/>
      <c r="BM51" s="56"/>
      <c r="BN51" s="56"/>
      <c r="BO51" s="55"/>
      <c r="BP51" s="55"/>
      <c r="BQ51" s="52">
        <v>45</v>
      </c>
      <c r="BR51" s="72"/>
      <c r="BS51" s="678"/>
      <c r="BT51" s="679"/>
      <c r="BU51" s="679"/>
      <c r="BV51" s="679"/>
      <c r="BW51" s="679"/>
      <c r="BX51" s="679"/>
      <c r="BY51" s="679"/>
      <c r="BZ51" s="679"/>
      <c r="CA51" s="679"/>
      <c r="CB51" s="679"/>
      <c r="CC51" s="679"/>
      <c r="CD51" s="679"/>
      <c r="CE51" s="679"/>
      <c r="CF51" s="679"/>
      <c r="CG51" s="680"/>
      <c r="CH51" s="681"/>
      <c r="CI51" s="682"/>
      <c r="CJ51" s="682"/>
      <c r="CK51" s="682"/>
      <c r="CL51" s="683"/>
      <c r="CM51" s="681"/>
      <c r="CN51" s="682"/>
      <c r="CO51" s="682"/>
      <c r="CP51" s="682"/>
      <c r="CQ51" s="683"/>
      <c r="CR51" s="681"/>
      <c r="CS51" s="682"/>
      <c r="CT51" s="682"/>
      <c r="CU51" s="682"/>
      <c r="CV51" s="683"/>
      <c r="CW51" s="681"/>
      <c r="CX51" s="682"/>
      <c r="CY51" s="682"/>
      <c r="CZ51" s="682"/>
      <c r="DA51" s="683"/>
      <c r="DB51" s="681"/>
      <c r="DC51" s="682"/>
      <c r="DD51" s="682"/>
      <c r="DE51" s="682"/>
      <c r="DF51" s="683"/>
      <c r="DG51" s="681"/>
      <c r="DH51" s="682"/>
      <c r="DI51" s="682"/>
      <c r="DJ51" s="682"/>
      <c r="DK51" s="683"/>
      <c r="DL51" s="681"/>
      <c r="DM51" s="682"/>
      <c r="DN51" s="682"/>
      <c r="DO51" s="682"/>
      <c r="DP51" s="683"/>
      <c r="DQ51" s="681"/>
      <c r="DR51" s="682"/>
      <c r="DS51" s="682"/>
      <c r="DT51" s="682"/>
      <c r="DU51" s="683"/>
      <c r="DV51" s="678"/>
      <c r="DW51" s="679"/>
      <c r="DX51" s="679"/>
      <c r="DY51" s="679"/>
      <c r="DZ51" s="684"/>
      <c r="EA51" s="48"/>
    </row>
    <row r="52" spans="1:131" ht="26.25" customHeight="1" x14ac:dyDescent="0.2">
      <c r="A52" s="52">
        <v>25</v>
      </c>
      <c r="B52" s="678"/>
      <c r="C52" s="679"/>
      <c r="D52" s="679"/>
      <c r="E52" s="679"/>
      <c r="F52" s="679"/>
      <c r="G52" s="679"/>
      <c r="H52" s="679"/>
      <c r="I52" s="679"/>
      <c r="J52" s="679"/>
      <c r="K52" s="679"/>
      <c r="L52" s="679"/>
      <c r="M52" s="679"/>
      <c r="N52" s="679"/>
      <c r="O52" s="679"/>
      <c r="P52" s="680"/>
      <c r="Q52" s="942"/>
      <c r="R52" s="943"/>
      <c r="S52" s="943"/>
      <c r="T52" s="943"/>
      <c r="U52" s="943"/>
      <c r="V52" s="943"/>
      <c r="W52" s="943"/>
      <c r="X52" s="943"/>
      <c r="Y52" s="943"/>
      <c r="Z52" s="943"/>
      <c r="AA52" s="943"/>
      <c r="AB52" s="943"/>
      <c r="AC52" s="943"/>
      <c r="AD52" s="943"/>
      <c r="AE52" s="944"/>
      <c r="AF52" s="945"/>
      <c r="AG52" s="682"/>
      <c r="AH52" s="682"/>
      <c r="AI52" s="682"/>
      <c r="AJ52" s="946"/>
      <c r="AK52" s="947"/>
      <c r="AL52" s="943"/>
      <c r="AM52" s="943"/>
      <c r="AN52" s="943"/>
      <c r="AO52" s="943"/>
      <c r="AP52" s="943"/>
      <c r="AQ52" s="943"/>
      <c r="AR52" s="943"/>
      <c r="AS52" s="943"/>
      <c r="AT52" s="943"/>
      <c r="AU52" s="943"/>
      <c r="AV52" s="943"/>
      <c r="AW52" s="943"/>
      <c r="AX52" s="943"/>
      <c r="AY52" s="943"/>
      <c r="AZ52" s="948"/>
      <c r="BA52" s="948"/>
      <c r="BB52" s="948"/>
      <c r="BC52" s="948"/>
      <c r="BD52" s="948"/>
      <c r="BE52" s="924"/>
      <c r="BF52" s="924"/>
      <c r="BG52" s="924"/>
      <c r="BH52" s="924"/>
      <c r="BI52" s="925"/>
      <c r="BJ52" s="56"/>
      <c r="BK52" s="56"/>
      <c r="BL52" s="56"/>
      <c r="BM52" s="56"/>
      <c r="BN52" s="56"/>
      <c r="BO52" s="55"/>
      <c r="BP52" s="55"/>
      <c r="BQ52" s="52">
        <v>46</v>
      </c>
      <c r="BR52" s="72"/>
      <c r="BS52" s="678"/>
      <c r="BT52" s="679"/>
      <c r="BU52" s="679"/>
      <c r="BV52" s="679"/>
      <c r="BW52" s="679"/>
      <c r="BX52" s="679"/>
      <c r="BY52" s="679"/>
      <c r="BZ52" s="679"/>
      <c r="CA52" s="679"/>
      <c r="CB52" s="679"/>
      <c r="CC52" s="679"/>
      <c r="CD52" s="679"/>
      <c r="CE52" s="679"/>
      <c r="CF52" s="679"/>
      <c r="CG52" s="680"/>
      <c r="CH52" s="681"/>
      <c r="CI52" s="682"/>
      <c r="CJ52" s="682"/>
      <c r="CK52" s="682"/>
      <c r="CL52" s="683"/>
      <c r="CM52" s="681"/>
      <c r="CN52" s="682"/>
      <c r="CO52" s="682"/>
      <c r="CP52" s="682"/>
      <c r="CQ52" s="683"/>
      <c r="CR52" s="681"/>
      <c r="CS52" s="682"/>
      <c r="CT52" s="682"/>
      <c r="CU52" s="682"/>
      <c r="CV52" s="683"/>
      <c r="CW52" s="681"/>
      <c r="CX52" s="682"/>
      <c r="CY52" s="682"/>
      <c r="CZ52" s="682"/>
      <c r="DA52" s="683"/>
      <c r="DB52" s="681"/>
      <c r="DC52" s="682"/>
      <c r="DD52" s="682"/>
      <c r="DE52" s="682"/>
      <c r="DF52" s="683"/>
      <c r="DG52" s="681"/>
      <c r="DH52" s="682"/>
      <c r="DI52" s="682"/>
      <c r="DJ52" s="682"/>
      <c r="DK52" s="683"/>
      <c r="DL52" s="681"/>
      <c r="DM52" s="682"/>
      <c r="DN52" s="682"/>
      <c r="DO52" s="682"/>
      <c r="DP52" s="683"/>
      <c r="DQ52" s="681"/>
      <c r="DR52" s="682"/>
      <c r="DS52" s="682"/>
      <c r="DT52" s="682"/>
      <c r="DU52" s="683"/>
      <c r="DV52" s="678"/>
      <c r="DW52" s="679"/>
      <c r="DX52" s="679"/>
      <c r="DY52" s="679"/>
      <c r="DZ52" s="684"/>
      <c r="EA52" s="48"/>
    </row>
    <row r="53" spans="1:131" ht="26.25" customHeight="1" x14ac:dyDescent="0.2">
      <c r="A53" s="52">
        <v>26</v>
      </c>
      <c r="B53" s="678"/>
      <c r="C53" s="679"/>
      <c r="D53" s="679"/>
      <c r="E53" s="679"/>
      <c r="F53" s="679"/>
      <c r="G53" s="679"/>
      <c r="H53" s="679"/>
      <c r="I53" s="679"/>
      <c r="J53" s="679"/>
      <c r="K53" s="679"/>
      <c r="L53" s="679"/>
      <c r="M53" s="679"/>
      <c r="N53" s="679"/>
      <c r="O53" s="679"/>
      <c r="P53" s="680"/>
      <c r="Q53" s="942"/>
      <c r="R53" s="943"/>
      <c r="S53" s="943"/>
      <c r="T53" s="943"/>
      <c r="U53" s="943"/>
      <c r="V53" s="943"/>
      <c r="W53" s="943"/>
      <c r="X53" s="943"/>
      <c r="Y53" s="943"/>
      <c r="Z53" s="943"/>
      <c r="AA53" s="943"/>
      <c r="AB53" s="943"/>
      <c r="AC53" s="943"/>
      <c r="AD53" s="943"/>
      <c r="AE53" s="944"/>
      <c r="AF53" s="945"/>
      <c r="AG53" s="682"/>
      <c r="AH53" s="682"/>
      <c r="AI53" s="682"/>
      <c r="AJ53" s="946"/>
      <c r="AK53" s="947"/>
      <c r="AL53" s="943"/>
      <c r="AM53" s="943"/>
      <c r="AN53" s="943"/>
      <c r="AO53" s="943"/>
      <c r="AP53" s="943"/>
      <c r="AQ53" s="943"/>
      <c r="AR53" s="943"/>
      <c r="AS53" s="943"/>
      <c r="AT53" s="943"/>
      <c r="AU53" s="943"/>
      <c r="AV53" s="943"/>
      <c r="AW53" s="943"/>
      <c r="AX53" s="943"/>
      <c r="AY53" s="943"/>
      <c r="AZ53" s="948"/>
      <c r="BA53" s="948"/>
      <c r="BB53" s="948"/>
      <c r="BC53" s="948"/>
      <c r="BD53" s="948"/>
      <c r="BE53" s="924"/>
      <c r="BF53" s="924"/>
      <c r="BG53" s="924"/>
      <c r="BH53" s="924"/>
      <c r="BI53" s="925"/>
      <c r="BJ53" s="56"/>
      <c r="BK53" s="56"/>
      <c r="BL53" s="56"/>
      <c r="BM53" s="56"/>
      <c r="BN53" s="56"/>
      <c r="BO53" s="55"/>
      <c r="BP53" s="55"/>
      <c r="BQ53" s="52">
        <v>47</v>
      </c>
      <c r="BR53" s="72"/>
      <c r="BS53" s="678"/>
      <c r="BT53" s="679"/>
      <c r="BU53" s="679"/>
      <c r="BV53" s="679"/>
      <c r="BW53" s="679"/>
      <c r="BX53" s="679"/>
      <c r="BY53" s="679"/>
      <c r="BZ53" s="679"/>
      <c r="CA53" s="679"/>
      <c r="CB53" s="679"/>
      <c r="CC53" s="679"/>
      <c r="CD53" s="679"/>
      <c r="CE53" s="679"/>
      <c r="CF53" s="679"/>
      <c r="CG53" s="680"/>
      <c r="CH53" s="681"/>
      <c r="CI53" s="682"/>
      <c r="CJ53" s="682"/>
      <c r="CK53" s="682"/>
      <c r="CL53" s="683"/>
      <c r="CM53" s="681"/>
      <c r="CN53" s="682"/>
      <c r="CO53" s="682"/>
      <c r="CP53" s="682"/>
      <c r="CQ53" s="683"/>
      <c r="CR53" s="681"/>
      <c r="CS53" s="682"/>
      <c r="CT53" s="682"/>
      <c r="CU53" s="682"/>
      <c r="CV53" s="683"/>
      <c r="CW53" s="681"/>
      <c r="CX53" s="682"/>
      <c r="CY53" s="682"/>
      <c r="CZ53" s="682"/>
      <c r="DA53" s="683"/>
      <c r="DB53" s="681"/>
      <c r="DC53" s="682"/>
      <c r="DD53" s="682"/>
      <c r="DE53" s="682"/>
      <c r="DF53" s="683"/>
      <c r="DG53" s="681"/>
      <c r="DH53" s="682"/>
      <c r="DI53" s="682"/>
      <c r="DJ53" s="682"/>
      <c r="DK53" s="683"/>
      <c r="DL53" s="681"/>
      <c r="DM53" s="682"/>
      <c r="DN53" s="682"/>
      <c r="DO53" s="682"/>
      <c r="DP53" s="683"/>
      <c r="DQ53" s="681"/>
      <c r="DR53" s="682"/>
      <c r="DS53" s="682"/>
      <c r="DT53" s="682"/>
      <c r="DU53" s="683"/>
      <c r="DV53" s="678"/>
      <c r="DW53" s="679"/>
      <c r="DX53" s="679"/>
      <c r="DY53" s="679"/>
      <c r="DZ53" s="684"/>
      <c r="EA53" s="48"/>
    </row>
    <row r="54" spans="1:131" ht="26.25" customHeight="1" x14ac:dyDescent="0.2">
      <c r="A54" s="52">
        <v>27</v>
      </c>
      <c r="B54" s="678"/>
      <c r="C54" s="679"/>
      <c r="D54" s="679"/>
      <c r="E54" s="679"/>
      <c r="F54" s="679"/>
      <c r="G54" s="679"/>
      <c r="H54" s="679"/>
      <c r="I54" s="679"/>
      <c r="J54" s="679"/>
      <c r="K54" s="679"/>
      <c r="L54" s="679"/>
      <c r="M54" s="679"/>
      <c r="N54" s="679"/>
      <c r="O54" s="679"/>
      <c r="P54" s="680"/>
      <c r="Q54" s="942"/>
      <c r="R54" s="943"/>
      <c r="S54" s="943"/>
      <c r="T54" s="943"/>
      <c r="U54" s="943"/>
      <c r="V54" s="943"/>
      <c r="W54" s="943"/>
      <c r="X54" s="943"/>
      <c r="Y54" s="943"/>
      <c r="Z54" s="943"/>
      <c r="AA54" s="943"/>
      <c r="AB54" s="943"/>
      <c r="AC54" s="943"/>
      <c r="AD54" s="943"/>
      <c r="AE54" s="944"/>
      <c r="AF54" s="945"/>
      <c r="AG54" s="682"/>
      <c r="AH54" s="682"/>
      <c r="AI54" s="682"/>
      <c r="AJ54" s="946"/>
      <c r="AK54" s="947"/>
      <c r="AL54" s="943"/>
      <c r="AM54" s="943"/>
      <c r="AN54" s="943"/>
      <c r="AO54" s="943"/>
      <c r="AP54" s="943"/>
      <c r="AQ54" s="943"/>
      <c r="AR54" s="943"/>
      <c r="AS54" s="943"/>
      <c r="AT54" s="943"/>
      <c r="AU54" s="943"/>
      <c r="AV54" s="943"/>
      <c r="AW54" s="943"/>
      <c r="AX54" s="943"/>
      <c r="AY54" s="943"/>
      <c r="AZ54" s="948"/>
      <c r="BA54" s="948"/>
      <c r="BB54" s="948"/>
      <c r="BC54" s="948"/>
      <c r="BD54" s="948"/>
      <c r="BE54" s="924"/>
      <c r="BF54" s="924"/>
      <c r="BG54" s="924"/>
      <c r="BH54" s="924"/>
      <c r="BI54" s="925"/>
      <c r="BJ54" s="56"/>
      <c r="BK54" s="56"/>
      <c r="BL54" s="56"/>
      <c r="BM54" s="56"/>
      <c r="BN54" s="56"/>
      <c r="BO54" s="55"/>
      <c r="BP54" s="55"/>
      <c r="BQ54" s="52">
        <v>48</v>
      </c>
      <c r="BR54" s="72"/>
      <c r="BS54" s="678"/>
      <c r="BT54" s="679"/>
      <c r="BU54" s="679"/>
      <c r="BV54" s="679"/>
      <c r="BW54" s="679"/>
      <c r="BX54" s="679"/>
      <c r="BY54" s="679"/>
      <c r="BZ54" s="679"/>
      <c r="CA54" s="679"/>
      <c r="CB54" s="679"/>
      <c r="CC54" s="679"/>
      <c r="CD54" s="679"/>
      <c r="CE54" s="679"/>
      <c r="CF54" s="679"/>
      <c r="CG54" s="680"/>
      <c r="CH54" s="681"/>
      <c r="CI54" s="682"/>
      <c r="CJ54" s="682"/>
      <c r="CK54" s="682"/>
      <c r="CL54" s="683"/>
      <c r="CM54" s="681"/>
      <c r="CN54" s="682"/>
      <c r="CO54" s="682"/>
      <c r="CP54" s="682"/>
      <c r="CQ54" s="683"/>
      <c r="CR54" s="681"/>
      <c r="CS54" s="682"/>
      <c r="CT54" s="682"/>
      <c r="CU54" s="682"/>
      <c r="CV54" s="683"/>
      <c r="CW54" s="681"/>
      <c r="CX54" s="682"/>
      <c r="CY54" s="682"/>
      <c r="CZ54" s="682"/>
      <c r="DA54" s="683"/>
      <c r="DB54" s="681"/>
      <c r="DC54" s="682"/>
      <c r="DD54" s="682"/>
      <c r="DE54" s="682"/>
      <c r="DF54" s="683"/>
      <c r="DG54" s="681"/>
      <c r="DH54" s="682"/>
      <c r="DI54" s="682"/>
      <c r="DJ54" s="682"/>
      <c r="DK54" s="683"/>
      <c r="DL54" s="681"/>
      <c r="DM54" s="682"/>
      <c r="DN54" s="682"/>
      <c r="DO54" s="682"/>
      <c r="DP54" s="683"/>
      <c r="DQ54" s="681"/>
      <c r="DR54" s="682"/>
      <c r="DS54" s="682"/>
      <c r="DT54" s="682"/>
      <c r="DU54" s="683"/>
      <c r="DV54" s="678"/>
      <c r="DW54" s="679"/>
      <c r="DX54" s="679"/>
      <c r="DY54" s="679"/>
      <c r="DZ54" s="684"/>
      <c r="EA54" s="48"/>
    </row>
    <row r="55" spans="1:131" ht="26.25" customHeight="1" x14ac:dyDescent="0.2">
      <c r="A55" s="52">
        <v>28</v>
      </c>
      <c r="B55" s="678"/>
      <c r="C55" s="679"/>
      <c r="D55" s="679"/>
      <c r="E55" s="679"/>
      <c r="F55" s="679"/>
      <c r="G55" s="679"/>
      <c r="H55" s="679"/>
      <c r="I55" s="679"/>
      <c r="J55" s="679"/>
      <c r="K55" s="679"/>
      <c r="L55" s="679"/>
      <c r="M55" s="679"/>
      <c r="N55" s="679"/>
      <c r="O55" s="679"/>
      <c r="P55" s="680"/>
      <c r="Q55" s="942"/>
      <c r="R55" s="943"/>
      <c r="S55" s="943"/>
      <c r="T55" s="943"/>
      <c r="U55" s="943"/>
      <c r="V55" s="943"/>
      <c r="W55" s="943"/>
      <c r="X55" s="943"/>
      <c r="Y55" s="943"/>
      <c r="Z55" s="943"/>
      <c r="AA55" s="943"/>
      <c r="AB55" s="943"/>
      <c r="AC55" s="943"/>
      <c r="AD55" s="943"/>
      <c r="AE55" s="944"/>
      <c r="AF55" s="945"/>
      <c r="AG55" s="682"/>
      <c r="AH55" s="682"/>
      <c r="AI55" s="682"/>
      <c r="AJ55" s="946"/>
      <c r="AK55" s="947"/>
      <c r="AL55" s="943"/>
      <c r="AM55" s="943"/>
      <c r="AN55" s="943"/>
      <c r="AO55" s="943"/>
      <c r="AP55" s="943"/>
      <c r="AQ55" s="943"/>
      <c r="AR55" s="943"/>
      <c r="AS55" s="943"/>
      <c r="AT55" s="943"/>
      <c r="AU55" s="943"/>
      <c r="AV55" s="943"/>
      <c r="AW55" s="943"/>
      <c r="AX55" s="943"/>
      <c r="AY55" s="943"/>
      <c r="AZ55" s="948"/>
      <c r="BA55" s="948"/>
      <c r="BB55" s="948"/>
      <c r="BC55" s="948"/>
      <c r="BD55" s="948"/>
      <c r="BE55" s="924"/>
      <c r="BF55" s="924"/>
      <c r="BG55" s="924"/>
      <c r="BH55" s="924"/>
      <c r="BI55" s="925"/>
      <c r="BJ55" s="56"/>
      <c r="BK55" s="56"/>
      <c r="BL55" s="56"/>
      <c r="BM55" s="56"/>
      <c r="BN55" s="56"/>
      <c r="BO55" s="55"/>
      <c r="BP55" s="55"/>
      <c r="BQ55" s="52">
        <v>49</v>
      </c>
      <c r="BR55" s="72"/>
      <c r="BS55" s="678"/>
      <c r="BT55" s="679"/>
      <c r="BU55" s="679"/>
      <c r="BV55" s="679"/>
      <c r="BW55" s="679"/>
      <c r="BX55" s="679"/>
      <c r="BY55" s="679"/>
      <c r="BZ55" s="679"/>
      <c r="CA55" s="679"/>
      <c r="CB55" s="679"/>
      <c r="CC55" s="679"/>
      <c r="CD55" s="679"/>
      <c r="CE55" s="679"/>
      <c r="CF55" s="679"/>
      <c r="CG55" s="680"/>
      <c r="CH55" s="681"/>
      <c r="CI55" s="682"/>
      <c r="CJ55" s="682"/>
      <c r="CK55" s="682"/>
      <c r="CL55" s="683"/>
      <c r="CM55" s="681"/>
      <c r="CN55" s="682"/>
      <c r="CO55" s="682"/>
      <c r="CP55" s="682"/>
      <c r="CQ55" s="683"/>
      <c r="CR55" s="681"/>
      <c r="CS55" s="682"/>
      <c r="CT55" s="682"/>
      <c r="CU55" s="682"/>
      <c r="CV55" s="683"/>
      <c r="CW55" s="681"/>
      <c r="CX55" s="682"/>
      <c r="CY55" s="682"/>
      <c r="CZ55" s="682"/>
      <c r="DA55" s="683"/>
      <c r="DB55" s="681"/>
      <c r="DC55" s="682"/>
      <c r="DD55" s="682"/>
      <c r="DE55" s="682"/>
      <c r="DF55" s="683"/>
      <c r="DG55" s="681"/>
      <c r="DH55" s="682"/>
      <c r="DI55" s="682"/>
      <c r="DJ55" s="682"/>
      <c r="DK55" s="683"/>
      <c r="DL55" s="681"/>
      <c r="DM55" s="682"/>
      <c r="DN55" s="682"/>
      <c r="DO55" s="682"/>
      <c r="DP55" s="683"/>
      <c r="DQ55" s="681"/>
      <c r="DR55" s="682"/>
      <c r="DS55" s="682"/>
      <c r="DT55" s="682"/>
      <c r="DU55" s="683"/>
      <c r="DV55" s="678"/>
      <c r="DW55" s="679"/>
      <c r="DX55" s="679"/>
      <c r="DY55" s="679"/>
      <c r="DZ55" s="684"/>
      <c r="EA55" s="48"/>
    </row>
    <row r="56" spans="1:131" ht="26.25" customHeight="1" x14ac:dyDescent="0.2">
      <c r="A56" s="52">
        <v>29</v>
      </c>
      <c r="B56" s="678"/>
      <c r="C56" s="679"/>
      <c r="D56" s="679"/>
      <c r="E56" s="679"/>
      <c r="F56" s="679"/>
      <c r="G56" s="679"/>
      <c r="H56" s="679"/>
      <c r="I56" s="679"/>
      <c r="J56" s="679"/>
      <c r="K56" s="679"/>
      <c r="L56" s="679"/>
      <c r="M56" s="679"/>
      <c r="N56" s="679"/>
      <c r="O56" s="679"/>
      <c r="P56" s="680"/>
      <c r="Q56" s="942"/>
      <c r="R56" s="943"/>
      <c r="S56" s="943"/>
      <c r="T56" s="943"/>
      <c r="U56" s="943"/>
      <c r="V56" s="943"/>
      <c r="W56" s="943"/>
      <c r="X56" s="943"/>
      <c r="Y56" s="943"/>
      <c r="Z56" s="943"/>
      <c r="AA56" s="943"/>
      <c r="AB56" s="943"/>
      <c r="AC56" s="943"/>
      <c r="AD56" s="943"/>
      <c r="AE56" s="944"/>
      <c r="AF56" s="945"/>
      <c r="AG56" s="682"/>
      <c r="AH56" s="682"/>
      <c r="AI56" s="682"/>
      <c r="AJ56" s="946"/>
      <c r="AK56" s="947"/>
      <c r="AL56" s="943"/>
      <c r="AM56" s="943"/>
      <c r="AN56" s="943"/>
      <c r="AO56" s="943"/>
      <c r="AP56" s="943"/>
      <c r="AQ56" s="943"/>
      <c r="AR56" s="943"/>
      <c r="AS56" s="943"/>
      <c r="AT56" s="943"/>
      <c r="AU56" s="943"/>
      <c r="AV56" s="943"/>
      <c r="AW56" s="943"/>
      <c r="AX56" s="943"/>
      <c r="AY56" s="943"/>
      <c r="AZ56" s="948"/>
      <c r="BA56" s="948"/>
      <c r="BB56" s="948"/>
      <c r="BC56" s="948"/>
      <c r="BD56" s="948"/>
      <c r="BE56" s="924"/>
      <c r="BF56" s="924"/>
      <c r="BG56" s="924"/>
      <c r="BH56" s="924"/>
      <c r="BI56" s="925"/>
      <c r="BJ56" s="56"/>
      <c r="BK56" s="56"/>
      <c r="BL56" s="56"/>
      <c r="BM56" s="56"/>
      <c r="BN56" s="56"/>
      <c r="BO56" s="55"/>
      <c r="BP56" s="55"/>
      <c r="BQ56" s="52">
        <v>50</v>
      </c>
      <c r="BR56" s="72"/>
      <c r="BS56" s="678"/>
      <c r="BT56" s="679"/>
      <c r="BU56" s="679"/>
      <c r="BV56" s="679"/>
      <c r="BW56" s="679"/>
      <c r="BX56" s="679"/>
      <c r="BY56" s="679"/>
      <c r="BZ56" s="679"/>
      <c r="CA56" s="679"/>
      <c r="CB56" s="679"/>
      <c r="CC56" s="679"/>
      <c r="CD56" s="679"/>
      <c r="CE56" s="679"/>
      <c r="CF56" s="679"/>
      <c r="CG56" s="680"/>
      <c r="CH56" s="681"/>
      <c r="CI56" s="682"/>
      <c r="CJ56" s="682"/>
      <c r="CK56" s="682"/>
      <c r="CL56" s="683"/>
      <c r="CM56" s="681"/>
      <c r="CN56" s="682"/>
      <c r="CO56" s="682"/>
      <c r="CP56" s="682"/>
      <c r="CQ56" s="683"/>
      <c r="CR56" s="681"/>
      <c r="CS56" s="682"/>
      <c r="CT56" s="682"/>
      <c r="CU56" s="682"/>
      <c r="CV56" s="683"/>
      <c r="CW56" s="681"/>
      <c r="CX56" s="682"/>
      <c r="CY56" s="682"/>
      <c r="CZ56" s="682"/>
      <c r="DA56" s="683"/>
      <c r="DB56" s="681"/>
      <c r="DC56" s="682"/>
      <c r="DD56" s="682"/>
      <c r="DE56" s="682"/>
      <c r="DF56" s="683"/>
      <c r="DG56" s="681"/>
      <c r="DH56" s="682"/>
      <c r="DI56" s="682"/>
      <c r="DJ56" s="682"/>
      <c r="DK56" s="683"/>
      <c r="DL56" s="681"/>
      <c r="DM56" s="682"/>
      <c r="DN56" s="682"/>
      <c r="DO56" s="682"/>
      <c r="DP56" s="683"/>
      <c r="DQ56" s="681"/>
      <c r="DR56" s="682"/>
      <c r="DS56" s="682"/>
      <c r="DT56" s="682"/>
      <c r="DU56" s="683"/>
      <c r="DV56" s="678"/>
      <c r="DW56" s="679"/>
      <c r="DX56" s="679"/>
      <c r="DY56" s="679"/>
      <c r="DZ56" s="684"/>
      <c r="EA56" s="48"/>
    </row>
    <row r="57" spans="1:131" ht="26.25" customHeight="1" x14ac:dyDescent="0.2">
      <c r="A57" s="52">
        <v>30</v>
      </c>
      <c r="B57" s="678"/>
      <c r="C57" s="679"/>
      <c r="D57" s="679"/>
      <c r="E57" s="679"/>
      <c r="F57" s="679"/>
      <c r="G57" s="679"/>
      <c r="H57" s="679"/>
      <c r="I57" s="679"/>
      <c r="J57" s="679"/>
      <c r="K57" s="679"/>
      <c r="L57" s="679"/>
      <c r="M57" s="679"/>
      <c r="N57" s="679"/>
      <c r="O57" s="679"/>
      <c r="P57" s="680"/>
      <c r="Q57" s="942"/>
      <c r="R57" s="943"/>
      <c r="S57" s="943"/>
      <c r="T57" s="943"/>
      <c r="U57" s="943"/>
      <c r="V57" s="943"/>
      <c r="W57" s="943"/>
      <c r="X57" s="943"/>
      <c r="Y57" s="943"/>
      <c r="Z57" s="943"/>
      <c r="AA57" s="943"/>
      <c r="AB57" s="943"/>
      <c r="AC57" s="943"/>
      <c r="AD57" s="943"/>
      <c r="AE57" s="944"/>
      <c r="AF57" s="945"/>
      <c r="AG57" s="682"/>
      <c r="AH57" s="682"/>
      <c r="AI57" s="682"/>
      <c r="AJ57" s="946"/>
      <c r="AK57" s="947"/>
      <c r="AL57" s="943"/>
      <c r="AM57" s="943"/>
      <c r="AN57" s="943"/>
      <c r="AO57" s="943"/>
      <c r="AP57" s="943"/>
      <c r="AQ57" s="943"/>
      <c r="AR57" s="943"/>
      <c r="AS57" s="943"/>
      <c r="AT57" s="943"/>
      <c r="AU57" s="943"/>
      <c r="AV57" s="943"/>
      <c r="AW57" s="943"/>
      <c r="AX57" s="943"/>
      <c r="AY57" s="943"/>
      <c r="AZ57" s="948"/>
      <c r="BA57" s="948"/>
      <c r="BB57" s="948"/>
      <c r="BC57" s="948"/>
      <c r="BD57" s="948"/>
      <c r="BE57" s="924"/>
      <c r="BF57" s="924"/>
      <c r="BG57" s="924"/>
      <c r="BH57" s="924"/>
      <c r="BI57" s="925"/>
      <c r="BJ57" s="56"/>
      <c r="BK57" s="56"/>
      <c r="BL57" s="56"/>
      <c r="BM57" s="56"/>
      <c r="BN57" s="56"/>
      <c r="BO57" s="55"/>
      <c r="BP57" s="55"/>
      <c r="BQ57" s="52">
        <v>51</v>
      </c>
      <c r="BR57" s="72"/>
      <c r="BS57" s="678"/>
      <c r="BT57" s="679"/>
      <c r="BU57" s="679"/>
      <c r="BV57" s="679"/>
      <c r="BW57" s="679"/>
      <c r="BX57" s="679"/>
      <c r="BY57" s="679"/>
      <c r="BZ57" s="679"/>
      <c r="CA57" s="679"/>
      <c r="CB57" s="679"/>
      <c r="CC57" s="679"/>
      <c r="CD57" s="679"/>
      <c r="CE57" s="679"/>
      <c r="CF57" s="679"/>
      <c r="CG57" s="680"/>
      <c r="CH57" s="681"/>
      <c r="CI57" s="682"/>
      <c r="CJ57" s="682"/>
      <c r="CK57" s="682"/>
      <c r="CL57" s="683"/>
      <c r="CM57" s="681"/>
      <c r="CN57" s="682"/>
      <c r="CO57" s="682"/>
      <c r="CP57" s="682"/>
      <c r="CQ57" s="683"/>
      <c r="CR57" s="681"/>
      <c r="CS57" s="682"/>
      <c r="CT57" s="682"/>
      <c r="CU57" s="682"/>
      <c r="CV57" s="683"/>
      <c r="CW57" s="681"/>
      <c r="CX57" s="682"/>
      <c r="CY57" s="682"/>
      <c r="CZ57" s="682"/>
      <c r="DA57" s="683"/>
      <c r="DB57" s="681"/>
      <c r="DC57" s="682"/>
      <c r="DD57" s="682"/>
      <c r="DE57" s="682"/>
      <c r="DF57" s="683"/>
      <c r="DG57" s="681"/>
      <c r="DH57" s="682"/>
      <c r="DI57" s="682"/>
      <c r="DJ57" s="682"/>
      <c r="DK57" s="683"/>
      <c r="DL57" s="681"/>
      <c r="DM57" s="682"/>
      <c r="DN57" s="682"/>
      <c r="DO57" s="682"/>
      <c r="DP57" s="683"/>
      <c r="DQ57" s="681"/>
      <c r="DR57" s="682"/>
      <c r="DS57" s="682"/>
      <c r="DT57" s="682"/>
      <c r="DU57" s="683"/>
      <c r="DV57" s="678"/>
      <c r="DW57" s="679"/>
      <c r="DX57" s="679"/>
      <c r="DY57" s="679"/>
      <c r="DZ57" s="684"/>
      <c r="EA57" s="48"/>
    </row>
    <row r="58" spans="1:131" ht="26.25" customHeight="1" x14ac:dyDescent="0.2">
      <c r="A58" s="52">
        <v>31</v>
      </c>
      <c r="B58" s="678"/>
      <c r="C58" s="679"/>
      <c r="D58" s="679"/>
      <c r="E58" s="679"/>
      <c r="F58" s="679"/>
      <c r="G58" s="679"/>
      <c r="H58" s="679"/>
      <c r="I58" s="679"/>
      <c r="J58" s="679"/>
      <c r="K58" s="679"/>
      <c r="L58" s="679"/>
      <c r="M58" s="679"/>
      <c r="N58" s="679"/>
      <c r="O58" s="679"/>
      <c r="P58" s="680"/>
      <c r="Q58" s="942"/>
      <c r="R58" s="943"/>
      <c r="S58" s="943"/>
      <c r="T58" s="943"/>
      <c r="U58" s="943"/>
      <c r="V58" s="943"/>
      <c r="W58" s="943"/>
      <c r="X58" s="943"/>
      <c r="Y58" s="943"/>
      <c r="Z58" s="943"/>
      <c r="AA58" s="943"/>
      <c r="AB58" s="943"/>
      <c r="AC58" s="943"/>
      <c r="AD58" s="943"/>
      <c r="AE58" s="944"/>
      <c r="AF58" s="945"/>
      <c r="AG58" s="682"/>
      <c r="AH58" s="682"/>
      <c r="AI58" s="682"/>
      <c r="AJ58" s="946"/>
      <c r="AK58" s="947"/>
      <c r="AL58" s="943"/>
      <c r="AM58" s="943"/>
      <c r="AN58" s="943"/>
      <c r="AO58" s="943"/>
      <c r="AP58" s="943"/>
      <c r="AQ58" s="943"/>
      <c r="AR58" s="943"/>
      <c r="AS58" s="943"/>
      <c r="AT58" s="943"/>
      <c r="AU58" s="943"/>
      <c r="AV58" s="943"/>
      <c r="AW58" s="943"/>
      <c r="AX58" s="943"/>
      <c r="AY58" s="943"/>
      <c r="AZ58" s="948"/>
      <c r="BA58" s="948"/>
      <c r="BB58" s="948"/>
      <c r="BC58" s="948"/>
      <c r="BD58" s="948"/>
      <c r="BE58" s="924"/>
      <c r="BF58" s="924"/>
      <c r="BG58" s="924"/>
      <c r="BH58" s="924"/>
      <c r="BI58" s="925"/>
      <c r="BJ58" s="56"/>
      <c r="BK58" s="56"/>
      <c r="BL58" s="56"/>
      <c r="BM58" s="56"/>
      <c r="BN58" s="56"/>
      <c r="BO58" s="55"/>
      <c r="BP58" s="55"/>
      <c r="BQ58" s="52">
        <v>52</v>
      </c>
      <c r="BR58" s="72"/>
      <c r="BS58" s="678"/>
      <c r="BT58" s="679"/>
      <c r="BU58" s="679"/>
      <c r="BV58" s="679"/>
      <c r="BW58" s="679"/>
      <c r="BX58" s="679"/>
      <c r="BY58" s="679"/>
      <c r="BZ58" s="679"/>
      <c r="CA58" s="679"/>
      <c r="CB58" s="679"/>
      <c r="CC58" s="679"/>
      <c r="CD58" s="679"/>
      <c r="CE58" s="679"/>
      <c r="CF58" s="679"/>
      <c r="CG58" s="680"/>
      <c r="CH58" s="681"/>
      <c r="CI58" s="682"/>
      <c r="CJ58" s="682"/>
      <c r="CK58" s="682"/>
      <c r="CL58" s="683"/>
      <c r="CM58" s="681"/>
      <c r="CN58" s="682"/>
      <c r="CO58" s="682"/>
      <c r="CP58" s="682"/>
      <c r="CQ58" s="683"/>
      <c r="CR58" s="681"/>
      <c r="CS58" s="682"/>
      <c r="CT58" s="682"/>
      <c r="CU58" s="682"/>
      <c r="CV58" s="683"/>
      <c r="CW58" s="681"/>
      <c r="CX58" s="682"/>
      <c r="CY58" s="682"/>
      <c r="CZ58" s="682"/>
      <c r="DA58" s="683"/>
      <c r="DB58" s="681"/>
      <c r="DC58" s="682"/>
      <c r="DD58" s="682"/>
      <c r="DE58" s="682"/>
      <c r="DF58" s="683"/>
      <c r="DG58" s="681"/>
      <c r="DH58" s="682"/>
      <c r="DI58" s="682"/>
      <c r="DJ58" s="682"/>
      <c r="DK58" s="683"/>
      <c r="DL58" s="681"/>
      <c r="DM58" s="682"/>
      <c r="DN58" s="682"/>
      <c r="DO58" s="682"/>
      <c r="DP58" s="683"/>
      <c r="DQ58" s="681"/>
      <c r="DR58" s="682"/>
      <c r="DS58" s="682"/>
      <c r="DT58" s="682"/>
      <c r="DU58" s="683"/>
      <c r="DV58" s="678"/>
      <c r="DW58" s="679"/>
      <c r="DX58" s="679"/>
      <c r="DY58" s="679"/>
      <c r="DZ58" s="684"/>
      <c r="EA58" s="48"/>
    </row>
    <row r="59" spans="1:131" ht="26.25" customHeight="1" x14ac:dyDescent="0.2">
      <c r="A59" s="52">
        <v>32</v>
      </c>
      <c r="B59" s="678"/>
      <c r="C59" s="679"/>
      <c r="D59" s="679"/>
      <c r="E59" s="679"/>
      <c r="F59" s="679"/>
      <c r="G59" s="679"/>
      <c r="H59" s="679"/>
      <c r="I59" s="679"/>
      <c r="J59" s="679"/>
      <c r="K59" s="679"/>
      <c r="L59" s="679"/>
      <c r="M59" s="679"/>
      <c r="N59" s="679"/>
      <c r="O59" s="679"/>
      <c r="P59" s="680"/>
      <c r="Q59" s="942"/>
      <c r="R59" s="943"/>
      <c r="S59" s="943"/>
      <c r="T59" s="943"/>
      <c r="U59" s="943"/>
      <c r="V59" s="943"/>
      <c r="W59" s="943"/>
      <c r="X59" s="943"/>
      <c r="Y59" s="943"/>
      <c r="Z59" s="943"/>
      <c r="AA59" s="943"/>
      <c r="AB59" s="943"/>
      <c r="AC59" s="943"/>
      <c r="AD59" s="943"/>
      <c r="AE59" s="944"/>
      <c r="AF59" s="945"/>
      <c r="AG59" s="682"/>
      <c r="AH59" s="682"/>
      <c r="AI59" s="682"/>
      <c r="AJ59" s="946"/>
      <c r="AK59" s="947"/>
      <c r="AL59" s="943"/>
      <c r="AM59" s="943"/>
      <c r="AN59" s="943"/>
      <c r="AO59" s="943"/>
      <c r="AP59" s="943"/>
      <c r="AQ59" s="943"/>
      <c r="AR59" s="943"/>
      <c r="AS59" s="943"/>
      <c r="AT59" s="943"/>
      <c r="AU59" s="943"/>
      <c r="AV59" s="943"/>
      <c r="AW59" s="943"/>
      <c r="AX59" s="943"/>
      <c r="AY59" s="943"/>
      <c r="AZ59" s="948"/>
      <c r="BA59" s="948"/>
      <c r="BB59" s="948"/>
      <c r="BC59" s="948"/>
      <c r="BD59" s="948"/>
      <c r="BE59" s="924"/>
      <c r="BF59" s="924"/>
      <c r="BG59" s="924"/>
      <c r="BH59" s="924"/>
      <c r="BI59" s="925"/>
      <c r="BJ59" s="56"/>
      <c r="BK59" s="56"/>
      <c r="BL59" s="56"/>
      <c r="BM59" s="56"/>
      <c r="BN59" s="56"/>
      <c r="BO59" s="55"/>
      <c r="BP59" s="55"/>
      <c r="BQ59" s="52">
        <v>53</v>
      </c>
      <c r="BR59" s="72"/>
      <c r="BS59" s="678"/>
      <c r="BT59" s="679"/>
      <c r="BU59" s="679"/>
      <c r="BV59" s="679"/>
      <c r="BW59" s="679"/>
      <c r="BX59" s="679"/>
      <c r="BY59" s="679"/>
      <c r="BZ59" s="679"/>
      <c r="CA59" s="679"/>
      <c r="CB59" s="679"/>
      <c r="CC59" s="679"/>
      <c r="CD59" s="679"/>
      <c r="CE59" s="679"/>
      <c r="CF59" s="679"/>
      <c r="CG59" s="680"/>
      <c r="CH59" s="681"/>
      <c r="CI59" s="682"/>
      <c r="CJ59" s="682"/>
      <c r="CK59" s="682"/>
      <c r="CL59" s="683"/>
      <c r="CM59" s="681"/>
      <c r="CN59" s="682"/>
      <c r="CO59" s="682"/>
      <c r="CP59" s="682"/>
      <c r="CQ59" s="683"/>
      <c r="CR59" s="681"/>
      <c r="CS59" s="682"/>
      <c r="CT59" s="682"/>
      <c r="CU59" s="682"/>
      <c r="CV59" s="683"/>
      <c r="CW59" s="681"/>
      <c r="CX59" s="682"/>
      <c r="CY59" s="682"/>
      <c r="CZ59" s="682"/>
      <c r="DA59" s="683"/>
      <c r="DB59" s="681"/>
      <c r="DC59" s="682"/>
      <c r="DD59" s="682"/>
      <c r="DE59" s="682"/>
      <c r="DF59" s="683"/>
      <c r="DG59" s="681"/>
      <c r="DH59" s="682"/>
      <c r="DI59" s="682"/>
      <c r="DJ59" s="682"/>
      <c r="DK59" s="683"/>
      <c r="DL59" s="681"/>
      <c r="DM59" s="682"/>
      <c r="DN59" s="682"/>
      <c r="DO59" s="682"/>
      <c r="DP59" s="683"/>
      <c r="DQ59" s="681"/>
      <c r="DR59" s="682"/>
      <c r="DS59" s="682"/>
      <c r="DT59" s="682"/>
      <c r="DU59" s="683"/>
      <c r="DV59" s="678"/>
      <c r="DW59" s="679"/>
      <c r="DX59" s="679"/>
      <c r="DY59" s="679"/>
      <c r="DZ59" s="684"/>
      <c r="EA59" s="48"/>
    </row>
    <row r="60" spans="1:131" ht="26.25" customHeight="1" x14ac:dyDescent="0.2">
      <c r="A60" s="52">
        <v>33</v>
      </c>
      <c r="B60" s="678"/>
      <c r="C60" s="679"/>
      <c r="D60" s="679"/>
      <c r="E60" s="679"/>
      <c r="F60" s="679"/>
      <c r="G60" s="679"/>
      <c r="H60" s="679"/>
      <c r="I60" s="679"/>
      <c r="J60" s="679"/>
      <c r="K60" s="679"/>
      <c r="L60" s="679"/>
      <c r="M60" s="679"/>
      <c r="N60" s="679"/>
      <c r="O60" s="679"/>
      <c r="P60" s="680"/>
      <c r="Q60" s="942"/>
      <c r="R60" s="943"/>
      <c r="S60" s="943"/>
      <c r="T60" s="943"/>
      <c r="U60" s="943"/>
      <c r="V60" s="943"/>
      <c r="W60" s="943"/>
      <c r="X60" s="943"/>
      <c r="Y60" s="943"/>
      <c r="Z60" s="943"/>
      <c r="AA60" s="943"/>
      <c r="AB60" s="943"/>
      <c r="AC60" s="943"/>
      <c r="AD60" s="943"/>
      <c r="AE60" s="944"/>
      <c r="AF60" s="945"/>
      <c r="AG60" s="682"/>
      <c r="AH60" s="682"/>
      <c r="AI60" s="682"/>
      <c r="AJ60" s="946"/>
      <c r="AK60" s="947"/>
      <c r="AL60" s="943"/>
      <c r="AM60" s="943"/>
      <c r="AN60" s="943"/>
      <c r="AO60" s="943"/>
      <c r="AP60" s="943"/>
      <c r="AQ60" s="943"/>
      <c r="AR60" s="943"/>
      <c r="AS60" s="943"/>
      <c r="AT60" s="943"/>
      <c r="AU60" s="943"/>
      <c r="AV60" s="943"/>
      <c r="AW60" s="943"/>
      <c r="AX60" s="943"/>
      <c r="AY60" s="943"/>
      <c r="AZ60" s="948"/>
      <c r="BA60" s="948"/>
      <c r="BB60" s="948"/>
      <c r="BC60" s="948"/>
      <c r="BD60" s="948"/>
      <c r="BE60" s="924"/>
      <c r="BF60" s="924"/>
      <c r="BG60" s="924"/>
      <c r="BH60" s="924"/>
      <c r="BI60" s="925"/>
      <c r="BJ60" s="56"/>
      <c r="BK60" s="56"/>
      <c r="BL60" s="56"/>
      <c r="BM60" s="56"/>
      <c r="BN60" s="56"/>
      <c r="BO60" s="55"/>
      <c r="BP60" s="55"/>
      <c r="BQ60" s="52">
        <v>54</v>
      </c>
      <c r="BR60" s="72"/>
      <c r="BS60" s="678"/>
      <c r="BT60" s="679"/>
      <c r="BU60" s="679"/>
      <c r="BV60" s="679"/>
      <c r="BW60" s="679"/>
      <c r="BX60" s="679"/>
      <c r="BY60" s="679"/>
      <c r="BZ60" s="679"/>
      <c r="CA60" s="679"/>
      <c r="CB60" s="679"/>
      <c r="CC60" s="679"/>
      <c r="CD60" s="679"/>
      <c r="CE60" s="679"/>
      <c r="CF60" s="679"/>
      <c r="CG60" s="680"/>
      <c r="CH60" s="681"/>
      <c r="CI60" s="682"/>
      <c r="CJ60" s="682"/>
      <c r="CK60" s="682"/>
      <c r="CL60" s="683"/>
      <c r="CM60" s="681"/>
      <c r="CN60" s="682"/>
      <c r="CO60" s="682"/>
      <c r="CP60" s="682"/>
      <c r="CQ60" s="683"/>
      <c r="CR60" s="681"/>
      <c r="CS60" s="682"/>
      <c r="CT60" s="682"/>
      <c r="CU60" s="682"/>
      <c r="CV60" s="683"/>
      <c r="CW60" s="681"/>
      <c r="CX60" s="682"/>
      <c r="CY60" s="682"/>
      <c r="CZ60" s="682"/>
      <c r="DA60" s="683"/>
      <c r="DB60" s="681"/>
      <c r="DC60" s="682"/>
      <c r="DD60" s="682"/>
      <c r="DE60" s="682"/>
      <c r="DF60" s="683"/>
      <c r="DG60" s="681"/>
      <c r="DH60" s="682"/>
      <c r="DI60" s="682"/>
      <c r="DJ60" s="682"/>
      <c r="DK60" s="683"/>
      <c r="DL60" s="681"/>
      <c r="DM60" s="682"/>
      <c r="DN60" s="682"/>
      <c r="DO60" s="682"/>
      <c r="DP60" s="683"/>
      <c r="DQ60" s="681"/>
      <c r="DR60" s="682"/>
      <c r="DS60" s="682"/>
      <c r="DT60" s="682"/>
      <c r="DU60" s="683"/>
      <c r="DV60" s="678"/>
      <c r="DW60" s="679"/>
      <c r="DX60" s="679"/>
      <c r="DY60" s="679"/>
      <c r="DZ60" s="684"/>
      <c r="EA60" s="48"/>
    </row>
    <row r="61" spans="1:131" ht="26.25" customHeight="1" x14ac:dyDescent="0.2">
      <c r="A61" s="52">
        <v>34</v>
      </c>
      <c r="B61" s="678"/>
      <c r="C61" s="679"/>
      <c r="D61" s="679"/>
      <c r="E61" s="679"/>
      <c r="F61" s="679"/>
      <c r="G61" s="679"/>
      <c r="H61" s="679"/>
      <c r="I61" s="679"/>
      <c r="J61" s="679"/>
      <c r="K61" s="679"/>
      <c r="L61" s="679"/>
      <c r="M61" s="679"/>
      <c r="N61" s="679"/>
      <c r="O61" s="679"/>
      <c r="P61" s="680"/>
      <c r="Q61" s="942"/>
      <c r="R61" s="943"/>
      <c r="S61" s="943"/>
      <c r="T61" s="943"/>
      <c r="U61" s="943"/>
      <c r="V61" s="943"/>
      <c r="W61" s="943"/>
      <c r="X61" s="943"/>
      <c r="Y61" s="943"/>
      <c r="Z61" s="943"/>
      <c r="AA61" s="943"/>
      <c r="AB61" s="943"/>
      <c r="AC61" s="943"/>
      <c r="AD61" s="943"/>
      <c r="AE61" s="944"/>
      <c r="AF61" s="945"/>
      <c r="AG61" s="682"/>
      <c r="AH61" s="682"/>
      <c r="AI61" s="682"/>
      <c r="AJ61" s="946"/>
      <c r="AK61" s="947"/>
      <c r="AL61" s="943"/>
      <c r="AM61" s="943"/>
      <c r="AN61" s="943"/>
      <c r="AO61" s="943"/>
      <c r="AP61" s="943"/>
      <c r="AQ61" s="943"/>
      <c r="AR61" s="943"/>
      <c r="AS61" s="943"/>
      <c r="AT61" s="943"/>
      <c r="AU61" s="943"/>
      <c r="AV61" s="943"/>
      <c r="AW61" s="943"/>
      <c r="AX61" s="943"/>
      <c r="AY61" s="943"/>
      <c r="AZ61" s="948"/>
      <c r="BA61" s="948"/>
      <c r="BB61" s="948"/>
      <c r="BC61" s="948"/>
      <c r="BD61" s="948"/>
      <c r="BE61" s="924"/>
      <c r="BF61" s="924"/>
      <c r="BG61" s="924"/>
      <c r="BH61" s="924"/>
      <c r="BI61" s="925"/>
      <c r="BJ61" s="56"/>
      <c r="BK61" s="56"/>
      <c r="BL61" s="56"/>
      <c r="BM61" s="56"/>
      <c r="BN61" s="56"/>
      <c r="BO61" s="55"/>
      <c r="BP61" s="55"/>
      <c r="BQ61" s="52">
        <v>55</v>
      </c>
      <c r="BR61" s="72"/>
      <c r="BS61" s="678"/>
      <c r="BT61" s="679"/>
      <c r="BU61" s="679"/>
      <c r="BV61" s="679"/>
      <c r="BW61" s="679"/>
      <c r="BX61" s="679"/>
      <c r="BY61" s="679"/>
      <c r="BZ61" s="679"/>
      <c r="CA61" s="679"/>
      <c r="CB61" s="679"/>
      <c r="CC61" s="679"/>
      <c r="CD61" s="679"/>
      <c r="CE61" s="679"/>
      <c r="CF61" s="679"/>
      <c r="CG61" s="680"/>
      <c r="CH61" s="681"/>
      <c r="CI61" s="682"/>
      <c r="CJ61" s="682"/>
      <c r="CK61" s="682"/>
      <c r="CL61" s="683"/>
      <c r="CM61" s="681"/>
      <c r="CN61" s="682"/>
      <c r="CO61" s="682"/>
      <c r="CP61" s="682"/>
      <c r="CQ61" s="683"/>
      <c r="CR61" s="681"/>
      <c r="CS61" s="682"/>
      <c r="CT61" s="682"/>
      <c r="CU61" s="682"/>
      <c r="CV61" s="683"/>
      <c r="CW61" s="681"/>
      <c r="CX61" s="682"/>
      <c r="CY61" s="682"/>
      <c r="CZ61" s="682"/>
      <c r="DA61" s="683"/>
      <c r="DB61" s="681"/>
      <c r="DC61" s="682"/>
      <c r="DD61" s="682"/>
      <c r="DE61" s="682"/>
      <c r="DF61" s="683"/>
      <c r="DG61" s="681"/>
      <c r="DH61" s="682"/>
      <c r="DI61" s="682"/>
      <c r="DJ61" s="682"/>
      <c r="DK61" s="683"/>
      <c r="DL61" s="681"/>
      <c r="DM61" s="682"/>
      <c r="DN61" s="682"/>
      <c r="DO61" s="682"/>
      <c r="DP61" s="683"/>
      <c r="DQ61" s="681"/>
      <c r="DR61" s="682"/>
      <c r="DS61" s="682"/>
      <c r="DT61" s="682"/>
      <c r="DU61" s="683"/>
      <c r="DV61" s="678"/>
      <c r="DW61" s="679"/>
      <c r="DX61" s="679"/>
      <c r="DY61" s="679"/>
      <c r="DZ61" s="684"/>
      <c r="EA61" s="48"/>
    </row>
    <row r="62" spans="1:131" ht="26.25" customHeight="1" x14ac:dyDescent="0.2">
      <c r="A62" s="52">
        <v>35</v>
      </c>
      <c r="B62" s="678"/>
      <c r="C62" s="679"/>
      <c r="D62" s="679"/>
      <c r="E62" s="679"/>
      <c r="F62" s="679"/>
      <c r="G62" s="679"/>
      <c r="H62" s="679"/>
      <c r="I62" s="679"/>
      <c r="J62" s="679"/>
      <c r="K62" s="679"/>
      <c r="L62" s="679"/>
      <c r="M62" s="679"/>
      <c r="N62" s="679"/>
      <c r="O62" s="679"/>
      <c r="P62" s="680"/>
      <c r="Q62" s="942"/>
      <c r="R62" s="943"/>
      <c r="S62" s="943"/>
      <c r="T62" s="943"/>
      <c r="U62" s="943"/>
      <c r="V62" s="943"/>
      <c r="W62" s="943"/>
      <c r="X62" s="943"/>
      <c r="Y62" s="943"/>
      <c r="Z62" s="943"/>
      <c r="AA62" s="943"/>
      <c r="AB62" s="943"/>
      <c r="AC62" s="943"/>
      <c r="AD62" s="943"/>
      <c r="AE62" s="944"/>
      <c r="AF62" s="945"/>
      <c r="AG62" s="682"/>
      <c r="AH62" s="682"/>
      <c r="AI62" s="682"/>
      <c r="AJ62" s="946"/>
      <c r="AK62" s="947"/>
      <c r="AL62" s="943"/>
      <c r="AM62" s="943"/>
      <c r="AN62" s="943"/>
      <c r="AO62" s="943"/>
      <c r="AP62" s="943"/>
      <c r="AQ62" s="943"/>
      <c r="AR62" s="943"/>
      <c r="AS62" s="943"/>
      <c r="AT62" s="943"/>
      <c r="AU62" s="943"/>
      <c r="AV62" s="943"/>
      <c r="AW62" s="943"/>
      <c r="AX62" s="943"/>
      <c r="AY62" s="943"/>
      <c r="AZ62" s="948"/>
      <c r="BA62" s="948"/>
      <c r="BB62" s="948"/>
      <c r="BC62" s="948"/>
      <c r="BD62" s="948"/>
      <c r="BE62" s="924"/>
      <c r="BF62" s="924"/>
      <c r="BG62" s="924"/>
      <c r="BH62" s="924"/>
      <c r="BI62" s="925"/>
      <c r="BJ62" s="949" t="s">
        <v>463</v>
      </c>
      <c r="BK62" s="950"/>
      <c r="BL62" s="950"/>
      <c r="BM62" s="950"/>
      <c r="BN62" s="951"/>
      <c r="BO62" s="55"/>
      <c r="BP62" s="55"/>
      <c r="BQ62" s="52">
        <v>56</v>
      </c>
      <c r="BR62" s="72"/>
      <c r="BS62" s="678"/>
      <c r="BT62" s="679"/>
      <c r="BU62" s="679"/>
      <c r="BV62" s="679"/>
      <c r="BW62" s="679"/>
      <c r="BX62" s="679"/>
      <c r="BY62" s="679"/>
      <c r="BZ62" s="679"/>
      <c r="CA62" s="679"/>
      <c r="CB62" s="679"/>
      <c r="CC62" s="679"/>
      <c r="CD62" s="679"/>
      <c r="CE62" s="679"/>
      <c r="CF62" s="679"/>
      <c r="CG62" s="680"/>
      <c r="CH62" s="681"/>
      <c r="CI62" s="682"/>
      <c r="CJ62" s="682"/>
      <c r="CK62" s="682"/>
      <c r="CL62" s="683"/>
      <c r="CM62" s="681"/>
      <c r="CN62" s="682"/>
      <c r="CO62" s="682"/>
      <c r="CP62" s="682"/>
      <c r="CQ62" s="683"/>
      <c r="CR62" s="681"/>
      <c r="CS62" s="682"/>
      <c r="CT62" s="682"/>
      <c r="CU62" s="682"/>
      <c r="CV62" s="683"/>
      <c r="CW62" s="681"/>
      <c r="CX62" s="682"/>
      <c r="CY62" s="682"/>
      <c r="CZ62" s="682"/>
      <c r="DA62" s="683"/>
      <c r="DB62" s="681"/>
      <c r="DC62" s="682"/>
      <c r="DD62" s="682"/>
      <c r="DE62" s="682"/>
      <c r="DF62" s="683"/>
      <c r="DG62" s="681"/>
      <c r="DH62" s="682"/>
      <c r="DI62" s="682"/>
      <c r="DJ62" s="682"/>
      <c r="DK62" s="683"/>
      <c r="DL62" s="681"/>
      <c r="DM62" s="682"/>
      <c r="DN62" s="682"/>
      <c r="DO62" s="682"/>
      <c r="DP62" s="683"/>
      <c r="DQ62" s="681"/>
      <c r="DR62" s="682"/>
      <c r="DS62" s="682"/>
      <c r="DT62" s="682"/>
      <c r="DU62" s="683"/>
      <c r="DV62" s="678"/>
      <c r="DW62" s="679"/>
      <c r="DX62" s="679"/>
      <c r="DY62" s="679"/>
      <c r="DZ62" s="684"/>
      <c r="EA62" s="48"/>
    </row>
    <row r="63" spans="1:131" ht="26.25" customHeight="1" x14ac:dyDescent="0.2">
      <c r="A63" s="53" t="s">
        <v>250</v>
      </c>
      <c r="B63" s="900" t="s">
        <v>377</v>
      </c>
      <c r="C63" s="901"/>
      <c r="D63" s="901"/>
      <c r="E63" s="901"/>
      <c r="F63" s="901"/>
      <c r="G63" s="901"/>
      <c r="H63" s="901"/>
      <c r="I63" s="901"/>
      <c r="J63" s="901"/>
      <c r="K63" s="901"/>
      <c r="L63" s="901"/>
      <c r="M63" s="901"/>
      <c r="N63" s="901"/>
      <c r="O63" s="901"/>
      <c r="P63" s="902"/>
      <c r="Q63" s="910"/>
      <c r="R63" s="911"/>
      <c r="S63" s="911"/>
      <c r="T63" s="911"/>
      <c r="U63" s="911"/>
      <c r="V63" s="911"/>
      <c r="W63" s="911"/>
      <c r="X63" s="911"/>
      <c r="Y63" s="911"/>
      <c r="Z63" s="911"/>
      <c r="AA63" s="911"/>
      <c r="AB63" s="911"/>
      <c r="AC63" s="911"/>
      <c r="AD63" s="911"/>
      <c r="AE63" s="935"/>
      <c r="AF63" s="936">
        <v>266</v>
      </c>
      <c r="AG63" s="912"/>
      <c r="AH63" s="912"/>
      <c r="AI63" s="912"/>
      <c r="AJ63" s="937"/>
      <c r="AK63" s="938"/>
      <c r="AL63" s="911"/>
      <c r="AM63" s="911"/>
      <c r="AN63" s="911"/>
      <c r="AO63" s="911"/>
      <c r="AP63" s="912">
        <v>3032</v>
      </c>
      <c r="AQ63" s="912"/>
      <c r="AR63" s="912"/>
      <c r="AS63" s="912"/>
      <c r="AT63" s="912"/>
      <c r="AU63" s="912">
        <v>2680</v>
      </c>
      <c r="AV63" s="912"/>
      <c r="AW63" s="912"/>
      <c r="AX63" s="912"/>
      <c r="AY63" s="912"/>
      <c r="AZ63" s="939"/>
      <c r="BA63" s="939"/>
      <c r="BB63" s="939"/>
      <c r="BC63" s="939"/>
      <c r="BD63" s="939"/>
      <c r="BE63" s="913"/>
      <c r="BF63" s="913"/>
      <c r="BG63" s="913"/>
      <c r="BH63" s="913"/>
      <c r="BI63" s="914"/>
      <c r="BJ63" s="940" t="s">
        <v>201</v>
      </c>
      <c r="BK63" s="907"/>
      <c r="BL63" s="907"/>
      <c r="BM63" s="907"/>
      <c r="BN63" s="941"/>
      <c r="BO63" s="55"/>
      <c r="BP63" s="55"/>
      <c r="BQ63" s="52">
        <v>57</v>
      </c>
      <c r="BR63" s="72"/>
      <c r="BS63" s="678"/>
      <c r="BT63" s="679"/>
      <c r="BU63" s="679"/>
      <c r="BV63" s="679"/>
      <c r="BW63" s="679"/>
      <c r="BX63" s="679"/>
      <c r="BY63" s="679"/>
      <c r="BZ63" s="679"/>
      <c r="CA63" s="679"/>
      <c r="CB63" s="679"/>
      <c r="CC63" s="679"/>
      <c r="CD63" s="679"/>
      <c r="CE63" s="679"/>
      <c r="CF63" s="679"/>
      <c r="CG63" s="680"/>
      <c r="CH63" s="681"/>
      <c r="CI63" s="682"/>
      <c r="CJ63" s="682"/>
      <c r="CK63" s="682"/>
      <c r="CL63" s="683"/>
      <c r="CM63" s="681"/>
      <c r="CN63" s="682"/>
      <c r="CO63" s="682"/>
      <c r="CP63" s="682"/>
      <c r="CQ63" s="683"/>
      <c r="CR63" s="681"/>
      <c r="CS63" s="682"/>
      <c r="CT63" s="682"/>
      <c r="CU63" s="682"/>
      <c r="CV63" s="683"/>
      <c r="CW63" s="681"/>
      <c r="CX63" s="682"/>
      <c r="CY63" s="682"/>
      <c r="CZ63" s="682"/>
      <c r="DA63" s="683"/>
      <c r="DB63" s="681"/>
      <c r="DC63" s="682"/>
      <c r="DD63" s="682"/>
      <c r="DE63" s="682"/>
      <c r="DF63" s="683"/>
      <c r="DG63" s="681"/>
      <c r="DH63" s="682"/>
      <c r="DI63" s="682"/>
      <c r="DJ63" s="682"/>
      <c r="DK63" s="683"/>
      <c r="DL63" s="681"/>
      <c r="DM63" s="682"/>
      <c r="DN63" s="682"/>
      <c r="DO63" s="682"/>
      <c r="DP63" s="683"/>
      <c r="DQ63" s="681"/>
      <c r="DR63" s="682"/>
      <c r="DS63" s="682"/>
      <c r="DT63" s="682"/>
      <c r="DU63" s="683"/>
      <c r="DV63" s="678"/>
      <c r="DW63" s="679"/>
      <c r="DX63" s="679"/>
      <c r="DY63" s="679"/>
      <c r="DZ63" s="684"/>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8"/>
      <c r="BT64" s="679"/>
      <c r="BU64" s="679"/>
      <c r="BV64" s="679"/>
      <c r="BW64" s="679"/>
      <c r="BX64" s="679"/>
      <c r="BY64" s="679"/>
      <c r="BZ64" s="679"/>
      <c r="CA64" s="679"/>
      <c r="CB64" s="679"/>
      <c r="CC64" s="679"/>
      <c r="CD64" s="679"/>
      <c r="CE64" s="679"/>
      <c r="CF64" s="679"/>
      <c r="CG64" s="680"/>
      <c r="CH64" s="681"/>
      <c r="CI64" s="682"/>
      <c r="CJ64" s="682"/>
      <c r="CK64" s="682"/>
      <c r="CL64" s="683"/>
      <c r="CM64" s="681"/>
      <c r="CN64" s="682"/>
      <c r="CO64" s="682"/>
      <c r="CP64" s="682"/>
      <c r="CQ64" s="683"/>
      <c r="CR64" s="681"/>
      <c r="CS64" s="682"/>
      <c r="CT64" s="682"/>
      <c r="CU64" s="682"/>
      <c r="CV64" s="683"/>
      <c r="CW64" s="681"/>
      <c r="CX64" s="682"/>
      <c r="CY64" s="682"/>
      <c r="CZ64" s="682"/>
      <c r="DA64" s="683"/>
      <c r="DB64" s="681"/>
      <c r="DC64" s="682"/>
      <c r="DD64" s="682"/>
      <c r="DE64" s="682"/>
      <c r="DF64" s="683"/>
      <c r="DG64" s="681"/>
      <c r="DH64" s="682"/>
      <c r="DI64" s="682"/>
      <c r="DJ64" s="682"/>
      <c r="DK64" s="683"/>
      <c r="DL64" s="681"/>
      <c r="DM64" s="682"/>
      <c r="DN64" s="682"/>
      <c r="DO64" s="682"/>
      <c r="DP64" s="683"/>
      <c r="DQ64" s="681"/>
      <c r="DR64" s="682"/>
      <c r="DS64" s="682"/>
      <c r="DT64" s="682"/>
      <c r="DU64" s="683"/>
      <c r="DV64" s="678"/>
      <c r="DW64" s="679"/>
      <c r="DX64" s="679"/>
      <c r="DY64" s="679"/>
      <c r="DZ64" s="684"/>
      <c r="EA64" s="48"/>
    </row>
    <row r="65" spans="1:131" ht="26.25" customHeight="1" x14ac:dyDescent="0.2">
      <c r="A65" s="56" t="s">
        <v>261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8"/>
      <c r="BT65" s="679"/>
      <c r="BU65" s="679"/>
      <c r="BV65" s="679"/>
      <c r="BW65" s="679"/>
      <c r="BX65" s="679"/>
      <c r="BY65" s="679"/>
      <c r="BZ65" s="679"/>
      <c r="CA65" s="679"/>
      <c r="CB65" s="679"/>
      <c r="CC65" s="679"/>
      <c r="CD65" s="679"/>
      <c r="CE65" s="679"/>
      <c r="CF65" s="679"/>
      <c r="CG65" s="680"/>
      <c r="CH65" s="681"/>
      <c r="CI65" s="682"/>
      <c r="CJ65" s="682"/>
      <c r="CK65" s="682"/>
      <c r="CL65" s="683"/>
      <c r="CM65" s="681"/>
      <c r="CN65" s="682"/>
      <c r="CO65" s="682"/>
      <c r="CP65" s="682"/>
      <c r="CQ65" s="683"/>
      <c r="CR65" s="681"/>
      <c r="CS65" s="682"/>
      <c r="CT65" s="682"/>
      <c r="CU65" s="682"/>
      <c r="CV65" s="683"/>
      <c r="CW65" s="681"/>
      <c r="CX65" s="682"/>
      <c r="CY65" s="682"/>
      <c r="CZ65" s="682"/>
      <c r="DA65" s="683"/>
      <c r="DB65" s="681"/>
      <c r="DC65" s="682"/>
      <c r="DD65" s="682"/>
      <c r="DE65" s="682"/>
      <c r="DF65" s="683"/>
      <c r="DG65" s="681"/>
      <c r="DH65" s="682"/>
      <c r="DI65" s="682"/>
      <c r="DJ65" s="682"/>
      <c r="DK65" s="683"/>
      <c r="DL65" s="681"/>
      <c r="DM65" s="682"/>
      <c r="DN65" s="682"/>
      <c r="DO65" s="682"/>
      <c r="DP65" s="683"/>
      <c r="DQ65" s="681"/>
      <c r="DR65" s="682"/>
      <c r="DS65" s="682"/>
      <c r="DT65" s="682"/>
      <c r="DU65" s="683"/>
      <c r="DV65" s="678"/>
      <c r="DW65" s="679"/>
      <c r="DX65" s="679"/>
      <c r="DY65" s="679"/>
      <c r="DZ65" s="684"/>
      <c r="EA65" s="48"/>
    </row>
    <row r="66" spans="1:131" ht="26.25" customHeight="1" x14ac:dyDescent="0.2">
      <c r="A66" s="661" t="s">
        <v>414</v>
      </c>
      <c r="B66" s="662"/>
      <c r="C66" s="662"/>
      <c r="D66" s="662"/>
      <c r="E66" s="662"/>
      <c r="F66" s="662"/>
      <c r="G66" s="662"/>
      <c r="H66" s="662"/>
      <c r="I66" s="662"/>
      <c r="J66" s="662"/>
      <c r="K66" s="662"/>
      <c r="L66" s="662"/>
      <c r="M66" s="662"/>
      <c r="N66" s="662"/>
      <c r="O66" s="662"/>
      <c r="P66" s="663"/>
      <c r="Q66" s="653" t="s">
        <v>456</v>
      </c>
      <c r="R66" s="654"/>
      <c r="S66" s="654"/>
      <c r="T66" s="654"/>
      <c r="U66" s="655"/>
      <c r="V66" s="653" t="s">
        <v>457</v>
      </c>
      <c r="W66" s="654"/>
      <c r="X66" s="654"/>
      <c r="Y66" s="654"/>
      <c r="Z66" s="655"/>
      <c r="AA66" s="653" t="s">
        <v>458</v>
      </c>
      <c r="AB66" s="654"/>
      <c r="AC66" s="654"/>
      <c r="AD66" s="654"/>
      <c r="AE66" s="655"/>
      <c r="AF66" s="673" t="s">
        <v>247</v>
      </c>
      <c r="AG66" s="668"/>
      <c r="AH66" s="668"/>
      <c r="AI66" s="668"/>
      <c r="AJ66" s="674"/>
      <c r="AK66" s="653" t="s">
        <v>390</v>
      </c>
      <c r="AL66" s="662"/>
      <c r="AM66" s="662"/>
      <c r="AN66" s="662"/>
      <c r="AO66" s="663"/>
      <c r="AP66" s="653" t="s">
        <v>363</v>
      </c>
      <c r="AQ66" s="654"/>
      <c r="AR66" s="654"/>
      <c r="AS66" s="654"/>
      <c r="AT66" s="655"/>
      <c r="AU66" s="653" t="s">
        <v>464</v>
      </c>
      <c r="AV66" s="654"/>
      <c r="AW66" s="654"/>
      <c r="AX66" s="654"/>
      <c r="AY66" s="655"/>
      <c r="AZ66" s="653" t="s">
        <v>449</v>
      </c>
      <c r="BA66" s="654"/>
      <c r="BB66" s="654"/>
      <c r="BC66" s="654"/>
      <c r="BD66" s="659"/>
      <c r="BE66" s="55"/>
      <c r="BF66" s="55"/>
      <c r="BG66" s="55"/>
      <c r="BH66" s="55"/>
      <c r="BI66" s="55"/>
      <c r="BJ66" s="55"/>
      <c r="BK66" s="55"/>
      <c r="BL66" s="55"/>
      <c r="BM66" s="55"/>
      <c r="BN66" s="55"/>
      <c r="BO66" s="55"/>
      <c r="BP66" s="55"/>
      <c r="BQ66" s="52">
        <v>60</v>
      </c>
      <c r="BR66" s="73"/>
      <c r="BS66" s="893"/>
      <c r="BT66" s="894"/>
      <c r="BU66" s="894"/>
      <c r="BV66" s="894"/>
      <c r="BW66" s="894"/>
      <c r="BX66" s="894"/>
      <c r="BY66" s="894"/>
      <c r="BZ66" s="894"/>
      <c r="CA66" s="894"/>
      <c r="CB66" s="894"/>
      <c r="CC66" s="894"/>
      <c r="CD66" s="894"/>
      <c r="CE66" s="894"/>
      <c r="CF66" s="894"/>
      <c r="CG66" s="895"/>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9"/>
      <c r="EA66" s="48"/>
    </row>
    <row r="67" spans="1:131" ht="26.25" customHeight="1" x14ac:dyDescent="0.2">
      <c r="A67" s="664"/>
      <c r="B67" s="665"/>
      <c r="C67" s="665"/>
      <c r="D67" s="665"/>
      <c r="E67" s="665"/>
      <c r="F67" s="665"/>
      <c r="G67" s="665"/>
      <c r="H67" s="665"/>
      <c r="I67" s="665"/>
      <c r="J67" s="665"/>
      <c r="K67" s="665"/>
      <c r="L67" s="665"/>
      <c r="M67" s="665"/>
      <c r="N67" s="665"/>
      <c r="O67" s="665"/>
      <c r="P67" s="666"/>
      <c r="Q67" s="656"/>
      <c r="R67" s="657"/>
      <c r="S67" s="657"/>
      <c r="T67" s="657"/>
      <c r="U67" s="658"/>
      <c r="V67" s="656"/>
      <c r="W67" s="657"/>
      <c r="X67" s="657"/>
      <c r="Y67" s="657"/>
      <c r="Z67" s="658"/>
      <c r="AA67" s="656"/>
      <c r="AB67" s="657"/>
      <c r="AC67" s="657"/>
      <c r="AD67" s="657"/>
      <c r="AE67" s="658"/>
      <c r="AF67" s="675"/>
      <c r="AG67" s="671"/>
      <c r="AH67" s="671"/>
      <c r="AI67" s="671"/>
      <c r="AJ67" s="676"/>
      <c r="AK67" s="677"/>
      <c r="AL67" s="665"/>
      <c r="AM67" s="665"/>
      <c r="AN67" s="665"/>
      <c r="AO67" s="666"/>
      <c r="AP67" s="656"/>
      <c r="AQ67" s="657"/>
      <c r="AR67" s="657"/>
      <c r="AS67" s="657"/>
      <c r="AT67" s="658"/>
      <c r="AU67" s="656"/>
      <c r="AV67" s="657"/>
      <c r="AW67" s="657"/>
      <c r="AX67" s="657"/>
      <c r="AY67" s="658"/>
      <c r="AZ67" s="656"/>
      <c r="BA67" s="657"/>
      <c r="BB67" s="657"/>
      <c r="BC67" s="657"/>
      <c r="BD67" s="660"/>
      <c r="BE67" s="55"/>
      <c r="BF67" s="55"/>
      <c r="BG67" s="55"/>
      <c r="BH67" s="55"/>
      <c r="BI67" s="55"/>
      <c r="BJ67" s="55"/>
      <c r="BK67" s="55"/>
      <c r="BL67" s="55"/>
      <c r="BM67" s="55"/>
      <c r="BN67" s="55"/>
      <c r="BO67" s="55"/>
      <c r="BP67" s="55"/>
      <c r="BQ67" s="52">
        <v>61</v>
      </c>
      <c r="BR67" s="73"/>
      <c r="BS67" s="893"/>
      <c r="BT67" s="894"/>
      <c r="BU67" s="894"/>
      <c r="BV67" s="894"/>
      <c r="BW67" s="894"/>
      <c r="BX67" s="894"/>
      <c r="BY67" s="894"/>
      <c r="BZ67" s="894"/>
      <c r="CA67" s="894"/>
      <c r="CB67" s="894"/>
      <c r="CC67" s="894"/>
      <c r="CD67" s="894"/>
      <c r="CE67" s="894"/>
      <c r="CF67" s="894"/>
      <c r="CG67" s="895"/>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9"/>
      <c r="EA67" s="48"/>
    </row>
    <row r="68" spans="1:131" ht="26.25" customHeight="1" x14ac:dyDescent="0.2">
      <c r="A68" s="51">
        <v>1</v>
      </c>
      <c r="B68" s="928" t="s">
        <v>535</v>
      </c>
      <c r="C68" s="929"/>
      <c r="D68" s="929"/>
      <c r="E68" s="929"/>
      <c r="F68" s="929"/>
      <c r="G68" s="929"/>
      <c r="H68" s="929"/>
      <c r="I68" s="929"/>
      <c r="J68" s="929"/>
      <c r="K68" s="929"/>
      <c r="L68" s="929"/>
      <c r="M68" s="929"/>
      <c r="N68" s="929"/>
      <c r="O68" s="929"/>
      <c r="P68" s="930"/>
      <c r="Q68" s="931">
        <v>329</v>
      </c>
      <c r="R68" s="932"/>
      <c r="S68" s="932"/>
      <c r="T68" s="932"/>
      <c r="U68" s="932"/>
      <c r="V68" s="932">
        <v>304</v>
      </c>
      <c r="W68" s="932"/>
      <c r="X68" s="932"/>
      <c r="Y68" s="932"/>
      <c r="Z68" s="932"/>
      <c r="AA68" s="932">
        <v>25</v>
      </c>
      <c r="AB68" s="932"/>
      <c r="AC68" s="932"/>
      <c r="AD68" s="932"/>
      <c r="AE68" s="932"/>
      <c r="AF68" s="932">
        <v>25</v>
      </c>
      <c r="AG68" s="932"/>
      <c r="AH68" s="932"/>
      <c r="AI68" s="932"/>
      <c r="AJ68" s="932"/>
      <c r="AK68" s="932" t="s">
        <v>201</v>
      </c>
      <c r="AL68" s="932"/>
      <c r="AM68" s="932"/>
      <c r="AN68" s="932"/>
      <c r="AO68" s="932"/>
      <c r="AP68" s="932" t="s">
        <v>201</v>
      </c>
      <c r="AQ68" s="932"/>
      <c r="AR68" s="932"/>
      <c r="AS68" s="932"/>
      <c r="AT68" s="932"/>
      <c r="AU68" s="932" t="s">
        <v>201</v>
      </c>
      <c r="AV68" s="932"/>
      <c r="AW68" s="932"/>
      <c r="AX68" s="932"/>
      <c r="AY68" s="932"/>
      <c r="AZ68" s="933"/>
      <c r="BA68" s="933"/>
      <c r="BB68" s="933"/>
      <c r="BC68" s="933"/>
      <c r="BD68" s="934"/>
      <c r="BE68" s="55"/>
      <c r="BF68" s="55"/>
      <c r="BG68" s="55"/>
      <c r="BH68" s="55"/>
      <c r="BI68" s="55"/>
      <c r="BJ68" s="55"/>
      <c r="BK68" s="55"/>
      <c r="BL68" s="55"/>
      <c r="BM68" s="55"/>
      <c r="BN68" s="55"/>
      <c r="BO68" s="55"/>
      <c r="BP68" s="55"/>
      <c r="BQ68" s="52">
        <v>62</v>
      </c>
      <c r="BR68" s="73"/>
      <c r="BS68" s="893"/>
      <c r="BT68" s="894"/>
      <c r="BU68" s="894"/>
      <c r="BV68" s="894"/>
      <c r="BW68" s="894"/>
      <c r="BX68" s="894"/>
      <c r="BY68" s="894"/>
      <c r="BZ68" s="894"/>
      <c r="CA68" s="894"/>
      <c r="CB68" s="894"/>
      <c r="CC68" s="894"/>
      <c r="CD68" s="894"/>
      <c r="CE68" s="894"/>
      <c r="CF68" s="894"/>
      <c r="CG68" s="895"/>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9"/>
      <c r="EA68" s="48"/>
    </row>
    <row r="69" spans="1:131" ht="26.25" customHeight="1" x14ac:dyDescent="0.2">
      <c r="A69" s="52">
        <v>2</v>
      </c>
      <c r="B69" s="678" t="s">
        <v>411</v>
      </c>
      <c r="C69" s="679"/>
      <c r="D69" s="679"/>
      <c r="E69" s="679"/>
      <c r="F69" s="679"/>
      <c r="G69" s="679"/>
      <c r="H69" s="679"/>
      <c r="I69" s="679"/>
      <c r="J69" s="679"/>
      <c r="K69" s="679"/>
      <c r="L69" s="679"/>
      <c r="M69" s="679"/>
      <c r="N69" s="679"/>
      <c r="O69" s="679"/>
      <c r="P69" s="680"/>
      <c r="Q69" s="922">
        <v>3280</v>
      </c>
      <c r="R69" s="923"/>
      <c r="S69" s="923"/>
      <c r="T69" s="923"/>
      <c r="U69" s="923"/>
      <c r="V69" s="923">
        <v>2763</v>
      </c>
      <c r="W69" s="923"/>
      <c r="X69" s="923"/>
      <c r="Y69" s="923"/>
      <c r="Z69" s="923"/>
      <c r="AA69" s="923">
        <v>517</v>
      </c>
      <c r="AB69" s="923"/>
      <c r="AC69" s="923"/>
      <c r="AD69" s="923"/>
      <c r="AE69" s="923"/>
      <c r="AF69" s="923">
        <v>486</v>
      </c>
      <c r="AG69" s="923"/>
      <c r="AH69" s="923"/>
      <c r="AI69" s="923"/>
      <c r="AJ69" s="923"/>
      <c r="AK69" s="923" t="s">
        <v>201</v>
      </c>
      <c r="AL69" s="923"/>
      <c r="AM69" s="923"/>
      <c r="AN69" s="923"/>
      <c r="AO69" s="923"/>
      <c r="AP69" s="923">
        <v>13627</v>
      </c>
      <c r="AQ69" s="923"/>
      <c r="AR69" s="923"/>
      <c r="AS69" s="923"/>
      <c r="AT69" s="923"/>
      <c r="AU69" s="923">
        <v>2122</v>
      </c>
      <c r="AV69" s="923"/>
      <c r="AW69" s="923"/>
      <c r="AX69" s="923"/>
      <c r="AY69" s="923"/>
      <c r="AZ69" s="924"/>
      <c r="BA69" s="924"/>
      <c r="BB69" s="924"/>
      <c r="BC69" s="924"/>
      <c r="BD69" s="925"/>
      <c r="BE69" s="55"/>
      <c r="BF69" s="55"/>
      <c r="BG69" s="55"/>
      <c r="BH69" s="55"/>
      <c r="BI69" s="55"/>
      <c r="BJ69" s="55"/>
      <c r="BK69" s="55"/>
      <c r="BL69" s="55"/>
      <c r="BM69" s="55"/>
      <c r="BN69" s="55"/>
      <c r="BO69" s="55"/>
      <c r="BP69" s="55"/>
      <c r="BQ69" s="52">
        <v>63</v>
      </c>
      <c r="BR69" s="73"/>
      <c r="BS69" s="893"/>
      <c r="BT69" s="894"/>
      <c r="BU69" s="894"/>
      <c r="BV69" s="894"/>
      <c r="BW69" s="894"/>
      <c r="BX69" s="894"/>
      <c r="BY69" s="894"/>
      <c r="BZ69" s="894"/>
      <c r="CA69" s="894"/>
      <c r="CB69" s="894"/>
      <c r="CC69" s="894"/>
      <c r="CD69" s="894"/>
      <c r="CE69" s="894"/>
      <c r="CF69" s="894"/>
      <c r="CG69" s="895"/>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9"/>
      <c r="EA69" s="48"/>
    </row>
    <row r="70" spans="1:131" ht="26.25" customHeight="1" x14ac:dyDescent="0.2">
      <c r="A70" s="52">
        <v>3</v>
      </c>
      <c r="B70" s="678" t="s">
        <v>536</v>
      </c>
      <c r="C70" s="679"/>
      <c r="D70" s="679"/>
      <c r="E70" s="679"/>
      <c r="F70" s="679"/>
      <c r="G70" s="679"/>
      <c r="H70" s="679"/>
      <c r="I70" s="679"/>
      <c r="J70" s="679"/>
      <c r="K70" s="679"/>
      <c r="L70" s="679"/>
      <c r="M70" s="679"/>
      <c r="N70" s="679"/>
      <c r="O70" s="679"/>
      <c r="P70" s="680"/>
      <c r="Q70" s="922">
        <v>9704</v>
      </c>
      <c r="R70" s="923"/>
      <c r="S70" s="923"/>
      <c r="T70" s="923"/>
      <c r="U70" s="923"/>
      <c r="V70" s="923">
        <v>9171</v>
      </c>
      <c r="W70" s="923"/>
      <c r="X70" s="923"/>
      <c r="Y70" s="923"/>
      <c r="Z70" s="923"/>
      <c r="AA70" s="923">
        <v>533</v>
      </c>
      <c r="AB70" s="923"/>
      <c r="AC70" s="923"/>
      <c r="AD70" s="923"/>
      <c r="AE70" s="923"/>
      <c r="AF70" s="923">
        <v>3447</v>
      </c>
      <c r="AG70" s="923"/>
      <c r="AH70" s="923"/>
      <c r="AI70" s="923"/>
      <c r="AJ70" s="923"/>
      <c r="AK70" s="923">
        <v>834</v>
      </c>
      <c r="AL70" s="923"/>
      <c r="AM70" s="923"/>
      <c r="AN70" s="923"/>
      <c r="AO70" s="923"/>
      <c r="AP70" s="923">
        <v>6796</v>
      </c>
      <c r="AQ70" s="923"/>
      <c r="AR70" s="923"/>
      <c r="AS70" s="923"/>
      <c r="AT70" s="923"/>
      <c r="AU70" s="923">
        <v>109</v>
      </c>
      <c r="AV70" s="923"/>
      <c r="AW70" s="923"/>
      <c r="AX70" s="923"/>
      <c r="AY70" s="923"/>
      <c r="AZ70" s="924"/>
      <c r="BA70" s="924"/>
      <c r="BB70" s="924"/>
      <c r="BC70" s="924"/>
      <c r="BD70" s="925"/>
      <c r="BE70" s="55"/>
      <c r="BF70" s="55"/>
      <c r="BG70" s="55"/>
      <c r="BH70" s="55"/>
      <c r="BI70" s="55"/>
      <c r="BJ70" s="55"/>
      <c r="BK70" s="55"/>
      <c r="BL70" s="55"/>
      <c r="BM70" s="55"/>
      <c r="BN70" s="55"/>
      <c r="BO70" s="55"/>
      <c r="BP70" s="55"/>
      <c r="BQ70" s="52">
        <v>64</v>
      </c>
      <c r="BR70" s="73"/>
      <c r="BS70" s="893"/>
      <c r="BT70" s="894"/>
      <c r="BU70" s="894"/>
      <c r="BV70" s="894"/>
      <c r="BW70" s="894"/>
      <c r="BX70" s="894"/>
      <c r="BY70" s="894"/>
      <c r="BZ70" s="894"/>
      <c r="CA70" s="894"/>
      <c r="CB70" s="894"/>
      <c r="CC70" s="894"/>
      <c r="CD70" s="894"/>
      <c r="CE70" s="894"/>
      <c r="CF70" s="894"/>
      <c r="CG70" s="895"/>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9"/>
      <c r="EA70" s="48"/>
    </row>
    <row r="71" spans="1:131" ht="26.25" customHeight="1" x14ac:dyDescent="0.2">
      <c r="A71" s="52">
        <v>4</v>
      </c>
      <c r="B71" s="678" t="s">
        <v>41</v>
      </c>
      <c r="C71" s="679"/>
      <c r="D71" s="679"/>
      <c r="E71" s="679"/>
      <c r="F71" s="679"/>
      <c r="G71" s="679"/>
      <c r="H71" s="679"/>
      <c r="I71" s="679"/>
      <c r="J71" s="679"/>
      <c r="K71" s="679"/>
      <c r="L71" s="679"/>
      <c r="M71" s="679"/>
      <c r="N71" s="679"/>
      <c r="O71" s="679"/>
      <c r="P71" s="680"/>
      <c r="Q71" s="922">
        <v>159</v>
      </c>
      <c r="R71" s="923"/>
      <c r="S71" s="923"/>
      <c r="T71" s="923"/>
      <c r="U71" s="923"/>
      <c r="V71" s="923">
        <v>134</v>
      </c>
      <c r="W71" s="923"/>
      <c r="X71" s="923"/>
      <c r="Y71" s="923"/>
      <c r="Z71" s="923"/>
      <c r="AA71" s="923">
        <v>24</v>
      </c>
      <c r="AB71" s="923"/>
      <c r="AC71" s="923"/>
      <c r="AD71" s="923"/>
      <c r="AE71" s="923"/>
      <c r="AF71" s="923">
        <v>24</v>
      </c>
      <c r="AG71" s="923"/>
      <c r="AH71" s="923"/>
      <c r="AI71" s="923"/>
      <c r="AJ71" s="923"/>
      <c r="AK71" s="923">
        <v>9</v>
      </c>
      <c r="AL71" s="923"/>
      <c r="AM71" s="923"/>
      <c r="AN71" s="923"/>
      <c r="AO71" s="923"/>
      <c r="AP71" s="923" t="s">
        <v>201</v>
      </c>
      <c r="AQ71" s="923"/>
      <c r="AR71" s="923"/>
      <c r="AS71" s="923"/>
      <c r="AT71" s="923"/>
      <c r="AU71" s="923" t="s">
        <v>201</v>
      </c>
      <c r="AV71" s="923"/>
      <c r="AW71" s="923"/>
      <c r="AX71" s="923"/>
      <c r="AY71" s="923"/>
      <c r="AZ71" s="924"/>
      <c r="BA71" s="924"/>
      <c r="BB71" s="924"/>
      <c r="BC71" s="924"/>
      <c r="BD71" s="925"/>
      <c r="BE71" s="55"/>
      <c r="BF71" s="55"/>
      <c r="BG71" s="55"/>
      <c r="BH71" s="55"/>
      <c r="BI71" s="55"/>
      <c r="BJ71" s="55"/>
      <c r="BK71" s="55"/>
      <c r="BL71" s="55"/>
      <c r="BM71" s="55"/>
      <c r="BN71" s="55"/>
      <c r="BO71" s="55"/>
      <c r="BP71" s="55"/>
      <c r="BQ71" s="52">
        <v>65</v>
      </c>
      <c r="BR71" s="73"/>
      <c r="BS71" s="893"/>
      <c r="BT71" s="894"/>
      <c r="BU71" s="894"/>
      <c r="BV71" s="894"/>
      <c r="BW71" s="894"/>
      <c r="BX71" s="894"/>
      <c r="BY71" s="894"/>
      <c r="BZ71" s="894"/>
      <c r="CA71" s="894"/>
      <c r="CB71" s="894"/>
      <c r="CC71" s="894"/>
      <c r="CD71" s="894"/>
      <c r="CE71" s="894"/>
      <c r="CF71" s="894"/>
      <c r="CG71" s="895"/>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9"/>
      <c r="EA71" s="48"/>
    </row>
    <row r="72" spans="1:131" ht="26.25" customHeight="1" x14ac:dyDescent="0.2">
      <c r="A72" s="52">
        <v>5</v>
      </c>
      <c r="B72" s="678" t="s">
        <v>303</v>
      </c>
      <c r="C72" s="679"/>
      <c r="D72" s="679"/>
      <c r="E72" s="679"/>
      <c r="F72" s="679"/>
      <c r="G72" s="679"/>
      <c r="H72" s="679"/>
      <c r="I72" s="679"/>
      <c r="J72" s="679"/>
      <c r="K72" s="679"/>
      <c r="L72" s="679"/>
      <c r="M72" s="679"/>
      <c r="N72" s="679"/>
      <c r="O72" s="679"/>
      <c r="P72" s="680"/>
      <c r="Q72" s="922">
        <v>4300</v>
      </c>
      <c r="R72" s="923"/>
      <c r="S72" s="923"/>
      <c r="T72" s="923"/>
      <c r="U72" s="923"/>
      <c r="V72" s="923">
        <v>3691</v>
      </c>
      <c r="W72" s="923"/>
      <c r="X72" s="923"/>
      <c r="Y72" s="923"/>
      <c r="Z72" s="923"/>
      <c r="AA72" s="923">
        <v>609</v>
      </c>
      <c r="AB72" s="923"/>
      <c r="AC72" s="923"/>
      <c r="AD72" s="923"/>
      <c r="AE72" s="923"/>
      <c r="AF72" s="923">
        <v>609</v>
      </c>
      <c r="AG72" s="923"/>
      <c r="AH72" s="923"/>
      <c r="AI72" s="923"/>
      <c r="AJ72" s="923"/>
      <c r="AK72" s="923">
        <v>5</v>
      </c>
      <c r="AL72" s="923"/>
      <c r="AM72" s="923"/>
      <c r="AN72" s="923"/>
      <c r="AO72" s="923"/>
      <c r="AP72" s="923" t="s">
        <v>201</v>
      </c>
      <c r="AQ72" s="923"/>
      <c r="AR72" s="923"/>
      <c r="AS72" s="923"/>
      <c r="AT72" s="923"/>
      <c r="AU72" s="923" t="s">
        <v>201</v>
      </c>
      <c r="AV72" s="923"/>
      <c r="AW72" s="923"/>
      <c r="AX72" s="923"/>
      <c r="AY72" s="923"/>
      <c r="AZ72" s="924"/>
      <c r="BA72" s="924"/>
      <c r="BB72" s="924"/>
      <c r="BC72" s="924"/>
      <c r="BD72" s="925"/>
      <c r="BE72" s="55"/>
      <c r="BF72" s="55"/>
      <c r="BG72" s="55"/>
      <c r="BH72" s="55"/>
      <c r="BI72" s="55"/>
      <c r="BJ72" s="55"/>
      <c r="BK72" s="55"/>
      <c r="BL72" s="55"/>
      <c r="BM72" s="55"/>
      <c r="BN72" s="55"/>
      <c r="BO72" s="55"/>
      <c r="BP72" s="55"/>
      <c r="BQ72" s="52">
        <v>66</v>
      </c>
      <c r="BR72" s="73"/>
      <c r="BS72" s="893"/>
      <c r="BT72" s="894"/>
      <c r="BU72" s="894"/>
      <c r="BV72" s="894"/>
      <c r="BW72" s="894"/>
      <c r="BX72" s="894"/>
      <c r="BY72" s="894"/>
      <c r="BZ72" s="894"/>
      <c r="CA72" s="894"/>
      <c r="CB72" s="894"/>
      <c r="CC72" s="894"/>
      <c r="CD72" s="894"/>
      <c r="CE72" s="894"/>
      <c r="CF72" s="894"/>
      <c r="CG72" s="895"/>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9"/>
      <c r="EA72" s="48"/>
    </row>
    <row r="73" spans="1:131" ht="26.25" customHeight="1" x14ac:dyDescent="0.2">
      <c r="A73" s="52">
        <v>6</v>
      </c>
      <c r="B73" s="678" t="s">
        <v>291</v>
      </c>
      <c r="C73" s="679"/>
      <c r="D73" s="679"/>
      <c r="E73" s="679"/>
      <c r="F73" s="679"/>
      <c r="G73" s="679"/>
      <c r="H73" s="679"/>
      <c r="I73" s="679"/>
      <c r="J73" s="679"/>
      <c r="K73" s="679"/>
      <c r="L73" s="679"/>
      <c r="M73" s="679"/>
      <c r="N73" s="679"/>
      <c r="O73" s="679"/>
      <c r="P73" s="680"/>
      <c r="Q73" s="922">
        <v>91</v>
      </c>
      <c r="R73" s="923"/>
      <c r="S73" s="923"/>
      <c r="T73" s="923"/>
      <c r="U73" s="923"/>
      <c r="V73" s="923">
        <v>85</v>
      </c>
      <c r="W73" s="923"/>
      <c r="X73" s="923"/>
      <c r="Y73" s="923"/>
      <c r="Z73" s="923"/>
      <c r="AA73" s="923">
        <v>5</v>
      </c>
      <c r="AB73" s="923"/>
      <c r="AC73" s="923"/>
      <c r="AD73" s="923"/>
      <c r="AE73" s="923"/>
      <c r="AF73" s="923">
        <v>5</v>
      </c>
      <c r="AG73" s="923"/>
      <c r="AH73" s="923"/>
      <c r="AI73" s="923"/>
      <c r="AJ73" s="923"/>
      <c r="AK73" s="923">
        <v>5</v>
      </c>
      <c r="AL73" s="923"/>
      <c r="AM73" s="923"/>
      <c r="AN73" s="923"/>
      <c r="AO73" s="923"/>
      <c r="AP73" s="923" t="s">
        <v>201</v>
      </c>
      <c r="AQ73" s="923"/>
      <c r="AR73" s="923"/>
      <c r="AS73" s="923"/>
      <c r="AT73" s="923"/>
      <c r="AU73" s="923" t="s">
        <v>201</v>
      </c>
      <c r="AV73" s="923"/>
      <c r="AW73" s="923"/>
      <c r="AX73" s="923"/>
      <c r="AY73" s="923"/>
      <c r="AZ73" s="924"/>
      <c r="BA73" s="924"/>
      <c r="BB73" s="924"/>
      <c r="BC73" s="924"/>
      <c r="BD73" s="925"/>
      <c r="BE73" s="55"/>
      <c r="BF73" s="55"/>
      <c r="BG73" s="55"/>
      <c r="BH73" s="55"/>
      <c r="BI73" s="55"/>
      <c r="BJ73" s="55"/>
      <c r="BK73" s="55"/>
      <c r="BL73" s="55"/>
      <c r="BM73" s="55"/>
      <c r="BN73" s="55"/>
      <c r="BO73" s="55"/>
      <c r="BP73" s="55"/>
      <c r="BQ73" s="52">
        <v>67</v>
      </c>
      <c r="BR73" s="73"/>
      <c r="BS73" s="893"/>
      <c r="BT73" s="894"/>
      <c r="BU73" s="894"/>
      <c r="BV73" s="894"/>
      <c r="BW73" s="894"/>
      <c r="BX73" s="894"/>
      <c r="BY73" s="894"/>
      <c r="BZ73" s="894"/>
      <c r="CA73" s="894"/>
      <c r="CB73" s="894"/>
      <c r="CC73" s="894"/>
      <c r="CD73" s="894"/>
      <c r="CE73" s="894"/>
      <c r="CF73" s="894"/>
      <c r="CG73" s="895"/>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9"/>
      <c r="EA73" s="48"/>
    </row>
    <row r="74" spans="1:131" ht="26.25" customHeight="1" x14ac:dyDescent="0.2">
      <c r="A74" s="52">
        <v>7</v>
      </c>
      <c r="B74" s="678" t="s">
        <v>537</v>
      </c>
      <c r="C74" s="679"/>
      <c r="D74" s="679"/>
      <c r="E74" s="679"/>
      <c r="F74" s="679"/>
      <c r="G74" s="679"/>
      <c r="H74" s="679"/>
      <c r="I74" s="679"/>
      <c r="J74" s="679"/>
      <c r="K74" s="679"/>
      <c r="L74" s="679"/>
      <c r="M74" s="679"/>
      <c r="N74" s="679"/>
      <c r="O74" s="679"/>
      <c r="P74" s="680"/>
      <c r="Q74" s="922">
        <v>258426</v>
      </c>
      <c r="R74" s="923"/>
      <c r="S74" s="923"/>
      <c r="T74" s="923"/>
      <c r="U74" s="923"/>
      <c r="V74" s="923">
        <v>253681</v>
      </c>
      <c r="W74" s="923"/>
      <c r="X74" s="923"/>
      <c r="Y74" s="923"/>
      <c r="Z74" s="923"/>
      <c r="AA74" s="923">
        <v>4745</v>
      </c>
      <c r="AB74" s="923"/>
      <c r="AC74" s="923"/>
      <c r="AD74" s="923"/>
      <c r="AE74" s="923"/>
      <c r="AF74" s="923">
        <v>4745</v>
      </c>
      <c r="AG74" s="923"/>
      <c r="AH74" s="923"/>
      <c r="AI74" s="923"/>
      <c r="AJ74" s="923"/>
      <c r="AK74" s="923">
        <v>1906</v>
      </c>
      <c r="AL74" s="923"/>
      <c r="AM74" s="923"/>
      <c r="AN74" s="923"/>
      <c r="AO74" s="923"/>
      <c r="AP74" s="923" t="s">
        <v>201</v>
      </c>
      <c r="AQ74" s="923"/>
      <c r="AR74" s="923"/>
      <c r="AS74" s="923"/>
      <c r="AT74" s="923"/>
      <c r="AU74" s="923" t="s">
        <v>201</v>
      </c>
      <c r="AV74" s="923"/>
      <c r="AW74" s="923"/>
      <c r="AX74" s="923"/>
      <c r="AY74" s="923"/>
      <c r="AZ74" s="924"/>
      <c r="BA74" s="924"/>
      <c r="BB74" s="924"/>
      <c r="BC74" s="924"/>
      <c r="BD74" s="925"/>
      <c r="BE74" s="55"/>
      <c r="BF74" s="55"/>
      <c r="BG74" s="55"/>
      <c r="BH74" s="55"/>
      <c r="BI74" s="55"/>
      <c r="BJ74" s="55"/>
      <c r="BK74" s="55"/>
      <c r="BL74" s="55"/>
      <c r="BM74" s="55"/>
      <c r="BN74" s="55"/>
      <c r="BO74" s="55"/>
      <c r="BP74" s="55"/>
      <c r="BQ74" s="52">
        <v>68</v>
      </c>
      <c r="BR74" s="73"/>
      <c r="BS74" s="893"/>
      <c r="BT74" s="894"/>
      <c r="BU74" s="894"/>
      <c r="BV74" s="894"/>
      <c r="BW74" s="894"/>
      <c r="BX74" s="894"/>
      <c r="BY74" s="894"/>
      <c r="BZ74" s="894"/>
      <c r="CA74" s="894"/>
      <c r="CB74" s="894"/>
      <c r="CC74" s="894"/>
      <c r="CD74" s="894"/>
      <c r="CE74" s="894"/>
      <c r="CF74" s="894"/>
      <c r="CG74" s="895"/>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9"/>
      <c r="EA74" s="48"/>
    </row>
    <row r="75" spans="1:131" ht="26.25" customHeight="1" x14ac:dyDescent="0.2">
      <c r="A75" s="52">
        <v>8</v>
      </c>
      <c r="B75" s="678" t="s">
        <v>538</v>
      </c>
      <c r="C75" s="679"/>
      <c r="D75" s="679"/>
      <c r="E75" s="679"/>
      <c r="F75" s="679"/>
      <c r="G75" s="679"/>
      <c r="H75" s="679"/>
      <c r="I75" s="679"/>
      <c r="J75" s="679"/>
      <c r="K75" s="679"/>
      <c r="L75" s="679"/>
      <c r="M75" s="679"/>
      <c r="N75" s="679"/>
      <c r="O75" s="679"/>
      <c r="P75" s="680"/>
      <c r="Q75" s="681">
        <v>9909</v>
      </c>
      <c r="R75" s="682"/>
      <c r="S75" s="682"/>
      <c r="T75" s="682"/>
      <c r="U75" s="926"/>
      <c r="V75" s="927">
        <v>8882</v>
      </c>
      <c r="W75" s="682"/>
      <c r="X75" s="682"/>
      <c r="Y75" s="682"/>
      <c r="Z75" s="926"/>
      <c r="AA75" s="927">
        <v>1026</v>
      </c>
      <c r="AB75" s="682"/>
      <c r="AC75" s="682"/>
      <c r="AD75" s="682"/>
      <c r="AE75" s="926"/>
      <c r="AF75" s="927">
        <v>5892</v>
      </c>
      <c r="AG75" s="682"/>
      <c r="AH75" s="682"/>
      <c r="AI75" s="682"/>
      <c r="AJ75" s="926"/>
      <c r="AK75" s="927" t="s">
        <v>201</v>
      </c>
      <c r="AL75" s="682"/>
      <c r="AM75" s="682"/>
      <c r="AN75" s="682"/>
      <c r="AO75" s="926"/>
      <c r="AP75" s="927">
        <v>26903</v>
      </c>
      <c r="AQ75" s="682"/>
      <c r="AR75" s="682"/>
      <c r="AS75" s="682"/>
      <c r="AT75" s="926"/>
      <c r="AU75" s="927" t="s">
        <v>201</v>
      </c>
      <c r="AV75" s="682"/>
      <c r="AW75" s="682"/>
      <c r="AX75" s="682"/>
      <c r="AY75" s="926"/>
      <c r="AZ75" s="924"/>
      <c r="BA75" s="924"/>
      <c r="BB75" s="924"/>
      <c r="BC75" s="924"/>
      <c r="BD75" s="925"/>
      <c r="BE75" s="55"/>
      <c r="BF75" s="55"/>
      <c r="BG75" s="55"/>
      <c r="BH75" s="55"/>
      <c r="BI75" s="55"/>
      <c r="BJ75" s="55"/>
      <c r="BK75" s="55"/>
      <c r="BL75" s="55"/>
      <c r="BM75" s="55"/>
      <c r="BN75" s="55"/>
      <c r="BO75" s="55"/>
      <c r="BP75" s="55"/>
      <c r="BQ75" s="52">
        <v>69</v>
      </c>
      <c r="BR75" s="73"/>
      <c r="BS75" s="893"/>
      <c r="BT75" s="894"/>
      <c r="BU75" s="894"/>
      <c r="BV75" s="894"/>
      <c r="BW75" s="894"/>
      <c r="BX75" s="894"/>
      <c r="BY75" s="894"/>
      <c r="BZ75" s="894"/>
      <c r="CA75" s="894"/>
      <c r="CB75" s="894"/>
      <c r="CC75" s="894"/>
      <c r="CD75" s="894"/>
      <c r="CE75" s="894"/>
      <c r="CF75" s="894"/>
      <c r="CG75" s="895"/>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9"/>
      <c r="EA75" s="48"/>
    </row>
    <row r="76" spans="1:131" ht="26.25" customHeight="1" x14ac:dyDescent="0.2">
      <c r="A76" s="52">
        <v>9</v>
      </c>
      <c r="B76" s="678"/>
      <c r="C76" s="679"/>
      <c r="D76" s="679"/>
      <c r="E76" s="679"/>
      <c r="F76" s="679"/>
      <c r="G76" s="679"/>
      <c r="H76" s="679"/>
      <c r="I76" s="679"/>
      <c r="J76" s="679"/>
      <c r="K76" s="679"/>
      <c r="L76" s="679"/>
      <c r="M76" s="679"/>
      <c r="N76" s="679"/>
      <c r="O76" s="679"/>
      <c r="P76" s="680"/>
      <c r="Q76" s="681"/>
      <c r="R76" s="682"/>
      <c r="S76" s="682"/>
      <c r="T76" s="682"/>
      <c r="U76" s="926"/>
      <c r="V76" s="927"/>
      <c r="W76" s="682"/>
      <c r="X76" s="682"/>
      <c r="Y76" s="682"/>
      <c r="Z76" s="926"/>
      <c r="AA76" s="927"/>
      <c r="AB76" s="682"/>
      <c r="AC76" s="682"/>
      <c r="AD76" s="682"/>
      <c r="AE76" s="926"/>
      <c r="AF76" s="927"/>
      <c r="AG76" s="682"/>
      <c r="AH76" s="682"/>
      <c r="AI76" s="682"/>
      <c r="AJ76" s="926"/>
      <c r="AK76" s="927"/>
      <c r="AL76" s="682"/>
      <c r="AM76" s="682"/>
      <c r="AN76" s="682"/>
      <c r="AO76" s="926"/>
      <c r="AP76" s="927"/>
      <c r="AQ76" s="682"/>
      <c r="AR76" s="682"/>
      <c r="AS76" s="682"/>
      <c r="AT76" s="926"/>
      <c r="AU76" s="927"/>
      <c r="AV76" s="682"/>
      <c r="AW76" s="682"/>
      <c r="AX76" s="682"/>
      <c r="AY76" s="926"/>
      <c r="AZ76" s="924"/>
      <c r="BA76" s="924"/>
      <c r="BB76" s="924"/>
      <c r="BC76" s="924"/>
      <c r="BD76" s="925"/>
      <c r="BE76" s="55"/>
      <c r="BF76" s="55"/>
      <c r="BG76" s="55"/>
      <c r="BH76" s="55"/>
      <c r="BI76" s="55"/>
      <c r="BJ76" s="55"/>
      <c r="BK76" s="55"/>
      <c r="BL76" s="55"/>
      <c r="BM76" s="55"/>
      <c r="BN76" s="55"/>
      <c r="BO76" s="55"/>
      <c r="BP76" s="55"/>
      <c r="BQ76" s="52">
        <v>70</v>
      </c>
      <c r="BR76" s="73"/>
      <c r="BS76" s="893"/>
      <c r="BT76" s="894"/>
      <c r="BU76" s="894"/>
      <c r="BV76" s="894"/>
      <c r="BW76" s="894"/>
      <c r="BX76" s="894"/>
      <c r="BY76" s="894"/>
      <c r="BZ76" s="894"/>
      <c r="CA76" s="894"/>
      <c r="CB76" s="894"/>
      <c r="CC76" s="894"/>
      <c r="CD76" s="894"/>
      <c r="CE76" s="894"/>
      <c r="CF76" s="894"/>
      <c r="CG76" s="895"/>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9"/>
      <c r="EA76" s="48"/>
    </row>
    <row r="77" spans="1:131" ht="26.25" customHeight="1" x14ac:dyDescent="0.2">
      <c r="A77" s="52">
        <v>10</v>
      </c>
      <c r="B77" s="678"/>
      <c r="C77" s="679"/>
      <c r="D77" s="679"/>
      <c r="E77" s="679"/>
      <c r="F77" s="679"/>
      <c r="G77" s="679"/>
      <c r="H77" s="679"/>
      <c r="I77" s="679"/>
      <c r="J77" s="679"/>
      <c r="K77" s="679"/>
      <c r="L77" s="679"/>
      <c r="M77" s="679"/>
      <c r="N77" s="679"/>
      <c r="O77" s="679"/>
      <c r="P77" s="680"/>
      <c r="Q77" s="681"/>
      <c r="R77" s="682"/>
      <c r="S77" s="682"/>
      <c r="T77" s="682"/>
      <c r="U77" s="926"/>
      <c r="V77" s="927"/>
      <c r="W77" s="682"/>
      <c r="X77" s="682"/>
      <c r="Y77" s="682"/>
      <c r="Z77" s="926"/>
      <c r="AA77" s="927"/>
      <c r="AB77" s="682"/>
      <c r="AC77" s="682"/>
      <c r="AD77" s="682"/>
      <c r="AE77" s="926"/>
      <c r="AF77" s="927"/>
      <c r="AG77" s="682"/>
      <c r="AH77" s="682"/>
      <c r="AI77" s="682"/>
      <c r="AJ77" s="926"/>
      <c r="AK77" s="927"/>
      <c r="AL77" s="682"/>
      <c r="AM77" s="682"/>
      <c r="AN77" s="682"/>
      <c r="AO77" s="926"/>
      <c r="AP77" s="927"/>
      <c r="AQ77" s="682"/>
      <c r="AR77" s="682"/>
      <c r="AS77" s="682"/>
      <c r="AT77" s="926"/>
      <c r="AU77" s="927"/>
      <c r="AV77" s="682"/>
      <c r="AW77" s="682"/>
      <c r="AX77" s="682"/>
      <c r="AY77" s="926"/>
      <c r="AZ77" s="924"/>
      <c r="BA77" s="924"/>
      <c r="BB77" s="924"/>
      <c r="BC77" s="924"/>
      <c r="BD77" s="925"/>
      <c r="BE77" s="55"/>
      <c r="BF77" s="55"/>
      <c r="BG77" s="55"/>
      <c r="BH77" s="55"/>
      <c r="BI77" s="55"/>
      <c r="BJ77" s="55"/>
      <c r="BK77" s="55"/>
      <c r="BL77" s="55"/>
      <c r="BM77" s="55"/>
      <c r="BN77" s="55"/>
      <c r="BO77" s="55"/>
      <c r="BP77" s="55"/>
      <c r="BQ77" s="52">
        <v>71</v>
      </c>
      <c r="BR77" s="73"/>
      <c r="BS77" s="893"/>
      <c r="BT77" s="894"/>
      <c r="BU77" s="894"/>
      <c r="BV77" s="894"/>
      <c r="BW77" s="894"/>
      <c r="BX77" s="894"/>
      <c r="BY77" s="894"/>
      <c r="BZ77" s="894"/>
      <c r="CA77" s="894"/>
      <c r="CB77" s="894"/>
      <c r="CC77" s="894"/>
      <c r="CD77" s="894"/>
      <c r="CE77" s="894"/>
      <c r="CF77" s="894"/>
      <c r="CG77" s="895"/>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9"/>
      <c r="EA77" s="48"/>
    </row>
    <row r="78" spans="1:131" ht="26.25" customHeight="1" x14ac:dyDescent="0.2">
      <c r="A78" s="52">
        <v>11</v>
      </c>
      <c r="B78" s="678"/>
      <c r="C78" s="679"/>
      <c r="D78" s="679"/>
      <c r="E78" s="679"/>
      <c r="F78" s="679"/>
      <c r="G78" s="679"/>
      <c r="H78" s="679"/>
      <c r="I78" s="679"/>
      <c r="J78" s="679"/>
      <c r="K78" s="679"/>
      <c r="L78" s="679"/>
      <c r="M78" s="679"/>
      <c r="N78" s="679"/>
      <c r="O78" s="679"/>
      <c r="P78" s="680"/>
      <c r="Q78" s="922"/>
      <c r="R78" s="923"/>
      <c r="S78" s="923"/>
      <c r="T78" s="923"/>
      <c r="U78" s="923"/>
      <c r="V78" s="923"/>
      <c r="W78" s="923"/>
      <c r="X78" s="92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3"/>
      <c r="AY78" s="923"/>
      <c r="AZ78" s="924"/>
      <c r="BA78" s="924"/>
      <c r="BB78" s="924"/>
      <c r="BC78" s="924"/>
      <c r="BD78" s="925"/>
      <c r="BE78" s="55"/>
      <c r="BF78" s="55"/>
      <c r="BG78" s="55"/>
      <c r="BH78" s="55"/>
      <c r="BI78" s="55"/>
      <c r="BJ78" s="48"/>
      <c r="BK78" s="48"/>
      <c r="BL78" s="48"/>
      <c r="BM78" s="48"/>
      <c r="BN78" s="48"/>
      <c r="BO78" s="55"/>
      <c r="BP78" s="55"/>
      <c r="BQ78" s="52">
        <v>72</v>
      </c>
      <c r="BR78" s="73"/>
      <c r="BS78" s="893"/>
      <c r="BT78" s="894"/>
      <c r="BU78" s="894"/>
      <c r="BV78" s="894"/>
      <c r="BW78" s="894"/>
      <c r="BX78" s="894"/>
      <c r="BY78" s="894"/>
      <c r="BZ78" s="894"/>
      <c r="CA78" s="894"/>
      <c r="CB78" s="894"/>
      <c r="CC78" s="894"/>
      <c r="CD78" s="894"/>
      <c r="CE78" s="894"/>
      <c r="CF78" s="894"/>
      <c r="CG78" s="895"/>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9"/>
      <c r="EA78" s="48"/>
    </row>
    <row r="79" spans="1:131" ht="26.25" customHeight="1" x14ac:dyDescent="0.2">
      <c r="A79" s="52">
        <v>12</v>
      </c>
      <c r="B79" s="678"/>
      <c r="C79" s="679"/>
      <c r="D79" s="679"/>
      <c r="E79" s="679"/>
      <c r="F79" s="679"/>
      <c r="G79" s="679"/>
      <c r="H79" s="679"/>
      <c r="I79" s="679"/>
      <c r="J79" s="679"/>
      <c r="K79" s="679"/>
      <c r="L79" s="679"/>
      <c r="M79" s="679"/>
      <c r="N79" s="679"/>
      <c r="O79" s="679"/>
      <c r="P79" s="680"/>
      <c r="Q79" s="922"/>
      <c r="R79" s="923"/>
      <c r="S79" s="923"/>
      <c r="T79" s="923"/>
      <c r="U79" s="923"/>
      <c r="V79" s="923"/>
      <c r="W79" s="923"/>
      <c r="X79" s="923"/>
      <c r="Y79" s="923"/>
      <c r="Z79" s="923"/>
      <c r="AA79" s="923"/>
      <c r="AB79" s="923"/>
      <c r="AC79" s="923"/>
      <c r="AD79" s="923"/>
      <c r="AE79" s="923"/>
      <c r="AF79" s="923"/>
      <c r="AG79" s="923"/>
      <c r="AH79" s="923"/>
      <c r="AI79" s="923"/>
      <c r="AJ79" s="923"/>
      <c r="AK79" s="923"/>
      <c r="AL79" s="923"/>
      <c r="AM79" s="923"/>
      <c r="AN79" s="923"/>
      <c r="AO79" s="923"/>
      <c r="AP79" s="923"/>
      <c r="AQ79" s="923"/>
      <c r="AR79" s="923"/>
      <c r="AS79" s="923"/>
      <c r="AT79" s="923"/>
      <c r="AU79" s="923"/>
      <c r="AV79" s="923"/>
      <c r="AW79" s="923"/>
      <c r="AX79" s="923"/>
      <c r="AY79" s="923"/>
      <c r="AZ79" s="924"/>
      <c r="BA79" s="924"/>
      <c r="BB79" s="924"/>
      <c r="BC79" s="924"/>
      <c r="BD79" s="925"/>
      <c r="BE79" s="55"/>
      <c r="BF79" s="55"/>
      <c r="BG79" s="55"/>
      <c r="BH79" s="55"/>
      <c r="BI79" s="55"/>
      <c r="BJ79" s="48"/>
      <c r="BK79" s="48"/>
      <c r="BL79" s="48"/>
      <c r="BM79" s="48"/>
      <c r="BN79" s="48"/>
      <c r="BO79" s="55"/>
      <c r="BP79" s="55"/>
      <c r="BQ79" s="52">
        <v>73</v>
      </c>
      <c r="BR79" s="73"/>
      <c r="BS79" s="893"/>
      <c r="BT79" s="894"/>
      <c r="BU79" s="894"/>
      <c r="BV79" s="894"/>
      <c r="BW79" s="894"/>
      <c r="BX79" s="894"/>
      <c r="BY79" s="894"/>
      <c r="BZ79" s="894"/>
      <c r="CA79" s="894"/>
      <c r="CB79" s="894"/>
      <c r="CC79" s="894"/>
      <c r="CD79" s="894"/>
      <c r="CE79" s="894"/>
      <c r="CF79" s="894"/>
      <c r="CG79" s="895"/>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9"/>
      <c r="EA79" s="48"/>
    </row>
    <row r="80" spans="1:131" ht="26.25" customHeight="1" x14ac:dyDescent="0.2">
      <c r="A80" s="52">
        <v>13</v>
      </c>
      <c r="B80" s="678"/>
      <c r="C80" s="679"/>
      <c r="D80" s="679"/>
      <c r="E80" s="679"/>
      <c r="F80" s="679"/>
      <c r="G80" s="679"/>
      <c r="H80" s="679"/>
      <c r="I80" s="679"/>
      <c r="J80" s="679"/>
      <c r="K80" s="679"/>
      <c r="L80" s="679"/>
      <c r="M80" s="679"/>
      <c r="N80" s="679"/>
      <c r="O80" s="679"/>
      <c r="P80" s="680"/>
      <c r="Q80" s="922"/>
      <c r="R80" s="923"/>
      <c r="S80" s="923"/>
      <c r="T80" s="923"/>
      <c r="U80" s="923"/>
      <c r="V80" s="923"/>
      <c r="W80" s="923"/>
      <c r="X80" s="923"/>
      <c r="Y80" s="923"/>
      <c r="Z80" s="923"/>
      <c r="AA80" s="923"/>
      <c r="AB80" s="923"/>
      <c r="AC80" s="923"/>
      <c r="AD80" s="923"/>
      <c r="AE80" s="923"/>
      <c r="AF80" s="923"/>
      <c r="AG80" s="923"/>
      <c r="AH80" s="923"/>
      <c r="AI80" s="923"/>
      <c r="AJ80" s="923"/>
      <c r="AK80" s="923"/>
      <c r="AL80" s="923"/>
      <c r="AM80" s="923"/>
      <c r="AN80" s="923"/>
      <c r="AO80" s="923"/>
      <c r="AP80" s="923"/>
      <c r="AQ80" s="923"/>
      <c r="AR80" s="923"/>
      <c r="AS80" s="923"/>
      <c r="AT80" s="923"/>
      <c r="AU80" s="923"/>
      <c r="AV80" s="923"/>
      <c r="AW80" s="923"/>
      <c r="AX80" s="923"/>
      <c r="AY80" s="923"/>
      <c r="AZ80" s="924"/>
      <c r="BA80" s="924"/>
      <c r="BB80" s="924"/>
      <c r="BC80" s="924"/>
      <c r="BD80" s="925"/>
      <c r="BE80" s="55"/>
      <c r="BF80" s="55"/>
      <c r="BG80" s="55"/>
      <c r="BH80" s="55"/>
      <c r="BI80" s="55"/>
      <c r="BJ80" s="55"/>
      <c r="BK80" s="55"/>
      <c r="BL80" s="55"/>
      <c r="BM80" s="55"/>
      <c r="BN80" s="55"/>
      <c r="BO80" s="55"/>
      <c r="BP80" s="55"/>
      <c r="BQ80" s="52">
        <v>74</v>
      </c>
      <c r="BR80" s="73"/>
      <c r="BS80" s="893"/>
      <c r="BT80" s="894"/>
      <c r="BU80" s="894"/>
      <c r="BV80" s="894"/>
      <c r="BW80" s="894"/>
      <c r="BX80" s="894"/>
      <c r="BY80" s="894"/>
      <c r="BZ80" s="894"/>
      <c r="CA80" s="894"/>
      <c r="CB80" s="894"/>
      <c r="CC80" s="894"/>
      <c r="CD80" s="894"/>
      <c r="CE80" s="894"/>
      <c r="CF80" s="894"/>
      <c r="CG80" s="895"/>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9"/>
      <c r="EA80" s="48"/>
    </row>
    <row r="81" spans="1:131" ht="26.25" customHeight="1" x14ac:dyDescent="0.2">
      <c r="A81" s="52">
        <v>14</v>
      </c>
      <c r="B81" s="678"/>
      <c r="C81" s="679"/>
      <c r="D81" s="679"/>
      <c r="E81" s="679"/>
      <c r="F81" s="679"/>
      <c r="G81" s="679"/>
      <c r="H81" s="679"/>
      <c r="I81" s="679"/>
      <c r="J81" s="679"/>
      <c r="K81" s="679"/>
      <c r="L81" s="679"/>
      <c r="M81" s="679"/>
      <c r="N81" s="679"/>
      <c r="O81" s="679"/>
      <c r="P81" s="680"/>
      <c r="Q81" s="922"/>
      <c r="R81" s="923"/>
      <c r="S81" s="923"/>
      <c r="T81" s="923"/>
      <c r="U81" s="923"/>
      <c r="V81" s="923"/>
      <c r="W81" s="923"/>
      <c r="X81" s="923"/>
      <c r="Y81" s="923"/>
      <c r="Z81" s="923"/>
      <c r="AA81" s="923"/>
      <c r="AB81" s="923"/>
      <c r="AC81" s="923"/>
      <c r="AD81" s="923"/>
      <c r="AE81" s="923"/>
      <c r="AF81" s="923"/>
      <c r="AG81" s="923"/>
      <c r="AH81" s="923"/>
      <c r="AI81" s="923"/>
      <c r="AJ81" s="923"/>
      <c r="AK81" s="923"/>
      <c r="AL81" s="923"/>
      <c r="AM81" s="923"/>
      <c r="AN81" s="923"/>
      <c r="AO81" s="923"/>
      <c r="AP81" s="923"/>
      <c r="AQ81" s="923"/>
      <c r="AR81" s="923"/>
      <c r="AS81" s="923"/>
      <c r="AT81" s="923"/>
      <c r="AU81" s="923"/>
      <c r="AV81" s="923"/>
      <c r="AW81" s="923"/>
      <c r="AX81" s="923"/>
      <c r="AY81" s="923"/>
      <c r="AZ81" s="924"/>
      <c r="BA81" s="924"/>
      <c r="BB81" s="924"/>
      <c r="BC81" s="924"/>
      <c r="BD81" s="925"/>
      <c r="BE81" s="55"/>
      <c r="BF81" s="55"/>
      <c r="BG81" s="55"/>
      <c r="BH81" s="55"/>
      <c r="BI81" s="55"/>
      <c r="BJ81" s="55"/>
      <c r="BK81" s="55"/>
      <c r="BL81" s="55"/>
      <c r="BM81" s="55"/>
      <c r="BN81" s="55"/>
      <c r="BO81" s="55"/>
      <c r="BP81" s="55"/>
      <c r="BQ81" s="52">
        <v>75</v>
      </c>
      <c r="BR81" s="73"/>
      <c r="BS81" s="893"/>
      <c r="BT81" s="894"/>
      <c r="BU81" s="894"/>
      <c r="BV81" s="894"/>
      <c r="BW81" s="894"/>
      <c r="BX81" s="894"/>
      <c r="BY81" s="894"/>
      <c r="BZ81" s="894"/>
      <c r="CA81" s="894"/>
      <c r="CB81" s="894"/>
      <c r="CC81" s="894"/>
      <c r="CD81" s="894"/>
      <c r="CE81" s="894"/>
      <c r="CF81" s="894"/>
      <c r="CG81" s="895"/>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9"/>
      <c r="EA81" s="48"/>
    </row>
    <row r="82" spans="1:131" ht="26.25" customHeight="1" x14ac:dyDescent="0.2">
      <c r="A82" s="52">
        <v>15</v>
      </c>
      <c r="B82" s="678"/>
      <c r="C82" s="679"/>
      <c r="D82" s="679"/>
      <c r="E82" s="679"/>
      <c r="F82" s="679"/>
      <c r="G82" s="679"/>
      <c r="H82" s="679"/>
      <c r="I82" s="679"/>
      <c r="J82" s="679"/>
      <c r="K82" s="679"/>
      <c r="L82" s="679"/>
      <c r="M82" s="679"/>
      <c r="N82" s="679"/>
      <c r="O82" s="679"/>
      <c r="P82" s="680"/>
      <c r="Q82" s="922"/>
      <c r="R82" s="923"/>
      <c r="S82" s="923"/>
      <c r="T82" s="923"/>
      <c r="U82" s="923"/>
      <c r="V82" s="923"/>
      <c r="W82" s="923"/>
      <c r="X82" s="923"/>
      <c r="Y82" s="923"/>
      <c r="Z82" s="923"/>
      <c r="AA82" s="923"/>
      <c r="AB82" s="923"/>
      <c r="AC82" s="923"/>
      <c r="AD82" s="923"/>
      <c r="AE82" s="923"/>
      <c r="AF82" s="923"/>
      <c r="AG82" s="923"/>
      <c r="AH82" s="923"/>
      <c r="AI82" s="923"/>
      <c r="AJ82" s="923"/>
      <c r="AK82" s="923"/>
      <c r="AL82" s="923"/>
      <c r="AM82" s="923"/>
      <c r="AN82" s="923"/>
      <c r="AO82" s="923"/>
      <c r="AP82" s="923"/>
      <c r="AQ82" s="923"/>
      <c r="AR82" s="923"/>
      <c r="AS82" s="923"/>
      <c r="AT82" s="923"/>
      <c r="AU82" s="923"/>
      <c r="AV82" s="923"/>
      <c r="AW82" s="923"/>
      <c r="AX82" s="923"/>
      <c r="AY82" s="923"/>
      <c r="AZ82" s="924"/>
      <c r="BA82" s="924"/>
      <c r="BB82" s="924"/>
      <c r="BC82" s="924"/>
      <c r="BD82" s="925"/>
      <c r="BE82" s="55"/>
      <c r="BF82" s="55"/>
      <c r="BG82" s="55"/>
      <c r="BH82" s="55"/>
      <c r="BI82" s="55"/>
      <c r="BJ82" s="55"/>
      <c r="BK82" s="55"/>
      <c r="BL82" s="55"/>
      <c r="BM82" s="55"/>
      <c r="BN82" s="55"/>
      <c r="BO82" s="55"/>
      <c r="BP82" s="55"/>
      <c r="BQ82" s="52">
        <v>76</v>
      </c>
      <c r="BR82" s="73"/>
      <c r="BS82" s="893"/>
      <c r="BT82" s="894"/>
      <c r="BU82" s="894"/>
      <c r="BV82" s="894"/>
      <c r="BW82" s="894"/>
      <c r="BX82" s="894"/>
      <c r="BY82" s="894"/>
      <c r="BZ82" s="894"/>
      <c r="CA82" s="894"/>
      <c r="CB82" s="894"/>
      <c r="CC82" s="894"/>
      <c r="CD82" s="894"/>
      <c r="CE82" s="894"/>
      <c r="CF82" s="894"/>
      <c r="CG82" s="895"/>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9"/>
      <c r="EA82" s="48"/>
    </row>
    <row r="83" spans="1:131" ht="26.25" customHeight="1" x14ac:dyDescent="0.2">
      <c r="A83" s="52">
        <v>16</v>
      </c>
      <c r="B83" s="678"/>
      <c r="C83" s="679"/>
      <c r="D83" s="679"/>
      <c r="E83" s="679"/>
      <c r="F83" s="679"/>
      <c r="G83" s="679"/>
      <c r="H83" s="679"/>
      <c r="I83" s="679"/>
      <c r="J83" s="679"/>
      <c r="K83" s="679"/>
      <c r="L83" s="679"/>
      <c r="M83" s="679"/>
      <c r="N83" s="679"/>
      <c r="O83" s="679"/>
      <c r="P83" s="680"/>
      <c r="Q83" s="922"/>
      <c r="R83" s="923"/>
      <c r="S83" s="923"/>
      <c r="T83" s="923"/>
      <c r="U83" s="923"/>
      <c r="V83" s="923"/>
      <c r="W83" s="923"/>
      <c r="X83" s="923"/>
      <c r="Y83" s="923"/>
      <c r="Z83" s="923"/>
      <c r="AA83" s="923"/>
      <c r="AB83" s="923"/>
      <c r="AC83" s="923"/>
      <c r="AD83" s="923"/>
      <c r="AE83" s="923"/>
      <c r="AF83" s="923"/>
      <c r="AG83" s="923"/>
      <c r="AH83" s="923"/>
      <c r="AI83" s="923"/>
      <c r="AJ83" s="923"/>
      <c r="AK83" s="923"/>
      <c r="AL83" s="923"/>
      <c r="AM83" s="923"/>
      <c r="AN83" s="923"/>
      <c r="AO83" s="923"/>
      <c r="AP83" s="923"/>
      <c r="AQ83" s="923"/>
      <c r="AR83" s="923"/>
      <c r="AS83" s="923"/>
      <c r="AT83" s="923"/>
      <c r="AU83" s="923"/>
      <c r="AV83" s="923"/>
      <c r="AW83" s="923"/>
      <c r="AX83" s="923"/>
      <c r="AY83" s="923"/>
      <c r="AZ83" s="924"/>
      <c r="BA83" s="924"/>
      <c r="BB83" s="924"/>
      <c r="BC83" s="924"/>
      <c r="BD83" s="925"/>
      <c r="BE83" s="55"/>
      <c r="BF83" s="55"/>
      <c r="BG83" s="55"/>
      <c r="BH83" s="55"/>
      <c r="BI83" s="55"/>
      <c r="BJ83" s="55"/>
      <c r="BK83" s="55"/>
      <c r="BL83" s="55"/>
      <c r="BM83" s="55"/>
      <c r="BN83" s="55"/>
      <c r="BO83" s="55"/>
      <c r="BP83" s="55"/>
      <c r="BQ83" s="52">
        <v>77</v>
      </c>
      <c r="BR83" s="73"/>
      <c r="BS83" s="893"/>
      <c r="BT83" s="894"/>
      <c r="BU83" s="894"/>
      <c r="BV83" s="894"/>
      <c r="BW83" s="894"/>
      <c r="BX83" s="894"/>
      <c r="BY83" s="894"/>
      <c r="BZ83" s="894"/>
      <c r="CA83" s="894"/>
      <c r="CB83" s="894"/>
      <c r="CC83" s="894"/>
      <c r="CD83" s="894"/>
      <c r="CE83" s="894"/>
      <c r="CF83" s="894"/>
      <c r="CG83" s="895"/>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9"/>
      <c r="EA83" s="48"/>
    </row>
    <row r="84" spans="1:131" ht="26.25" customHeight="1" x14ac:dyDescent="0.2">
      <c r="A84" s="52">
        <v>17</v>
      </c>
      <c r="B84" s="678"/>
      <c r="C84" s="679"/>
      <c r="D84" s="679"/>
      <c r="E84" s="679"/>
      <c r="F84" s="679"/>
      <c r="G84" s="679"/>
      <c r="H84" s="679"/>
      <c r="I84" s="679"/>
      <c r="J84" s="679"/>
      <c r="K84" s="679"/>
      <c r="L84" s="679"/>
      <c r="M84" s="679"/>
      <c r="N84" s="679"/>
      <c r="O84" s="679"/>
      <c r="P84" s="680"/>
      <c r="Q84" s="922"/>
      <c r="R84" s="923"/>
      <c r="S84" s="923"/>
      <c r="T84" s="923"/>
      <c r="U84" s="923"/>
      <c r="V84" s="923"/>
      <c r="W84" s="923"/>
      <c r="X84" s="923"/>
      <c r="Y84" s="923"/>
      <c r="Z84" s="923"/>
      <c r="AA84" s="923"/>
      <c r="AB84" s="923"/>
      <c r="AC84" s="923"/>
      <c r="AD84" s="923"/>
      <c r="AE84" s="923"/>
      <c r="AF84" s="923"/>
      <c r="AG84" s="923"/>
      <c r="AH84" s="923"/>
      <c r="AI84" s="923"/>
      <c r="AJ84" s="923"/>
      <c r="AK84" s="923"/>
      <c r="AL84" s="923"/>
      <c r="AM84" s="923"/>
      <c r="AN84" s="923"/>
      <c r="AO84" s="923"/>
      <c r="AP84" s="923"/>
      <c r="AQ84" s="923"/>
      <c r="AR84" s="923"/>
      <c r="AS84" s="923"/>
      <c r="AT84" s="923"/>
      <c r="AU84" s="923"/>
      <c r="AV84" s="923"/>
      <c r="AW84" s="923"/>
      <c r="AX84" s="923"/>
      <c r="AY84" s="923"/>
      <c r="AZ84" s="924"/>
      <c r="BA84" s="924"/>
      <c r="BB84" s="924"/>
      <c r="BC84" s="924"/>
      <c r="BD84" s="925"/>
      <c r="BE84" s="55"/>
      <c r="BF84" s="55"/>
      <c r="BG84" s="55"/>
      <c r="BH84" s="55"/>
      <c r="BI84" s="55"/>
      <c r="BJ84" s="55"/>
      <c r="BK84" s="55"/>
      <c r="BL84" s="55"/>
      <c r="BM84" s="55"/>
      <c r="BN84" s="55"/>
      <c r="BO84" s="55"/>
      <c r="BP84" s="55"/>
      <c r="BQ84" s="52">
        <v>78</v>
      </c>
      <c r="BR84" s="73"/>
      <c r="BS84" s="893"/>
      <c r="BT84" s="894"/>
      <c r="BU84" s="894"/>
      <c r="BV84" s="894"/>
      <c r="BW84" s="894"/>
      <c r="BX84" s="894"/>
      <c r="BY84" s="894"/>
      <c r="BZ84" s="894"/>
      <c r="CA84" s="894"/>
      <c r="CB84" s="894"/>
      <c r="CC84" s="894"/>
      <c r="CD84" s="894"/>
      <c r="CE84" s="894"/>
      <c r="CF84" s="894"/>
      <c r="CG84" s="895"/>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9"/>
      <c r="EA84" s="48"/>
    </row>
    <row r="85" spans="1:131" ht="26.25" customHeight="1" x14ac:dyDescent="0.2">
      <c r="A85" s="52">
        <v>18</v>
      </c>
      <c r="B85" s="678"/>
      <c r="C85" s="679"/>
      <c r="D85" s="679"/>
      <c r="E85" s="679"/>
      <c r="F85" s="679"/>
      <c r="G85" s="679"/>
      <c r="H85" s="679"/>
      <c r="I85" s="679"/>
      <c r="J85" s="679"/>
      <c r="K85" s="679"/>
      <c r="L85" s="679"/>
      <c r="M85" s="679"/>
      <c r="N85" s="679"/>
      <c r="O85" s="679"/>
      <c r="P85" s="680"/>
      <c r="Q85" s="922"/>
      <c r="R85" s="923"/>
      <c r="S85" s="923"/>
      <c r="T85" s="923"/>
      <c r="U85" s="923"/>
      <c r="V85" s="923"/>
      <c r="W85" s="923"/>
      <c r="X85" s="923"/>
      <c r="Y85" s="923"/>
      <c r="Z85" s="923"/>
      <c r="AA85" s="923"/>
      <c r="AB85" s="923"/>
      <c r="AC85" s="923"/>
      <c r="AD85" s="923"/>
      <c r="AE85" s="923"/>
      <c r="AF85" s="923"/>
      <c r="AG85" s="923"/>
      <c r="AH85" s="923"/>
      <c r="AI85" s="923"/>
      <c r="AJ85" s="923"/>
      <c r="AK85" s="923"/>
      <c r="AL85" s="923"/>
      <c r="AM85" s="923"/>
      <c r="AN85" s="923"/>
      <c r="AO85" s="923"/>
      <c r="AP85" s="923"/>
      <c r="AQ85" s="923"/>
      <c r="AR85" s="923"/>
      <c r="AS85" s="923"/>
      <c r="AT85" s="923"/>
      <c r="AU85" s="923"/>
      <c r="AV85" s="923"/>
      <c r="AW85" s="923"/>
      <c r="AX85" s="923"/>
      <c r="AY85" s="923"/>
      <c r="AZ85" s="924"/>
      <c r="BA85" s="924"/>
      <c r="BB85" s="924"/>
      <c r="BC85" s="924"/>
      <c r="BD85" s="925"/>
      <c r="BE85" s="55"/>
      <c r="BF85" s="55"/>
      <c r="BG85" s="55"/>
      <c r="BH85" s="55"/>
      <c r="BI85" s="55"/>
      <c r="BJ85" s="55"/>
      <c r="BK85" s="55"/>
      <c r="BL85" s="55"/>
      <c r="BM85" s="55"/>
      <c r="BN85" s="55"/>
      <c r="BO85" s="55"/>
      <c r="BP85" s="55"/>
      <c r="BQ85" s="52">
        <v>79</v>
      </c>
      <c r="BR85" s="73"/>
      <c r="BS85" s="893"/>
      <c r="BT85" s="894"/>
      <c r="BU85" s="894"/>
      <c r="BV85" s="894"/>
      <c r="BW85" s="894"/>
      <c r="BX85" s="894"/>
      <c r="BY85" s="894"/>
      <c r="BZ85" s="894"/>
      <c r="CA85" s="894"/>
      <c r="CB85" s="894"/>
      <c r="CC85" s="894"/>
      <c r="CD85" s="894"/>
      <c r="CE85" s="894"/>
      <c r="CF85" s="894"/>
      <c r="CG85" s="895"/>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9"/>
      <c r="EA85" s="48"/>
    </row>
    <row r="86" spans="1:131" ht="26.25" customHeight="1" x14ac:dyDescent="0.2">
      <c r="A86" s="52">
        <v>19</v>
      </c>
      <c r="B86" s="678"/>
      <c r="C86" s="679"/>
      <c r="D86" s="679"/>
      <c r="E86" s="679"/>
      <c r="F86" s="679"/>
      <c r="G86" s="679"/>
      <c r="H86" s="679"/>
      <c r="I86" s="679"/>
      <c r="J86" s="679"/>
      <c r="K86" s="679"/>
      <c r="L86" s="679"/>
      <c r="M86" s="679"/>
      <c r="N86" s="679"/>
      <c r="O86" s="679"/>
      <c r="P86" s="680"/>
      <c r="Q86" s="922"/>
      <c r="R86" s="923"/>
      <c r="S86" s="923"/>
      <c r="T86" s="923"/>
      <c r="U86" s="923"/>
      <c r="V86" s="923"/>
      <c r="W86" s="923"/>
      <c r="X86" s="923"/>
      <c r="Y86" s="923"/>
      <c r="Z86" s="923"/>
      <c r="AA86" s="923"/>
      <c r="AB86" s="923"/>
      <c r="AC86" s="923"/>
      <c r="AD86" s="923"/>
      <c r="AE86" s="923"/>
      <c r="AF86" s="923"/>
      <c r="AG86" s="923"/>
      <c r="AH86" s="923"/>
      <c r="AI86" s="923"/>
      <c r="AJ86" s="923"/>
      <c r="AK86" s="923"/>
      <c r="AL86" s="923"/>
      <c r="AM86" s="923"/>
      <c r="AN86" s="923"/>
      <c r="AO86" s="923"/>
      <c r="AP86" s="923"/>
      <c r="AQ86" s="923"/>
      <c r="AR86" s="923"/>
      <c r="AS86" s="923"/>
      <c r="AT86" s="923"/>
      <c r="AU86" s="923"/>
      <c r="AV86" s="923"/>
      <c r="AW86" s="923"/>
      <c r="AX86" s="923"/>
      <c r="AY86" s="923"/>
      <c r="AZ86" s="924"/>
      <c r="BA86" s="924"/>
      <c r="BB86" s="924"/>
      <c r="BC86" s="924"/>
      <c r="BD86" s="925"/>
      <c r="BE86" s="55"/>
      <c r="BF86" s="55"/>
      <c r="BG86" s="55"/>
      <c r="BH86" s="55"/>
      <c r="BI86" s="55"/>
      <c r="BJ86" s="55"/>
      <c r="BK86" s="55"/>
      <c r="BL86" s="55"/>
      <c r="BM86" s="55"/>
      <c r="BN86" s="55"/>
      <c r="BO86" s="55"/>
      <c r="BP86" s="55"/>
      <c r="BQ86" s="52">
        <v>80</v>
      </c>
      <c r="BR86" s="73"/>
      <c r="BS86" s="893"/>
      <c r="BT86" s="894"/>
      <c r="BU86" s="894"/>
      <c r="BV86" s="894"/>
      <c r="BW86" s="894"/>
      <c r="BX86" s="894"/>
      <c r="BY86" s="894"/>
      <c r="BZ86" s="894"/>
      <c r="CA86" s="894"/>
      <c r="CB86" s="894"/>
      <c r="CC86" s="894"/>
      <c r="CD86" s="894"/>
      <c r="CE86" s="894"/>
      <c r="CF86" s="894"/>
      <c r="CG86" s="895"/>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9"/>
      <c r="EA86" s="48"/>
    </row>
    <row r="87" spans="1:131" ht="26.25" customHeight="1" x14ac:dyDescent="0.2">
      <c r="A87" s="57">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55"/>
      <c r="BF87" s="55"/>
      <c r="BG87" s="55"/>
      <c r="BH87" s="55"/>
      <c r="BI87" s="55"/>
      <c r="BJ87" s="55"/>
      <c r="BK87" s="55"/>
      <c r="BL87" s="55"/>
      <c r="BM87" s="55"/>
      <c r="BN87" s="55"/>
      <c r="BO87" s="55"/>
      <c r="BP87" s="55"/>
      <c r="BQ87" s="52">
        <v>81</v>
      </c>
      <c r="BR87" s="73"/>
      <c r="BS87" s="893"/>
      <c r="BT87" s="894"/>
      <c r="BU87" s="894"/>
      <c r="BV87" s="894"/>
      <c r="BW87" s="894"/>
      <c r="BX87" s="894"/>
      <c r="BY87" s="894"/>
      <c r="BZ87" s="894"/>
      <c r="CA87" s="894"/>
      <c r="CB87" s="894"/>
      <c r="CC87" s="894"/>
      <c r="CD87" s="894"/>
      <c r="CE87" s="894"/>
      <c r="CF87" s="894"/>
      <c r="CG87" s="895"/>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9"/>
      <c r="EA87" s="48"/>
    </row>
    <row r="88" spans="1:131" ht="26.25" customHeight="1" x14ac:dyDescent="0.2">
      <c r="A88" s="53" t="s">
        <v>250</v>
      </c>
      <c r="B88" s="900" t="s">
        <v>187</v>
      </c>
      <c r="C88" s="901"/>
      <c r="D88" s="901"/>
      <c r="E88" s="901"/>
      <c r="F88" s="901"/>
      <c r="G88" s="901"/>
      <c r="H88" s="901"/>
      <c r="I88" s="901"/>
      <c r="J88" s="901"/>
      <c r="K88" s="901"/>
      <c r="L88" s="901"/>
      <c r="M88" s="901"/>
      <c r="N88" s="901"/>
      <c r="O88" s="901"/>
      <c r="P88" s="902"/>
      <c r="Q88" s="910"/>
      <c r="R88" s="911"/>
      <c r="S88" s="911"/>
      <c r="T88" s="911"/>
      <c r="U88" s="911"/>
      <c r="V88" s="911"/>
      <c r="W88" s="911"/>
      <c r="X88" s="911"/>
      <c r="Y88" s="911"/>
      <c r="Z88" s="911"/>
      <c r="AA88" s="911"/>
      <c r="AB88" s="911"/>
      <c r="AC88" s="911"/>
      <c r="AD88" s="911"/>
      <c r="AE88" s="911"/>
      <c r="AF88" s="912">
        <v>15233</v>
      </c>
      <c r="AG88" s="912"/>
      <c r="AH88" s="912"/>
      <c r="AI88" s="912"/>
      <c r="AJ88" s="912"/>
      <c r="AK88" s="911"/>
      <c r="AL88" s="911"/>
      <c r="AM88" s="911"/>
      <c r="AN88" s="911"/>
      <c r="AO88" s="911"/>
      <c r="AP88" s="912">
        <v>47326</v>
      </c>
      <c r="AQ88" s="912"/>
      <c r="AR88" s="912"/>
      <c r="AS88" s="912"/>
      <c r="AT88" s="912"/>
      <c r="AU88" s="912">
        <v>2231</v>
      </c>
      <c r="AV88" s="912"/>
      <c r="AW88" s="912"/>
      <c r="AX88" s="912"/>
      <c r="AY88" s="912"/>
      <c r="AZ88" s="913"/>
      <c r="BA88" s="913"/>
      <c r="BB88" s="913"/>
      <c r="BC88" s="913"/>
      <c r="BD88" s="914"/>
      <c r="BE88" s="55"/>
      <c r="BF88" s="55"/>
      <c r="BG88" s="55"/>
      <c r="BH88" s="55"/>
      <c r="BI88" s="55"/>
      <c r="BJ88" s="55"/>
      <c r="BK88" s="55"/>
      <c r="BL88" s="55"/>
      <c r="BM88" s="55"/>
      <c r="BN88" s="55"/>
      <c r="BO88" s="55"/>
      <c r="BP88" s="55"/>
      <c r="BQ88" s="52">
        <v>82</v>
      </c>
      <c r="BR88" s="73"/>
      <c r="BS88" s="893"/>
      <c r="BT88" s="894"/>
      <c r="BU88" s="894"/>
      <c r="BV88" s="894"/>
      <c r="BW88" s="894"/>
      <c r="BX88" s="894"/>
      <c r="BY88" s="894"/>
      <c r="BZ88" s="894"/>
      <c r="CA88" s="894"/>
      <c r="CB88" s="894"/>
      <c r="CC88" s="894"/>
      <c r="CD88" s="894"/>
      <c r="CE88" s="894"/>
      <c r="CF88" s="894"/>
      <c r="CG88" s="895"/>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9"/>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93"/>
      <c r="BT89" s="894"/>
      <c r="BU89" s="894"/>
      <c r="BV89" s="894"/>
      <c r="BW89" s="894"/>
      <c r="BX89" s="894"/>
      <c r="BY89" s="894"/>
      <c r="BZ89" s="894"/>
      <c r="CA89" s="894"/>
      <c r="CB89" s="894"/>
      <c r="CC89" s="894"/>
      <c r="CD89" s="894"/>
      <c r="CE89" s="894"/>
      <c r="CF89" s="894"/>
      <c r="CG89" s="895"/>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9"/>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93"/>
      <c r="BT90" s="894"/>
      <c r="BU90" s="894"/>
      <c r="BV90" s="894"/>
      <c r="BW90" s="894"/>
      <c r="BX90" s="894"/>
      <c r="BY90" s="894"/>
      <c r="BZ90" s="894"/>
      <c r="CA90" s="894"/>
      <c r="CB90" s="894"/>
      <c r="CC90" s="894"/>
      <c r="CD90" s="894"/>
      <c r="CE90" s="894"/>
      <c r="CF90" s="894"/>
      <c r="CG90" s="895"/>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9"/>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93"/>
      <c r="BT91" s="894"/>
      <c r="BU91" s="894"/>
      <c r="BV91" s="894"/>
      <c r="BW91" s="894"/>
      <c r="BX91" s="894"/>
      <c r="BY91" s="894"/>
      <c r="BZ91" s="894"/>
      <c r="CA91" s="894"/>
      <c r="CB91" s="894"/>
      <c r="CC91" s="894"/>
      <c r="CD91" s="894"/>
      <c r="CE91" s="894"/>
      <c r="CF91" s="894"/>
      <c r="CG91" s="895"/>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9"/>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93"/>
      <c r="BT92" s="894"/>
      <c r="BU92" s="894"/>
      <c r="BV92" s="894"/>
      <c r="BW92" s="894"/>
      <c r="BX92" s="894"/>
      <c r="BY92" s="894"/>
      <c r="BZ92" s="894"/>
      <c r="CA92" s="894"/>
      <c r="CB92" s="894"/>
      <c r="CC92" s="894"/>
      <c r="CD92" s="894"/>
      <c r="CE92" s="894"/>
      <c r="CF92" s="894"/>
      <c r="CG92" s="895"/>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9"/>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93"/>
      <c r="BT93" s="894"/>
      <c r="BU93" s="894"/>
      <c r="BV93" s="894"/>
      <c r="BW93" s="894"/>
      <c r="BX93" s="894"/>
      <c r="BY93" s="894"/>
      <c r="BZ93" s="894"/>
      <c r="CA93" s="894"/>
      <c r="CB93" s="894"/>
      <c r="CC93" s="894"/>
      <c r="CD93" s="894"/>
      <c r="CE93" s="894"/>
      <c r="CF93" s="894"/>
      <c r="CG93" s="895"/>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9"/>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93"/>
      <c r="BT94" s="894"/>
      <c r="BU94" s="894"/>
      <c r="BV94" s="894"/>
      <c r="BW94" s="894"/>
      <c r="BX94" s="894"/>
      <c r="BY94" s="894"/>
      <c r="BZ94" s="894"/>
      <c r="CA94" s="894"/>
      <c r="CB94" s="894"/>
      <c r="CC94" s="894"/>
      <c r="CD94" s="894"/>
      <c r="CE94" s="894"/>
      <c r="CF94" s="894"/>
      <c r="CG94" s="895"/>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9"/>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93"/>
      <c r="BT95" s="894"/>
      <c r="BU95" s="894"/>
      <c r="BV95" s="894"/>
      <c r="BW95" s="894"/>
      <c r="BX95" s="894"/>
      <c r="BY95" s="894"/>
      <c r="BZ95" s="894"/>
      <c r="CA95" s="894"/>
      <c r="CB95" s="894"/>
      <c r="CC95" s="894"/>
      <c r="CD95" s="894"/>
      <c r="CE95" s="894"/>
      <c r="CF95" s="894"/>
      <c r="CG95" s="895"/>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9"/>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93"/>
      <c r="BT96" s="894"/>
      <c r="BU96" s="894"/>
      <c r="BV96" s="894"/>
      <c r="BW96" s="894"/>
      <c r="BX96" s="894"/>
      <c r="BY96" s="894"/>
      <c r="BZ96" s="894"/>
      <c r="CA96" s="894"/>
      <c r="CB96" s="894"/>
      <c r="CC96" s="894"/>
      <c r="CD96" s="894"/>
      <c r="CE96" s="894"/>
      <c r="CF96" s="894"/>
      <c r="CG96" s="895"/>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9"/>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93"/>
      <c r="BT97" s="894"/>
      <c r="BU97" s="894"/>
      <c r="BV97" s="894"/>
      <c r="BW97" s="894"/>
      <c r="BX97" s="894"/>
      <c r="BY97" s="894"/>
      <c r="BZ97" s="894"/>
      <c r="CA97" s="894"/>
      <c r="CB97" s="894"/>
      <c r="CC97" s="894"/>
      <c r="CD97" s="894"/>
      <c r="CE97" s="894"/>
      <c r="CF97" s="894"/>
      <c r="CG97" s="895"/>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9"/>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93"/>
      <c r="BT98" s="894"/>
      <c r="BU98" s="894"/>
      <c r="BV98" s="894"/>
      <c r="BW98" s="894"/>
      <c r="BX98" s="894"/>
      <c r="BY98" s="894"/>
      <c r="BZ98" s="894"/>
      <c r="CA98" s="894"/>
      <c r="CB98" s="894"/>
      <c r="CC98" s="894"/>
      <c r="CD98" s="894"/>
      <c r="CE98" s="894"/>
      <c r="CF98" s="894"/>
      <c r="CG98" s="895"/>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9"/>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93"/>
      <c r="BT99" s="894"/>
      <c r="BU99" s="894"/>
      <c r="BV99" s="894"/>
      <c r="BW99" s="894"/>
      <c r="BX99" s="894"/>
      <c r="BY99" s="894"/>
      <c r="BZ99" s="894"/>
      <c r="CA99" s="894"/>
      <c r="CB99" s="894"/>
      <c r="CC99" s="894"/>
      <c r="CD99" s="894"/>
      <c r="CE99" s="894"/>
      <c r="CF99" s="894"/>
      <c r="CG99" s="895"/>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9"/>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93"/>
      <c r="BT100" s="894"/>
      <c r="BU100" s="894"/>
      <c r="BV100" s="894"/>
      <c r="BW100" s="894"/>
      <c r="BX100" s="894"/>
      <c r="BY100" s="894"/>
      <c r="BZ100" s="894"/>
      <c r="CA100" s="894"/>
      <c r="CB100" s="894"/>
      <c r="CC100" s="894"/>
      <c r="CD100" s="894"/>
      <c r="CE100" s="894"/>
      <c r="CF100" s="894"/>
      <c r="CG100" s="895"/>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9"/>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93"/>
      <c r="BT101" s="894"/>
      <c r="BU101" s="894"/>
      <c r="BV101" s="894"/>
      <c r="BW101" s="894"/>
      <c r="BX101" s="894"/>
      <c r="BY101" s="894"/>
      <c r="BZ101" s="894"/>
      <c r="CA101" s="894"/>
      <c r="CB101" s="894"/>
      <c r="CC101" s="894"/>
      <c r="CD101" s="894"/>
      <c r="CE101" s="894"/>
      <c r="CF101" s="894"/>
      <c r="CG101" s="895"/>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9"/>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900" t="s">
        <v>453</v>
      </c>
      <c r="BS102" s="901"/>
      <c r="BT102" s="901"/>
      <c r="BU102" s="901"/>
      <c r="BV102" s="901"/>
      <c r="BW102" s="901"/>
      <c r="BX102" s="901"/>
      <c r="BY102" s="901"/>
      <c r="BZ102" s="901"/>
      <c r="CA102" s="901"/>
      <c r="CB102" s="901"/>
      <c r="CC102" s="901"/>
      <c r="CD102" s="901"/>
      <c r="CE102" s="901"/>
      <c r="CF102" s="901"/>
      <c r="CG102" s="902"/>
      <c r="CH102" s="903"/>
      <c r="CI102" s="904"/>
      <c r="CJ102" s="904"/>
      <c r="CK102" s="904"/>
      <c r="CL102" s="905"/>
      <c r="CM102" s="903"/>
      <c r="CN102" s="904"/>
      <c r="CO102" s="904"/>
      <c r="CP102" s="904"/>
      <c r="CQ102" s="905"/>
      <c r="CR102" s="906">
        <v>250</v>
      </c>
      <c r="CS102" s="907"/>
      <c r="CT102" s="907"/>
      <c r="CU102" s="907"/>
      <c r="CV102" s="908"/>
      <c r="CW102" s="906">
        <v>53</v>
      </c>
      <c r="CX102" s="907"/>
      <c r="CY102" s="907"/>
      <c r="CZ102" s="907"/>
      <c r="DA102" s="908"/>
      <c r="DB102" s="906"/>
      <c r="DC102" s="907"/>
      <c r="DD102" s="907"/>
      <c r="DE102" s="907"/>
      <c r="DF102" s="908"/>
      <c r="DG102" s="906"/>
      <c r="DH102" s="907"/>
      <c r="DI102" s="907"/>
      <c r="DJ102" s="907"/>
      <c r="DK102" s="908"/>
      <c r="DL102" s="906"/>
      <c r="DM102" s="907"/>
      <c r="DN102" s="907"/>
      <c r="DO102" s="907"/>
      <c r="DP102" s="908"/>
      <c r="DQ102" s="906"/>
      <c r="DR102" s="907"/>
      <c r="DS102" s="907"/>
      <c r="DT102" s="907"/>
      <c r="DU102" s="908"/>
      <c r="DV102" s="900"/>
      <c r="DW102" s="901"/>
      <c r="DX102" s="901"/>
      <c r="DY102" s="901"/>
      <c r="DZ102" s="909"/>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88" t="s">
        <v>104</v>
      </c>
      <c r="BR103" s="888"/>
      <c r="BS103" s="888"/>
      <c r="BT103" s="888"/>
      <c r="BU103" s="888"/>
      <c r="BV103" s="888"/>
      <c r="BW103" s="888"/>
      <c r="BX103" s="888"/>
      <c r="BY103" s="888"/>
      <c r="BZ103" s="888"/>
      <c r="CA103" s="888"/>
      <c r="CB103" s="888"/>
      <c r="CC103" s="888"/>
      <c r="CD103" s="888"/>
      <c r="CE103" s="888"/>
      <c r="CF103" s="888"/>
      <c r="CG103" s="888"/>
      <c r="CH103" s="888"/>
      <c r="CI103" s="888"/>
      <c r="CJ103" s="888"/>
      <c r="CK103" s="888"/>
      <c r="CL103" s="888"/>
      <c r="CM103" s="888"/>
      <c r="CN103" s="888"/>
      <c r="CO103" s="888"/>
      <c r="CP103" s="888"/>
      <c r="CQ103" s="888"/>
      <c r="CR103" s="888"/>
      <c r="CS103" s="888"/>
      <c r="CT103" s="888"/>
      <c r="CU103" s="888"/>
      <c r="CV103" s="888"/>
      <c r="CW103" s="888"/>
      <c r="CX103" s="888"/>
      <c r="CY103" s="888"/>
      <c r="CZ103" s="888"/>
      <c r="DA103" s="888"/>
      <c r="DB103" s="888"/>
      <c r="DC103" s="888"/>
      <c r="DD103" s="888"/>
      <c r="DE103" s="888"/>
      <c r="DF103" s="888"/>
      <c r="DG103" s="888"/>
      <c r="DH103" s="888"/>
      <c r="DI103" s="888"/>
      <c r="DJ103" s="888"/>
      <c r="DK103" s="888"/>
      <c r="DL103" s="888"/>
      <c r="DM103" s="888"/>
      <c r="DN103" s="888"/>
      <c r="DO103" s="888"/>
      <c r="DP103" s="888"/>
      <c r="DQ103" s="888"/>
      <c r="DR103" s="888"/>
      <c r="DS103" s="888"/>
      <c r="DT103" s="888"/>
      <c r="DU103" s="888"/>
      <c r="DV103" s="888"/>
      <c r="DW103" s="888"/>
      <c r="DX103" s="888"/>
      <c r="DY103" s="888"/>
      <c r="DZ103" s="888"/>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21" t="s">
        <v>465</v>
      </c>
      <c r="BR104" s="721"/>
      <c r="BS104" s="721"/>
      <c r="BT104" s="721"/>
      <c r="BU104" s="721"/>
      <c r="BV104" s="721"/>
      <c r="BW104" s="721"/>
      <c r="BX104" s="721"/>
      <c r="BY104" s="721"/>
      <c r="BZ104" s="721"/>
      <c r="CA104" s="721"/>
      <c r="CB104" s="721"/>
      <c r="CC104" s="721"/>
      <c r="CD104" s="721"/>
      <c r="CE104" s="721"/>
      <c r="CF104" s="721"/>
      <c r="CG104" s="721"/>
      <c r="CH104" s="721"/>
      <c r="CI104" s="721"/>
      <c r="CJ104" s="721"/>
      <c r="CK104" s="721"/>
      <c r="CL104" s="721"/>
      <c r="CM104" s="721"/>
      <c r="CN104" s="721"/>
      <c r="CO104" s="721"/>
      <c r="CP104" s="721"/>
      <c r="CQ104" s="721"/>
      <c r="CR104" s="721"/>
      <c r="CS104" s="721"/>
      <c r="CT104" s="721"/>
      <c r="CU104" s="721"/>
      <c r="CV104" s="721"/>
      <c r="CW104" s="721"/>
      <c r="CX104" s="721"/>
      <c r="CY104" s="721"/>
      <c r="CZ104" s="721"/>
      <c r="DA104" s="721"/>
      <c r="DB104" s="721"/>
      <c r="DC104" s="721"/>
      <c r="DD104" s="721"/>
      <c r="DE104" s="721"/>
      <c r="DF104" s="721"/>
      <c r="DG104" s="721"/>
      <c r="DH104" s="721"/>
      <c r="DI104" s="721"/>
      <c r="DJ104" s="721"/>
      <c r="DK104" s="721"/>
      <c r="DL104" s="721"/>
      <c r="DM104" s="721"/>
      <c r="DN104" s="721"/>
      <c r="DO104" s="721"/>
      <c r="DP104" s="721"/>
      <c r="DQ104" s="721"/>
      <c r="DR104" s="721"/>
      <c r="DS104" s="721"/>
      <c r="DT104" s="721"/>
      <c r="DU104" s="721"/>
      <c r="DV104" s="721"/>
      <c r="DW104" s="721"/>
      <c r="DX104" s="721"/>
      <c r="DY104" s="721"/>
      <c r="DZ104" s="721"/>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89" t="s">
        <v>467</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203</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48" customFormat="1" ht="26.25" customHeight="1" x14ac:dyDescent="0.2">
      <c r="A109" s="732" t="s">
        <v>468</v>
      </c>
      <c r="B109" s="733"/>
      <c r="C109" s="733"/>
      <c r="D109" s="733"/>
      <c r="E109" s="733"/>
      <c r="F109" s="733"/>
      <c r="G109" s="733"/>
      <c r="H109" s="733"/>
      <c r="I109" s="733"/>
      <c r="J109" s="733"/>
      <c r="K109" s="733"/>
      <c r="L109" s="733"/>
      <c r="M109" s="733"/>
      <c r="N109" s="733"/>
      <c r="O109" s="733"/>
      <c r="P109" s="733"/>
      <c r="Q109" s="733"/>
      <c r="R109" s="733"/>
      <c r="S109" s="733"/>
      <c r="T109" s="733"/>
      <c r="U109" s="733"/>
      <c r="V109" s="733"/>
      <c r="W109" s="733"/>
      <c r="X109" s="733"/>
      <c r="Y109" s="733"/>
      <c r="Z109" s="734"/>
      <c r="AA109" s="735" t="s">
        <v>436</v>
      </c>
      <c r="AB109" s="733"/>
      <c r="AC109" s="733"/>
      <c r="AD109" s="733"/>
      <c r="AE109" s="734"/>
      <c r="AF109" s="735" t="s">
        <v>469</v>
      </c>
      <c r="AG109" s="733"/>
      <c r="AH109" s="733"/>
      <c r="AI109" s="733"/>
      <c r="AJ109" s="734"/>
      <c r="AK109" s="735" t="s">
        <v>391</v>
      </c>
      <c r="AL109" s="733"/>
      <c r="AM109" s="733"/>
      <c r="AN109" s="733"/>
      <c r="AO109" s="734"/>
      <c r="AP109" s="735" t="s">
        <v>470</v>
      </c>
      <c r="AQ109" s="733"/>
      <c r="AR109" s="733"/>
      <c r="AS109" s="733"/>
      <c r="AT109" s="736"/>
      <c r="AU109" s="732" t="s">
        <v>468</v>
      </c>
      <c r="AV109" s="733"/>
      <c r="AW109" s="733"/>
      <c r="AX109" s="733"/>
      <c r="AY109" s="733"/>
      <c r="AZ109" s="733"/>
      <c r="BA109" s="733"/>
      <c r="BB109" s="733"/>
      <c r="BC109" s="733"/>
      <c r="BD109" s="733"/>
      <c r="BE109" s="733"/>
      <c r="BF109" s="733"/>
      <c r="BG109" s="733"/>
      <c r="BH109" s="733"/>
      <c r="BI109" s="733"/>
      <c r="BJ109" s="733"/>
      <c r="BK109" s="733"/>
      <c r="BL109" s="733"/>
      <c r="BM109" s="733"/>
      <c r="BN109" s="733"/>
      <c r="BO109" s="733"/>
      <c r="BP109" s="734"/>
      <c r="BQ109" s="735" t="s">
        <v>436</v>
      </c>
      <c r="BR109" s="733"/>
      <c r="BS109" s="733"/>
      <c r="BT109" s="733"/>
      <c r="BU109" s="734"/>
      <c r="BV109" s="735" t="s">
        <v>469</v>
      </c>
      <c r="BW109" s="733"/>
      <c r="BX109" s="733"/>
      <c r="BY109" s="733"/>
      <c r="BZ109" s="734"/>
      <c r="CA109" s="735" t="s">
        <v>391</v>
      </c>
      <c r="CB109" s="733"/>
      <c r="CC109" s="733"/>
      <c r="CD109" s="733"/>
      <c r="CE109" s="734"/>
      <c r="CF109" s="892" t="s">
        <v>470</v>
      </c>
      <c r="CG109" s="892"/>
      <c r="CH109" s="892"/>
      <c r="CI109" s="892"/>
      <c r="CJ109" s="892"/>
      <c r="CK109" s="735" t="s">
        <v>94</v>
      </c>
      <c r="CL109" s="733"/>
      <c r="CM109" s="733"/>
      <c r="CN109" s="733"/>
      <c r="CO109" s="733"/>
      <c r="CP109" s="733"/>
      <c r="CQ109" s="733"/>
      <c r="CR109" s="733"/>
      <c r="CS109" s="733"/>
      <c r="CT109" s="733"/>
      <c r="CU109" s="733"/>
      <c r="CV109" s="733"/>
      <c r="CW109" s="733"/>
      <c r="CX109" s="733"/>
      <c r="CY109" s="733"/>
      <c r="CZ109" s="733"/>
      <c r="DA109" s="733"/>
      <c r="DB109" s="733"/>
      <c r="DC109" s="733"/>
      <c r="DD109" s="733"/>
      <c r="DE109" s="733"/>
      <c r="DF109" s="734"/>
      <c r="DG109" s="735" t="s">
        <v>436</v>
      </c>
      <c r="DH109" s="733"/>
      <c r="DI109" s="733"/>
      <c r="DJ109" s="733"/>
      <c r="DK109" s="734"/>
      <c r="DL109" s="735" t="s">
        <v>469</v>
      </c>
      <c r="DM109" s="733"/>
      <c r="DN109" s="733"/>
      <c r="DO109" s="733"/>
      <c r="DP109" s="734"/>
      <c r="DQ109" s="735" t="s">
        <v>391</v>
      </c>
      <c r="DR109" s="733"/>
      <c r="DS109" s="733"/>
      <c r="DT109" s="733"/>
      <c r="DU109" s="734"/>
      <c r="DV109" s="735" t="s">
        <v>470</v>
      </c>
      <c r="DW109" s="733"/>
      <c r="DX109" s="733"/>
      <c r="DY109" s="733"/>
      <c r="DZ109" s="736"/>
    </row>
    <row r="110" spans="1:131" s="48" customFormat="1" ht="26.25" customHeight="1" x14ac:dyDescent="0.2">
      <c r="A110" s="776" t="s">
        <v>333</v>
      </c>
      <c r="B110" s="777"/>
      <c r="C110" s="777"/>
      <c r="D110" s="777"/>
      <c r="E110" s="777"/>
      <c r="F110" s="777"/>
      <c r="G110" s="777"/>
      <c r="H110" s="777"/>
      <c r="I110" s="777"/>
      <c r="J110" s="777"/>
      <c r="K110" s="777"/>
      <c r="L110" s="777"/>
      <c r="M110" s="777"/>
      <c r="N110" s="777"/>
      <c r="O110" s="777"/>
      <c r="P110" s="777"/>
      <c r="Q110" s="777"/>
      <c r="R110" s="777"/>
      <c r="S110" s="777"/>
      <c r="T110" s="777"/>
      <c r="U110" s="777"/>
      <c r="V110" s="777"/>
      <c r="W110" s="777"/>
      <c r="X110" s="777"/>
      <c r="Y110" s="777"/>
      <c r="Z110" s="778"/>
      <c r="AA110" s="769">
        <v>874603</v>
      </c>
      <c r="AB110" s="770"/>
      <c r="AC110" s="770"/>
      <c r="AD110" s="770"/>
      <c r="AE110" s="771"/>
      <c r="AF110" s="772">
        <v>820129</v>
      </c>
      <c r="AG110" s="770"/>
      <c r="AH110" s="770"/>
      <c r="AI110" s="770"/>
      <c r="AJ110" s="771"/>
      <c r="AK110" s="772">
        <v>813890</v>
      </c>
      <c r="AL110" s="770"/>
      <c r="AM110" s="770"/>
      <c r="AN110" s="770"/>
      <c r="AO110" s="771"/>
      <c r="AP110" s="865">
        <v>10.9</v>
      </c>
      <c r="AQ110" s="866"/>
      <c r="AR110" s="866"/>
      <c r="AS110" s="866"/>
      <c r="AT110" s="867"/>
      <c r="AU110" s="868" t="s">
        <v>124</v>
      </c>
      <c r="AV110" s="869"/>
      <c r="AW110" s="869"/>
      <c r="AX110" s="869"/>
      <c r="AY110" s="869"/>
      <c r="AZ110" s="829" t="s">
        <v>471</v>
      </c>
      <c r="BA110" s="777"/>
      <c r="BB110" s="777"/>
      <c r="BC110" s="777"/>
      <c r="BD110" s="777"/>
      <c r="BE110" s="777"/>
      <c r="BF110" s="777"/>
      <c r="BG110" s="777"/>
      <c r="BH110" s="777"/>
      <c r="BI110" s="777"/>
      <c r="BJ110" s="777"/>
      <c r="BK110" s="777"/>
      <c r="BL110" s="777"/>
      <c r="BM110" s="777"/>
      <c r="BN110" s="777"/>
      <c r="BO110" s="777"/>
      <c r="BP110" s="778"/>
      <c r="BQ110" s="830">
        <v>6451089</v>
      </c>
      <c r="BR110" s="831"/>
      <c r="BS110" s="831"/>
      <c r="BT110" s="831"/>
      <c r="BU110" s="831"/>
      <c r="BV110" s="831">
        <v>6496774</v>
      </c>
      <c r="BW110" s="831"/>
      <c r="BX110" s="831"/>
      <c r="BY110" s="831"/>
      <c r="BZ110" s="831"/>
      <c r="CA110" s="831">
        <v>6594281</v>
      </c>
      <c r="CB110" s="831"/>
      <c r="CC110" s="831"/>
      <c r="CD110" s="831"/>
      <c r="CE110" s="831"/>
      <c r="CF110" s="855">
        <v>88.5</v>
      </c>
      <c r="CG110" s="856"/>
      <c r="CH110" s="856"/>
      <c r="CI110" s="856"/>
      <c r="CJ110" s="856"/>
      <c r="CK110" s="874" t="s">
        <v>388</v>
      </c>
      <c r="CL110" s="715"/>
      <c r="CM110" s="829" t="s">
        <v>63</v>
      </c>
      <c r="CN110" s="777"/>
      <c r="CO110" s="777"/>
      <c r="CP110" s="777"/>
      <c r="CQ110" s="777"/>
      <c r="CR110" s="777"/>
      <c r="CS110" s="777"/>
      <c r="CT110" s="777"/>
      <c r="CU110" s="777"/>
      <c r="CV110" s="777"/>
      <c r="CW110" s="777"/>
      <c r="CX110" s="777"/>
      <c r="CY110" s="777"/>
      <c r="CZ110" s="777"/>
      <c r="DA110" s="777"/>
      <c r="DB110" s="777"/>
      <c r="DC110" s="777"/>
      <c r="DD110" s="777"/>
      <c r="DE110" s="777"/>
      <c r="DF110" s="778"/>
      <c r="DG110" s="830" t="s">
        <v>201</v>
      </c>
      <c r="DH110" s="831"/>
      <c r="DI110" s="831"/>
      <c r="DJ110" s="831"/>
      <c r="DK110" s="831"/>
      <c r="DL110" s="831" t="s">
        <v>201</v>
      </c>
      <c r="DM110" s="831"/>
      <c r="DN110" s="831"/>
      <c r="DO110" s="831"/>
      <c r="DP110" s="831"/>
      <c r="DQ110" s="831" t="s">
        <v>201</v>
      </c>
      <c r="DR110" s="831"/>
      <c r="DS110" s="831"/>
      <c r="DT110" s="831"/>
      <c r="DU110" s="831"/>
      <c r="DV110" s="832" t="s">
        <v>201</v>
      </c>
      <c r="DW110" s="832"/>
      <c r="DX110" s="832"/>
      <c r="DY110" s="832"/>
      <c r="DZ110" s="833"/>
    </row>
    <row r="111" spans="1:131" s="48" customFormat="1" ht="26.25" customHeight="1" x14ac:dyDescent="0.2">
      <c r="A111" s="720" t="s">
        <v>455</v>
      </c>
      <c r="B111" s="721"/>
      <c r="C111" s="721"/>
      <c r="D111" s="721"/>
      <c r="E111" s="721"/>
      <c r="F111" s="721"/>
      <c r="G111" s="721"/>
      <c r="H111" s="721"/>
      <c r="I111" s="721"/>
      <c r="J111" s="721"/>
      <c r="K111" s="721"/>
      <c r="L111" s="721"/>
      <c r="M111" s="721"/>
      <c r="N111" s="721"/>
      <c r="O111" s="721"/>
      <c r="P111" s="721"/>
      <c r="Q111" s="721"/>
      <c r="R111" s="721"/>
      <c r="S111" s="721"/>
      <c r="T111" s="721"/>
      <c r="U111" s="721"/>
      <c r="V111" s="721"/>
      <c r="W111" s="721"/>
      <c r="X111" s="721"/>
      <c r="Y111" s="721"/>
      <c r="Z111" s="887"/>
      <c r="AA111" s="725" t="s">
        <v>201</v>
      </c>
      <c r="AB111" s="726"/>
      <c r="AC111" s="726"/>
      <c r="AD111" s="726"/>
      <c r="AE111" s="727"/>
      <c r="AF111" s="728" t="s">
        <v>201</v>
      </c>
      <c r="AG111" s="726"/>
      <c r="AH111" s="726"/>
      <c r="AI111" s="726"/>
      <c r="AJ111" s="727"/>
      <c r="AK111" s="728" t="s">
        <v>201</v>
      </c>
      <c r="AL111" s="726"/>
      <c r="AM111" s="726"/>
      <c r="AN111" s="726"/>
      <c r="AO111" s="727"/>
      <c r="AP111" s="802" t="s">
        <v>201</v>
      </c>
      <c r="AQ111" s="803"/>
      <c r="AR111" s="803"/>
      <c r="AS111" s="803"/>
      <c r="AT111" s="804"/>
      <c r="AU111" s="870"/>
      <c r="AV111" s="871"/>
      <c r="AW111" s="871"/>
      <c r="AX111" s="871"/>
      <c r="AY111" s="871"/>
      <c r="AZ111" s="801" t="s">
        <v>472</v>
      </c>
      <c r="BA111" s="737"/>
      <c r="BB111" s="737"/>
      <c r="BC111" s="737"/>
      <c r="BD111" s="737"/>
      <c r="BE111" s="737"/>
      <c r="BF111" s="737"/>
      <c r="BG111" s="737"/>
      <c r="BH111" s="737"/>
      <c r="BI111" s="737"/>
      <c r="BJ111" s="737"/>
      <c r="BK111" s="737"/>
      <c r="BL111" s="737"/>
      <c r="BM111" s="737"/>
      <c r="BN111" s="737"/>
      <c r="BO111" s="737"/>
      <c r="BP111" s="738"/>
      <c r="BQ111" s="805" t="s">
        <v>201</v>
      </c>
      <c r="BR111" s="806"/>
      <c r="BS111" s="806"/>
      <c r="BT111" s="806"/>
      <c r="BU111" s="806"/>
      <c r="BV111" s="806" t="s">
        <v>201</v>
      </c>
      <c r="BW111" s="806"/>
      <c r="BX111" s="806"/>
      <c r="BY111" s="806"/>
      <c r="BZ111" s="806"/>
      <c r="CA111" s="806" t="s">
        <v>201</v>
      </c>
      <c r="CB111" s="806"/>
      <c r="CC111" s="806"/>
      <c r="CD111" s="806"/>
      <c r="CE111" s="806"/>
      <c r="CF111" s="863" t="s">
        <v>201</v>
      </c>
      <c r="CG111" s="864"/>
      <c r="CH111" s="864"/>
      <c r="CI111" s="864"/>
      <c r="CJ111" s="864"/>
      <c r="CK111" s="875"/>
      <c r="CL111" s="717"/>
      <c r="CM111" s="801" t="s">
        <v>138</v>
      </c>
      <c r="CN111" s="737"/>
      <c r="CO111" s="737"/>
      <c r="CP111" s="737"/>
      <c r="CQ111" s="737"/>
      <c r="CR111" s="737"/>
      <c r="CS111" s="737"/>
      <c r="CT111" s="737"/>
      <c r="CU111" s="737"/>
      <c r="CV111" s="737"/>
      <c r="CW111" s="737"/>
      <c r="CX111" s="737"/>
      <c r="CY111" s="737"/>
      <c r="CZ111" s="737"/>
      <c r="DA111" s="737"/>
      <c r="DB111" s="737"/>
      <c r="DC111" s="737"/>
      <c r="DD111" s="737"/>
      <c r="DE111" s="737"/>
      <c r="DF111" s="738"/>
      <c r="DG111" s="805" t="s">
        <v>201</v>
      </c>
      <c r="DH111" s="806"/>
      <c r="DI111" s="806"/>
      <c r="DJ111" s="806"/>
      <c r="DK111" s="806"/>
      <c r="DL111" s="806" t="s">
        <v>201</v>
      </c>
      <c r="DM111" s="806"/>
      <c r="DN111" s="806"/>
      <c r="DO111" s="806"/>
      <c r="DP111" s="806"/>
      <c r="DQ111" s="806" t="s">
        <v>201</v>
      </c>
      <c r="DR111" s="806"/>
      <c r="DS111" s="806"/>
      <c r="DT111" s="806"/>
      <c r="DU111" s="806"/>
      <c r="DV111" s="807" t="s">
        <v>201</v>
      </c>
      <c r="DW111" s="807"/>
      <c r="DX111" s="807"/>
      <c r="DY111" s="807"/>
      <c r="DZ111" s="808"/>
    </row>
    <row r="112" spans="1:131" s="48" customFormat="1" ht="26.25" customHeight="1" x14ac:dyDescent="0.2">
      <c r="A112" s="704" t="s">
        <v>156</v>
      </c>
      <c r="B112" s="705"/>
      <c r="C112" s="737" t="s">
        <v>473</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25" t="s">
        <v>201</v>
      </c>
      <c r="AB112" s="726"/>
      <c r="AC112" s="726"/>
      <c r="AD112" s="726"/>
      <c r="AE112" s="727"/>
      <c r="AF112" s="728" t="s">
        <v>201</v>
      </c>
      <c r="AG112" s="726"/>
      <c r="AH112" s="726"/>
      <c r="AI112" s="726"/>
      <c r="AJ112" s="727"/>
      <c r="AK112" s="728" t="s">
        <v>201</v>
      </c>
      <c r="AL112" s="726"/>
      <c r="AM112" s="726"/>
      <c r="AN112" s="726"/>
      <c r="AO112" s="727"/>
      <c r="AP112" s="802" t="s">
        <v>201</v>
      </c>
      <c r="AQ112" s="803"/>
      <c r="AR112" s="803"/>
      <c r="AS112" s="803"/>
      <c r="AT112" s="804"/>
      <c r="AU112" s="870"/>
      <c r="AV112" s="871"/>
      <c r="AW112" s="871"/>
      <c r="AX112" s="871"/>
      <c r="AY112" s="871"/>
      <c r="AZ112" s="801" t="s">
        <v>270</v>
      </c>
      <c r="BA112" s="737"/>
      <c r="BB112" s="737"/>
      <c r="BC112" s="737"/>
      <c r="BD112" s="737"/>
      <c r="BE112" s="737"/>
      <c r="BF112" s="737"/>
      <c r="BG112" s="737"/>
      <c r="BH112" s="737"/>
      <c r="BI112" s="737"/>
      <c r="BJ112" s="737"/>
      <c r="BK112" s="737"/>
      <c r="BL112" s="737"/>
      <c r="BM112" s="737"/>
      <c r="BN112" s="737"/>
      <c r="BO112" s="737"/>
      <c r="BP112" s="738"/>
      <c r="BQ112" s="805">
        <v>3112783</v>
      </c>
      <c r="BR112" s="806"/>
      <c r="BS112" s="806"/>
      <c r="BT112" s="806"/>
      <c r="BU112" s="806"/>
      <c r="BV112" s="806">
        <v>2894752</v>
      </c>
      <c r="BW112" s="806"/>
      <c r="BX112" s="806"/>
      <c r="BY112" s="806"/>
      <c r="BZ112" s="806"/>
      <c r="CA112" s="806">
        <v>2679956</v>
      </c>
      <c r="CB112" s="806"/>
      <c r="CC112" s="806"/>
      <c r="CD112" s="806"/>
      <c r="CE112" s="806"/>
      <c r="CF112" s="863">
        <v>36</v>
      </c>
      <c r="CG112" s="864"/>
      <c r="CH112" s="864"/>
      <c r="CI112" s="864"/>
      <c r="CJ112" s="864"/>
      <c r="CK112" s="875"/>
      <c r="CL112" s="717"/>
      <c r="CM112" s="801" t="s">
        <v>396</v>
      </c>
      <c r="CN112" s="737"/>
      <c r="CO112" s="737"/>
      <c r="CP112" s="737"/>
      <c r="CQ112" s="737"/>
      <c r="CR112" s="737"/>
      <c r="CS112" s="737"/>
      <c r="CT112" s="737"/>
      <c r="CU112" s="737"/>
      <c r="CV112" s="737"/>
      <c r="CW112" s="737"/>
      <c r="CX112" s="737"/>
      <c r="CY112" s="737"/>
      <c r="CZ112" s="737"/>
      <c r="DA112" s="737"/>
      <c r="DB112" s="737"/>
      <c r="DC112" s="737"/>
      <c r="DD112" s="737"/>
      <c r="DE112" s="737"/>
      <c r="DF112" s="738"/>
      <c r="DG112" s="805" t="s">
        <v>201</v>
      </c>
      <c r="DH112" s="806"/>
      <c r="DI112" s="806"/>
      <c r="DJ112" s="806"/>
      <c r="DK112" s="806"/>
      <c r="DL112" s="806" t="s">
        <v>201</v>
      </c>
      <c r="DM112" s="806"/>
      <c r="DN112" s="806"/>
      <c r="DO112" s="806"/>
      <c r="DP112" s="806"/>
      <c r="DQ112" s="806" t="s">
        <v>201</v>
      </c>
      <c r="DR112" s="806"/>
      <c r="DS112" s="806"/>
      <c r="DT112" s="806"/>
      <c r="DU112" s="806"/>
      <c r="DV112" s="807" t="s">
        <v>201</v>
      </c>
      <c r="DW112" s="807"/>
      <c r="DX112" s="807"/>
      <c r="DY112" s="807"/>
      <c r="DZ112" s="808"/>
    </row>
    <row r="113" spans="1:130" s="48" customFormat="1" ht="26.25" customHeight="1" x14ac:dyDescent="0.2">
      <c r="A113" s="706"/>
      <c r="B113" s="707"/>
      <c r="C113" s="737" t="s">
        <v>475</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725">
        <v>286165</v>
      </c>
      <c r="AB113" s="726"/>
      <c r="AC113" s="726"/>
      <c r="AD113" s="726"/>
      <c r="AE113" s="727"/>
      <c r="AF113" s="728">
        <v>297110</v>
      </c>
      <c r="AG113" s="726"/>
      <c r="AH113" s="726"/>
      <c r="AI113" s="726"/>
      <c r="AJ113" s="727"/>
      <c r="AK113" s="728">
        <v>271738</v>
      </c>
      <c r="AL113" s="726"/>
      <c r="AM113" s="726"/>
      <c r="AN113" s="726"/>
      <c r="AO113" s="727"/>
      <c r="AP113" s="802">
        <v>3.6</v>
      </c>
      <c r="AQ113" s="803"/>
      <c r="AR113" s="803"/>
      <c r="AS113" s="803"/>
      <c r="AT113" s="804"/>
      <c r="AU113" s="870"/>
      <c r="AV113" s="871"/>
      <c r="AW113" s="871"/>
      <c r="AX113" s="871"/>
      <c r="AY113" s="871"/>
      <c r="AZ113" s="801" t="s">
        <v>207</v>
      </c>
      <c r="BA113" s="737"/>
      <c r="BB113" s="737"/>
      <c r="BC113" s="737"/>
      <c r="BD113" s="737"/>
      <c r="BE113" s="737"/>
      <c r="BF113" s="737"/>
      <c r="BG113" s="737"/>
      <c r="BH113" s="737"/>
      <c r="BI113" s="737"/>
      <c r="BJ113" s="737"/>
      <c r="BK113" s="737"/>
      <c r="BL113" s="737"/>
      <c r="BM113" s="737"/>
      <c r="BN113" s="737"/>
      <c r="BO113" s="737"/>
      <c r="BP113" s="738"/>
      <c r="BQ113" s="805">
        <v>2465719</v>
      </c>
      <c r="BR113" s="806"/>
      <c r="BS113" s="806"/>
      <c r="BT113" s="806"/>
      <c r="BU113" s="806"/>
      <c r="BV113" s="806">
        <v>2389951</v>
      </c>
      <c r="BW113" s="806"/>
      <c r="BX113" s="806"/>
      <c r="BY113" s="806"/>
      <c r="BZ113" s="806"/>
      <c r="CA113" s="806">
        <v>2230451</v>
      </c>
      <c r="CB113" s="806"/>
      <c r="CC113" s="806"/>
      <c r="CD113" s="806"/>
      <c r="CE113" s="806"/>
      <c r="CF113" s="863">
        <v>29.9</v>
      </c>
      <c r="CG113" s="864"/>
      <c r="CH113" s="864"/>
      <c r="CI113" s="864"/>
      <c r="CJ113" s="864"/>
      <c r="CK113" s="875"/>
      <c r="CL113" s="717"/>
      <c r="CM113" s="801" t="s">
        <v>406</v>
      </c>
      <c r="CN113" s="737"/>
      <c r="CO113" s="737"/>
      <c r="CP113" s="737"/>
      <c r="CQ113" s="737"/>
      <c r="CR113" s="737"/>
      <c r="CS113" s="737"/>
      <c r="CT113" s="737"/>
      <c r="CU113" s="737"/>
      <c r="CV113" s="737"/>
      <c r="CW113" s="737"/>
      <c r="CX113" s="737"/>
      <c r="CY113" s="737"/>
      <c r="CZ113" s="737"/>
      <c r="DA113" s="737"/>
      <c r="DB113" s="737"/>
      <c r="DC113" s="737"/>
      <c r="DD113" s="737"/>
      <c r="DE113" s="737"/>
      <c r="DF113" s="738"/>
      <c r="DG113" s="725" t="s">
        <v>201</v>
      </c>
      <c r="DH113" s="726"/>
      <c r="DI113" s="726"/>
      <c r="DJ113" s="726"/>
      <c r="DK113" s="727"/>
      <c r="DL113" s="728" t="s">
        <v>201</v>
      </c>
      <c r="DM113" s="726"/>
      <c r="DN113" s="726"/>
      <c r="DO113" s="726"/>
      <c r="DP113" s="727"/>
      <c r="DQ113" s="728" t="s">
        <v>201</v>
      </c>
      <c r="DR113" s="726"/>
      <c r="DS113" s="726"/>
      <c r="DT113" s="726"/>
      <c r="DU113" s="727"/>
      <c r="DV113" s="802" t="s">
        <v>201</v>
      </c>
      <c r="DW113" s="803"/>
      <c r="DX113" s="803"/>
      <c r="DY113" s="803"/>
      <c r="DZ113" s="804"/>
    </row>
    <row r="114" spans="1:130" s="48" customFormat="1" ht="26.25" customHeight="1" x14ac:dyDescent="0.2">
      <c r="A114" s="706"/>
      <c r="B114" s="707"/>
      <c r="C114" s="737" t="s">
        <v>477</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25">
        <v>8100</v>
      </c>
      <c r="AB114" s="726"/>
      <c r="AC114" s="726"/>
      <c r="AD114" s="726"/>
      <c r="AE114" s="727"/>
      <c r="AF114" s="728">
        <v>107815</v>
      </c>
      <c r="AG114" s="726"/>
      <c r="AH114" s="726"/>
      <c r="AI114" s="726"/>
      <c r="AJ114" s="727"/>
      <c r="AK114" s="728">
        <v>121858</v>
      </c>
      <c r="AL114" s="726"/>
      <c r="AM114" s="726"/>
      <c r="AN114" s="726"/>
      <c r="AO114" s="727"/>
      <c r="AP114" s="802">
        <v>1.6</v>
      </c>
      <c r="AQ114" s="803"/>
      <c r="AR114" s="803"/>
      <c r="AS114" s="803"/>
      <c r="AT114" s="804"/>
      <c r="AU114" s="870"/>
      <c r="AV114" s="871"/>
      <c r="AW114" s="871"/>
      <c r="AX114" s="871"/>
      <c r="AY114" s="871"/>
      <c r="AZ114" s="801" t="s">
        <v>478</v>
      </c>
      <c r="BA114" s="737"/>
      <c r="BB114" s="737"/>
      <c r="BC114" s="737"/>
      <c r="BD114" s="737"/>
      <c r="BE114" s="737"/>
      <c r="BF114" s="737"/>
      <c r="BG114" s="737"/>
      <c r="BH114" s="737"/>
      <c r="BI114" s="737"/>
      <c r="BJ114" s="737"/>
      <c r="BK114" s="737"/>
      <c r="BL114" s="737"/>
      <c r="BM114" s="737"/>
      <c r="BN114" s="737"/>
      <c r="BO114" s="737"/>
      <c r="BP114" s="738"/>
      <c r="BQ114" s="805">
        <v>1981311</v>
      </c>
      <c r="BR114" s="806"/>
      <c r="BS114" s="806"/>
      <c r="BT114" s="806"/>
      <c r="BU114" s="806"/>
      <c r="BV114" s="806">
        <v>1929141</v>
      </c>
      <c r="BW114" s="806"/>
      <c r="BX114" s="806"/>
      <c r="BY114" s="806"/>
      <c r="BZ114" s="806"/>
      <c r="CA114" s="806">
        <v>1870875</v>
      </c>
      <c r="CB114" s="806"/>
      <c r="CC114" s="806"/>
      <c r="CD114" s="806"/>
      <c r="CE114" s="806"/>
      <c r="CF114" s="863">
        <v>25.1</v>
      </c>
      <c r="CG114" s="864"/>
      <c r="CH114" s="864"/>
      <c r="CI114" s="864"/>
      <c r="CJ114" s="864"/>
      <c r="CK114" s="875"/>
      <c r="CL114" s="717"/>
      <c r="CM114" s="801" t="s">
        <v>479</v>
      </c>
      <c r="CN114" s="737"/>
      <c r="CO114" s="737"/>
      <c r="CP114" s="737"/>
      <c r="CQ114" s="737"/>
      <c r="CR114" s="737"/>
      <c r="CS114" s="737"/>
      <c r="CT114" s="737"/>
      <c r="CU114" s="737"/>
      <c r="CV114" s="737"/>
      <c r="CW114" s="737"/>
      <c r="CX114" s="737"/>
      <c r="CY114" s="737"/>
      <c r="CZ114" s="737"/>
      <c r="DA114" s="737"/>
      <c r="DB114" s="737"/>
      <c r="DC114" s="737"/>
      <c r="DD114" s="737"/>
      <c r="DE114" s="737"/>
      <c r="DF114" s="738"/>
      <c r="DG114" s="725" t="s">
        <v>201</v>
      </c>
      <c r="DH114" s="726"/>
      <c r="DI114" s="726"/>
      <c r="DJ114" s="726"/>
      <c r="DK114" s="727"/>
      <c r="DL114" s="728" t="s">
        <v>201</v>
      </c>
      <c r="DM114" s="726"/>
      <c r="DN114" s="726"/>
      <c r="DO114" s="726"/>
      <c r="DP114" s="727"/>
      <c r="DQ114" s="728" t="s">
        <v>201</v>
      </c>
      <c r="DR114" s="726"/>
      <c r="DS114" s="726"/>
      <c r="DT114" s="726"/>
      <c r="DU114" s="727"/>
      <c r="DV114" s="802" t="s">
        <v>201</v>
      </c>
      <c r="DW114" s="803"/>
      <c r="DX114" s="803"/>
      <c r="DY114" s="803"/>
      <c r="DZ114" s="804"/>
    </row>
    <row r="115" spans="1:130" s="48" customFormat="1" ht="26.25" customHeight="1" x14ac:dyDescent="0.2">
      <c r="A115" s="706"/>
      <c r="B115" s="707"/>
      <c r="C115" s="737" t="s">
        <v>378</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725">
        <v>30901</v>
      </c>
      <c r="AB115" s="726"/>
      <c r="AC115" s="726"/>
      <c r="AD115" s="726"/>
      <c r="AE115" s="727"/>
      <c r="AF115" s="728">
        <v>12</v>
      </c>
      <c r="AG115" s="726"/>
      <c r="AH115" s="726"/>
      <c r="AI115" s="726"/>
      <c r="AJ115" s="727"/>
      <c r="AK115" s="728">
        <v>14</v>
      </c>
      <c r="AL115" s="726"/>
      <c r="AM115" s="726"/>
      <c r="AN115" s="726"/>
      <c r="AO115" s="727"/>
      <c r="AP115" s="802">
        <v>0</v>
      </c>
      <c r="AQ115" s="803"/>
      <c r="AR115" s="803"/>
      <c r="AS115" s="803"/>
      <c r="AT115" s="804"/>
      <c r="AU115" s="870"/>
      <c r="AV115" s="871"/>
      <c r="AW115" s="871"/>
      <c r="AX115" s="871"/>
      <c r="AY115" s="871"/>
      <c r="AZ115" s="801" t="s">
        <v>351</v>
      </c>
      <c r="BA115" s="737"/>
      <c r="BB115" s="737"/>
      <c r="BC115" s="737"/>
      <c r="BD115" s="737"/>
      <c r="BE115" s="737"/>
      <c r="BF115" s="737"/>
      <c r="BG115" s="737"/>
      <c r="BH115" s="737"/>
      <c r="BI115" s="737"/>
      <c r="BJ115" s="737"/>
      <c r="BK115" s="737"/>
      <c r="BL115" s="737"/>
      <c r="BM115" s="737"/>
      <c r="BN115" s="737"/>
      <c r="BO115" s="737"/>
      <c r="BP115" s="738"/>
      <c r="BQ115" s="805">
        <v>10625</v>
      </c>
      <c r="BR115" s="806"/>
      <c r="BS115" s="806"/>
      <c r="BT115" s="806"/>
      <c r="BU115" s="806"/>
      <c r="BV115" s="806" t="s">
        <v>201</v>
      </c>
      <c r="BW115" s="806"/>
      <c r="BX115" s="806"/>
      <c r="BY115" s="806"/>
      <c r="BZ115" s="806"/>
      <c r="CA115" s="806">
        <v>3719</v>
      </c>
      <c r="CB115" s="806"/>
      <c r="CC115" s="806"/>
      <c r="CD115" s="806"/>
      <c r="CE115" s="806"/>
      <c r="CF115" s="863">
        <v>0</v>
      </c>
      <c r="CG115" s="864"/>
      <c r="CH115" s="864"/>
      <c r="CI115" s="864"/>
      <c r="CJ115" s="864"/>
      <c r="CK115" s="875"/>
      <c r="CL115" s="717"/>
      <c r="CM115" s="801" t="s">
        <v>29</v>
      </c>
      <c r="CN115" s="737"/>
      <c r="CO115" s="737"/>
      <c r="CP115" s="737"/>
      <c r="CQ115" s="737"/>
      <c r="CR115" s="737"/>
      <c r="CS115" s="737"/>
      <c r="CT115" s="737"/>
      <c r="CU115" s="737"/>
      <c r="CV115" s="737"/>
      <c r="CW115" s="737"/>
      <c r="CX115" s="737"/>
      <c r="CY115" s="737"/>
      <c r="CZ115" s="737"/>
      <c r="DA115" s="737"/>
      <c r="DB115" s="737"/>
      <c r="DC115" s="737"/>
      <c r="DD115" s="737"/>
      <c r="DE115" s="737"/>
      <c r="DF115" s="738"/>
      <c r="DG115" s="725" t="s">
        <v>201</v>
      </c>
      <c r="DH115" s="726"/>
      <c r="DI115" s="726"/>
      <c r="DJ115" s="726"/>
      <c r="DK115" s="727"/>
      <c r="DL115" s="728" t="s">
        <v>201</v>
      </c>
      <c r="DM115" s="726"/>
      <c r="DN115" s="726"/>
      <c r="DO115" s="726"/>
      <c r="DP115" s="727"/>
      <c r="DQ115" s="728" t="s">
        <v>201</v>
      </c>
      <c r="DR115" s="726"/>
      <c r="DS115" s="726"/>
      <c r="DT115" s="726"/>
      <c r="DU115" s="727"/>
      <c r="DV115" s="802" t="s">
        <v>201</v>
      </c>
      <c r="DW115" s="803"/>
      <c r="DX115" s="803"/>
      <c r="DY115" s="803"/>
      <c r="DZ115" s="804"/>
    </row>
    <row r="116" spans="1:130" s="48" customFormat="1" ht="26.25" customHeight="1" x14ac:dyDescent="0.2">
      <c r="A116" s="708"/>
      <c r="B116" s="709"/>
      <c r="C116" s="810" t="s">
        <v>1</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25" t="s">
        <v>201</v>
      </c>
      <c r="AB116" s="726"/>
      <c r="AC116" s="726"/>
      <c r="AD116" s="726"/>
      <c r="AE116" s="727"/>
      <c r="AF116" s="728" t="s">
        <v>201</v>
      </c>
      <c r="AG116" s="726"/>
      <c r="AH116" s="726"/>
      <c r="AI116" s="726"/>
      <c r="AJ116" s="727"/>
      <c r="AK116" s="728" t="s">
        <v>201</v>
      </c>
      <c r="AL116" s="726"/>
      <c r="AM116" s="726"/>
      <c r="AN116" s="726"/>
      <c r="AO116" s="727"/>
      <c r="AP116" s="802" t="s">
        <v>201</v>
      </c>
      <c r="AQ116" s="803"/>
      <c r="AR116" s="803"/>
      <c r="AS116" s="803"/>
      <c r="AT116" s="804"/>
      <c r="AU116" s="870"/>
      <c r="AV116" s="871"/>
      <c r="AW116" s="871"/>
      <c r="AX116" s="871"/>
      <c r="AY116" s="871"/>
      <c r="AZ116" s="877" t="s">
        <v>224</v>
      </c>
      <c r="BA116" s="878"/>
      <c r="BB116" s="878"/>
      <c r="BC116" s="878"/>
      <c r="BD116" s="878"/>
      <c r="BE116" s="878"/>
      <c r="BF116" s="878"/>
      <c r="BG116" s="878"/>
      <c r="BH116" s="878"/>
      <c r="BI116" s="878"/>
      <c r="BJ116" s="878"/>
      <c r="BK116" s="878"/>
      <c r="BL116" s="878"/>
      <c r="BM116" s="878"/>
      <c r="BN116" s="878"/>
      <c r="BO116" s="878"/>
      <c r="BP116" s="879"/>
      <c r="BQ116" s="805" t="s">
        <v>201</v>
      </c>
      <c r="BR116" s="806"/>
      <c r="BS116" s="806"/>
      <c r="BT116" s="806"/>
      <c r="BU116" s="806"/>
      <c r="BV116" s="806" t="s">
        <v>201</v>
      </c>
      <c r="BW116" s="806"/>
      <c r="BX116" s="806"/>
      <c r="BY116" s="806"/>
      <c r="BZ116" s="806"/>
      <c r="CA116" s="806" t="s">
        <v>201</v>
      </c>
      <c r="CB116" s="806"/>
      <c r="CC116" s="806"/>
      <c r="CD116" s="806"/>
      <c r="CE116" s="806"/>
      <c r="CF116" s="863" t="s">
        <v>201</v>
      </c>
      <c r="CG116" s="864"/>
      <c r="CH116" s="864"/>
      <c r="CI116" s="864"/>
      <c r="CJ116" s="864"/>
      <c r="CK116" s="875"/>
      <c r="CL116" s="717"/>
      <c r="CM116" s="801" t="s">
        <v>12</v>
      </c>
      <c r="CN116" s="737"/>
      <c r="CO116" s="737"/>
      <c r="CP116" s="737"/>
      <c r="CQ116" s="737"/>
      <c r="CR116" s="737"/>
      <c r="CS116" s="737"/>
      <c r="CT116" s="737"/>
      <c r="CU116" s="737"/>
      <c r="CV116" s="737"/>
      <c r="CW116" s="737"/>
      <c r="CX116" s="737"/>
      <c r="CY116" s="737"/>
      <c r="CZ116" s="737"/>
      <c r="DA116" s="737"/>
      <c r="DB116" s="737"/>
      <c r="DC116" s="737"/>
      <c r="DD116" s="737"/>
      <c r="DE116" s="737"/>
      <c r="DF116" s="738"/>
      <c r="DG116" s="725" t="s">
        <v>201</v>
      </c>
      <c r="DH116" s="726"/>
      <c r="DI116" s="726"/>
      <c r="DJ116" s="726"/>
      <c r="DK116" s="727"/>
      <c r="DL116" s="728" t="s">
        <v>201</v>
      </c>
      <c r="DM116" s="726"/>
      <c r="DN116" s="726"/>
      <c r="DO116" s="726"/>
      <c r="DP116" s="727"/>
      <c r="DQ116" s="728" t="s">
        <v>201</v>
      </c>
      <c r="DR116" s="726"/>
      <c r="DS116" s="726"/>
      <c r="DT116" s="726"/>
      <c r="DU116" s="727"/>
      <c r="DV116" s="802" t="s">
        <v>201</v>
      </c>
      <c r="DW116" s="803"/>
      <c r="DX116" s="803"/>
      <c r="DY116" s="803"/>
      <c r="DZ116" s="804"/>
    </row>
    <row r="117" spans="1:130" s="48" customFormat="1" ht="26.25" customHeight="1" x14ac:dyDescent="0.2">
      <c r="A117" s="732" t="s">
        <v>274</v>
      </c>
      <c r="B117" s="733"/>
      <c r="C117" s="733"/>
      <c r="D117" s="733"/>
      <c r="E117" s="733"/>
      <c r="F117" s="733"/>
      <c r="G117" s="733"/>
      <c r="H117" s="733"/>
      <c r="I117" s="733"/>
      <c r="J117" s="733"/>
      <c r="K117" s="733"/>
      <c r="L117" s="733"/>
      <c r="M117" s="733"/>
      <c r="N117" s="733"/>
      <c r="O117" s="733"/>
      <c r="P117" s="733"/>
      <c r="Q117" s="733"/>
      <c r="R117" s="733"/>
      <c r="S117" s="733"/>
      <c r="T117" s="733"/>
      <c r="U117" s="733"/>
      <c r="V117" s="733"/>
      <c r="W117" s="733"/>
      <c r="X117" s="733"/>
      <c r="Y117" s="842" t="s">
        <v>327</v>
      </c>
      <c r="Z117" s="734"/>
      <c r="AA117" s="880">
        <v>1199769</v>
      </c>
      <c r="AB117" s="881"/>
      <c r="AC117" s="881"/>
      <c r="AD117" s="881"/>
      <c r="AE117" s="882"/>
      <c r="AF117" s="883">
        <v>1225066</v>
      </c>
      <c r="AG117" s="881"/>
      <c r="AH117" s="881"/>
      <c r="AI117" s="881"/>
      <c r="AJ117" s="882"/>
      <c r="AK117" s="883">
        <v>1207500</v>
      </c>
      <c r="AL117" s="881"/>
      <c r="AM117" s="881"/>
      <c r="AN117" s="881"/>
      <c r="AO117" s="882"/>
      <c r="AP117" s="884"/>
      <c r="AQ117" s="885"/>
      <c r="AR117" s="885"/>
      <c r="AS117" s="885"/>
      <c r="AT117" s="886"/>
      <c r="AU117" s="870"/>
      <c r="AV117" s="871"/>
      <c r="AW117" s="871"/>
      <c r="AX117" s="871"/>
      <c r="AY117" s="871"/>
      <c r="AZ117" s="860" t="s">
        <v>480</v>
      </c>
      <c r="BA117" s="861"/>
      <c r="BB117" s="861"/>
      <c r="BC117" s="861"/>
      <c r="BD117" s="861"/>
      <c r="BE117" s="861"/>
      <c r="BF117" s="861"/>
      <c r="BG117" s="861"/>
      <c r="BH117" s="861"/>
      <c r="BI117" s="861"/>
      <c r="BJ117" s="861"/>
      <c r="BK117" s="861"/>
      <c r="BL117" s="861"/>
      <c r="BM117" s="861"/>
      <c r="BN117" s="861"/>
      <c r="BO117" s="861"/>
      <c r="BP117" s="862"/>
      <c r="BQ117" s="805" t="s">
        <v>201</v>
      </c>
      <c r="BR117" s="806"/>
      <c r="BS117" s="806"/>
      <c r="BT117" s="806"/>
      <c r="BU117" s="806"/>
      <c r="BV117" s="806" t="s">
        <v>201</v>
      </c>
      <c r="BW117" s="806"/>
      <c r="BX117" s="806"/>
      <c r="BY117" s="806"/>
      <c r="BZ117" s="806"/>
      <c r="CA117" s="806" t="s">
        <v>201</v>
      </c>
      <c r="CB117" s="806"/>
      <c r="CC117" s="806"/>
      <c r="CD117" s="806"/>
      <c r="CE117" s="806"/>
      <c r="CF117" s="863" t="s">
        <v>201</v>
      </c>
      <c r="CG117" s="864"/>
      <c r="CH117" s="864"/>
      <c r="CI117" s="864"/>
      <c r="CJ117" s="864"/>
      <c r="CK117" s="875"/>
      <c r="CL117" s="717"/>
      <c r="CM117" s="801" t="s">
        <v>343</v>
      </c>
      <c r="CN117" s="737"/>
      <c r="CO117" s="737"/>
      <c r="CP117" s="737"/>
      <c r="CQ117" s="737"/>
      <c r="CR117" s="737"/>
      <c r="CS117" s="737"/>
      <c r="CT117" s="737"/>
      <c r="CU117" s="737"/>
      <c r="CV117" s="737"/>
      <c r="CW117" s="737"/>
      <c r="CX117" s="737"/>
      <c r="CY117" s="737"/>
      <c r="CZ117" s="737"/>
      <c r="DA117" s="737"/>
      <c r="DB117" s="737"/>
      <c r="DC117" s="737"/>
      <c r="DD117" s="737"/>
      <c r="DE117" s="737"/>
      <c r="DF117" s="738"/>
      <c r="DG117" s="725" t="s">
        <v>201</v>
      </c>
      <c r="DH117" s="726"/>
      <c r="DI117" s="726"/>
      <c r="DJ117" s="726"/>
      <c r="DK117" s="727"/>
      <c r="DL117" s="728" t="s">
        <v>201</v>
      </c>
      <c r="DM117" s="726"/>
      <c r="DN117" s="726"/>
      <c r="DO117" s="726"/>
      <c r="DP117" s="727"/>
      <c r="DQ117" s="728" t="s">
        <v>201</v>
      </c>
      <c r="DR117" s="726"/>
      <c r="DS117" s="726"/>
      <c r="DT117" s="726"/>
      <c r="DU117" s="727"/>
      <c r="DV117" s="802" t="s">
        <v>201</v>
      </c>
      <c r="DW117" s="803"/>
      <c r="DX117" s="803"/>
      <c r="DY117" s="803"/>
      <c r="DZ117" s="804"/>
    </row>
    <row r="118" spans="1:130" s="48" customFormat="1" ht="26.25" customHeight="1" x14ac:dyDescent="0.2">
      <c r="A118" s="732" t="s">
        <v>94</v>
      </c>
      <c r="B118" s="733"/>
      <c r="C118" s="733"/>
      <c r="D118" s="733"/>
      <c r="E118" s="733"/>
      <c r="F118" s="733"/>
      <c r="G118" s="733"/>
      <c r="H118" s="733"/>
      <c r="I118" s="733"/>
      <c r="J118" s="733"/>
      <c r="K118" s="733"/>
      <c r="L118" s="733"/>
      <c r="M118" s="733"/>
      <c r="N118" s="733"/>
      <c r="O118" s="733"/>
      <c r="P118" s="733"/>
      <c r="Q118" s="733"/>
      <c r="R118" s="733"/>
      <c r="S118" s="733"/>
      <c r="T118" s="733"/>
      <c r="U118" s="733"/>
      <c r="V118" s="733"/>
      <c r="W118" s="733"/>
      <c r="X118" s="733"/>
      <c r="Y118" s="733"/>
      <c r="Z118" s="734"/>
      <c r="AA118" s="735" t="s">
        <v>436</v>
      </c>
      <c r="AB118" s="733"/>
      <c r="AC118" s="733"/>
      <c r="AD118" s="733"/>
      <c r="AE118" s="734"/>
      <c r="AF118" s="735" t="s">
        <v>469</v>
      </c>
      <c r="AG118" s="733"/>
      <c r="AH118" s="733"/>
      <c r="AI118" s="733"/>
      <c r="AJ118" s="734"/>
      <c r="AK118" s="735" t="s">
        <v>391</v>
      </c>
      <c r="AL118" s="733"/>
      <c r="AM118" s="733"/>
      <c r="AN118" s="733"/>
      <c r="AO118" s="734"/>
      <c r="AP118" s="735" t="s">
        <v>470</v>
      </c>
      <c r="AQ118" s="733"/>
      <c r="AR118" s="733"/>
      <c r="AS118" s="733"/>
      <c r="AT118" s="736"/>
      <c r="AU118" s="870"/>
      <c r="AV118" s="871"/>
      <c r="AW118" s="871"/>
      <c r="AX118" s="871"/>
      <c r="AY118" s="871"/>
      <c r="AZ118" s="809" t="s">
        <v>481</v>
      </c>
      <c r="BA118" s="810"/>
      <c r="BB118" s="810"/>
      <c r="BC118" s="810"/>
      <c r="BD118" s="810"/>
      <c r="BE118" s="810"/>
      <c r="BF118" s="810"/>
      <c r="BG118" s="810"/>
      <c r="BH118" s="810"/>
      <c r="BI118" s="810"/>
      <c r="BJ118" s="810"/>
      <c r="BK118" s="810"/>
      <c r="BL118" s="810"/>
      <c r="BM118" s="810"/>
      <c r="BN118" s="810"/>
      <c r="BO118" s="810"/>
      <c r="BP118" s="811"/>
      <c r="BQ118" s="838" t="s">
        <v>201</v>
      </c>
      <c r="BR118" s="839"/>
      <c r="BS118" s="839"/>
      <c r="BT118" s="839"/>
      <c r="BU118" s="839"/>
      <c r="BV118" s="839" t="s">
        <v>201</v>
      </c>
      <c r="BW118" s="839"/>
      <c r="BX118" s="839"/>
      <c r="BY118" s="839"/>
      <c r="BZ118" s="839"/>
      <c r="CA118" s="839" t="s">
        <v>201</v>
      </c>
      <c r="CB118" s="839"/>
      <c r="CC118" s="839"/>
      <c r="CD118" s="839"/>
      <c r="CE118" s="839"/>
      <c r="CF118" s="863" t="s">
        <v>201</v>
      </c>
      <c r="CG118" s="864"/>
      <c r="CH118" s="864"/>
      <c r="CI118" s="864"/>
      <c r="CJ118" s="864"/>
      <c r="CK118" s="875"/>
      <c r="CL118" s="717"/>
      <c r="CM118" s="801" t="s">
        <v>482</v>
      </c>
      <c r="CN118" s="737"/>
      <c r="CO118" s="737"/>
      <c r="CP118" s="737"/>
      <c r="CQ118" s="737"/>
      <c r="CR118" s="737"/>
      <c r="CS118" s="737"/>
      <c r="CT118" s="737"/>
      <c r="CU118" s="737"/>
      <c r="CV118" s="737"/>
      <c r="CW118" s="737"/>
      <c r="CX118" s="737"/>
      <c r="CY118" s="737"/>
      <c r="CZ118" s="737"/>
      <c r="DA118" s="737"/>
      <c r="DB118" s="737"/>
      <c r="DC118" s="737"/>
      <c r="DD118" s="737"/>
      <c r="DE118" s="737"/>
      <c r="DF118" s="738"/>
      <c r="DG118" s="725" t="s">
        <v>201</v>
      </c>
      <c r="DH118" s="726"/>
      <c r="DI118" s="726"/>
      <c r="DJ118" s="726"/>
      <c r="DK118" s="727"/>
      <c r="DL118" s="728" t="s">
        <v>201</v>
      </c>
      <c r="DM118" s="726"/>
      <c r="DN118" s="726"/>
      <c r="DO118" s="726"/>
      <c r="DP118" s="727"/>
      <c r="DQ118" s="728" t="s">
        <v>201</v>
      </c>
      <c r="DR118" s="726"/>
      <c r="DS118" s="726"/>
      <c r="DT118" s="726"/>
      <c r="DU118" s="727"/>
      <c r="DV118" s="802" t="s">
        <v>201</v>
      </c>
      <c r="DW118" s="803"/>
      <c r="DX118" s="803"/>
      <c r="DY118" s="803"/>
      <c r="DZ118" s="804"/>
    </row>
    <row r="119" spans="1:130" s="48" customFormat="1" ht="26.25" customHeight="1" x14ac:dyDescent="0.2">
      <c r="A119" s="714" t="s">
        <v>388</v>
      </c>
      <c r="B119" s="715"/>
      <c r="C119" s="829" t="s">
        <v>63</v>
      </c>
      <c r="D119" s="777"/>
      <c r="E119" s="777"/>
      <c r="F119" s="777"/>
      <c r="G119" s="777"/>
      <c r="H119" s="777"/>
      <c r="I119" s="777"/>
      <c r="J119" s="777"/>
      <c r="K119" s="777"/>
      <c r="L119" s="777"/>
      <c r="M119" s="777"/>
      <c r="N119" s="777"/>
      <c r="O119" s="777"/>
      <c r="P119" s="777"/>
      <c r="Q119" s="777"/>
      <c r="R119" s="777"/>
      <c r="S119" s="777"/>
      <c r="T119" s="777"/>
      <c r="U119" s="777"/>
      <c r="V119" s="777"/>
      <c r="W119" s="777"/>
      <c r="X119" s="777"/>
      <c r="Y119" s="777"/>
      <c r="Z119" s="778"/>
      <c r="AA119" s="769" t="s">
        <v>201</v>
      </c>
      <c r="AB119" s="770"/>
      <c r="AC119" s="770"/>
      <c r="AD119" s="770"/>
      <c r="AE119" s="771"/>
      <c r="AF119" s="772" t="s">
        <v>201</v>
      </c>
      <c r="AG119" s="770"/>
      <c r="AH119" s="770"/>
      <c r="AI119" s="770"/>
      <c r="AJ119" s="771"/>
      <c r="AK119" s="772" t="s">
        <v>201</v>
      </c>
      <c r="AL119" s="770"/>
      <c r="AM119" s="770"/>
      <c r="AN119" s="770"/>
      <c r="AO119" s="771"/>
      <c r="AP119" s="865" t="s">
        <v>201</v>
      </c>
      <c r="AQ119" s="866"/>
      <c r="AR119" s="866"/>
      <c r="AS119" s="866"/>
      <c r="AT119" s="867"/>
      <c r="AU119" s="872"/>
      <c r="AV119" s="873"/>
      <c r="AW119" s="873"/>
      <c r="AX119" s="873"/>
      <c r="AY119" s="873"/>
      <c r="AZ119" s="69" t="s">
        <v>274</v>
      </c>
      <c r="BA119" s="69"/>
      <c r="BB119" s="69"/>
      <c r="BC119" s="69"/>
      <c r="BD119" s="69"/>
      <c r="BE119" s="69"/>
      <c r="BF119" s="69"/>
      <c r="BG119" s="69"/>
      <c r="BH119" s="69"/>
      <c r="BI119" s="69"/>
      <c r="BJ119" s="69"/>
      <c r="BK119" s="69"/>
      <c r="BL119" s="69"/>
      <c r="BM119" s="69"/>
      <c r="BN119" s="69"/>
      <c r="BO119" s="842" t="s">
        <v>169</v>
      </c>
      <c r="BP119" s="843"/>
      <c r="BQ119" s="838">
        <v>14021527</v>
      </c>
      <c r="BR119" s="839"/>
      <c r="BS119" s="839"/>
      <c r="BT119" s="839"/>
      <c r="BU119" s="839"/>
      <c r="BV119" s="839">
        <v>13710618</v>
      </c>
      <c r="BW119" s="839"/>
      <c r="BX119" s="839"/>
      <c r="BY119" s="839"/>
      <c r="BZ119" s="839"/>
      <c r="CA119" s="839">
        <v>13379282</v>
      </c>
      <c r="CB119" s="839"/>
      <c r="CC119" s="839"/>
      <c r="CD119" s="839"/>
      <c r="CE119" s="839"/>
      <c r="CF119" s="691"/>
      <c r="CG119" s="692"/>
      <c r="CH119" s="692"/>
      <c r="CI119" s="692"/>
      <c r="CJ119" s="846"/>
      <c r="CK119" s="876"/>
      <c r="CL119" s="719"/>
      <c r="CM119" s="809" t="s">
        <v>483</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49" t="s">
        <v>201</v>
      </c>
      <c r="DH119" s="750"/>
      <c r="DI119" s="750"/>
      <c r="DJ119" s="750"/>
      <c r="DK119" s="751"/>
      <c r="DL119" s="752" t="s">
        <v>201</v>
      </c>
      <c r="DM119" s="750"/>
      <c r="DN119" s="750"/>
      <c r="DO119" s="750"/>
      <c r="DP119" s="751"/>
      <c r="DQ119" s="752" t="s">
        <v>201</v>
      </c>
      <c r="DR119" s="750"/>
      <c r="DS119" s="750"/>
      <c r="DT119" s="750"/>
      <c r="DU119" s="751"/>
      <c r="DV119" s="826" t="s">
        <v>201</v>
      </c>
      <c r="DW119" s="827"/>
      <c r="DX119" s="827"/>
      <c r="DY119" s="827"/>
      <c r="DZ119" s="828"/>
    </row>
    <row r="120" spans="1:130" s="48" customFormat="1" ht="26.25" customHeight="1" x14ac:dyDescent="0.2">
      <c r="A120" s="716"/>
      <c r="B120" s="717"/>
      <c r="C120" s="801" t="s">
        <v>138</v>
      </c>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8"/>
      <c r="AA120" s="725" t="s">
        <v>201</v>
      </c>
      <c r="AB120" s="726"/>
      <c r="AC120" s="726"/>
      <c r="AD120" s="726"/>
      <c r="AE120" s="727"/>
      <c r="AF120" s="728" t="s">
        <v>201</v>
      </c>
      <c r="AG120" s="726"/>
      <c r="AH120" s="726"/>
      <c r="AI120" s="726"/>
      <c r="AJ120" s="727"/>
      <c r="AK120" s="728" t="s">
        <v>201</v>
      </c>
      <c r="AL120" s="726"/>
      <c r="AM120" s="726"/>
      <c r="AN120" s="726"/>
      <c r="AO120" s="727"/>
      <c r="AP120" s="802" t="s">
        <v>201</v>
      </c>
      <c r="AQ120" s="803"/>
      <c r="AR120" s="803"/>
      <c r="AS120" s="803"/>
      <c r="AT120" s="804"/>
      <c r="AU120" s="847" t="s">
        <v>474</v>
      </c>
      <c r="AV120" s="848"/>
      <c r="AW120" s="848"/>
      <c r="AX120" s="848"/>
      <c r="AY120" s="849"/>
      <c r="AZ120" s="829" t="s">
        <v>217</v>
      </c>
      <c r="BA120" s="777"/>
      <c r="BB120" s="777"/>
      <c r="BC120" s="777"/>
      <c r="BD120" s="777"/>
      <c r="BE120" s="777"/>
      <c r="BF120" s="777"/>
      <c r="BG120" s="777"/>
      <c r="BH120" s="777"/>
      <c r="BI120" s="777"/>
      <c r="BJ120" s="777"/>
      <c r="BK120" s="777"/>
      <c r="BL120" s="777"/>
      <c r="BM120" s="777"/>
      <c r="BN120" s="777"/>
      <c r="BO120" s="777"/>
      <c r="BP120" s="778"/>
      <c r="BQ120" s="830">
        <v>7737542</v>
      </c>
      <c r="BR120" s="831"/>
      <c r="BS120" s="831"/>
      <c r="BT120" s="831"/>
      <c r="BU120" s="831"/>
      <c r="BV120" s="831">
        <v>8155895</v>
      </c>
      <c r="BW120" s="831"/>
      <c r="BX120" s="831"/>
      <c r="BY120" s="831"/>
      <c r="BZ120" s="831"/>
      <c r="CA120" s="831">
        <v>7621051</v>
      </c>
      <c r="CB120" s="831"/>
      <c r="CC120" s="831"/>
      <c r="CD120" s="831"/>
      <c r="CE120" s="831"/>
      <c r="CF120" s="855">
        <v>102.3</v>
      </c>
      <c r="CG120" s="856"/>
      <c r="CH120" s="856"/>
      <c r="CI120" s="856"/>
      <c r="CJ120" s="856"/>
      <c r="CK120" s="834" t="s">
        <v>271</v>
      </c>
      <c r="CL120" s="793"/>
      <c r="CM120" s="793"/>
      <c r="CN120" s="793"/>
      <c r="CO120" s="794"/>
      <c r="CP120" s="857" t="s">
        <v>206</v>
      </c>
      <c r="CQ120" s="858"/>
      <c r="CR120" s="858"/>
      <c r="CS120" s="858"/>
      <c r="CT120" s="858"/>
      <c r="CU120" s="858"/>
      <c r="CV120" s="858"/>
      <c r="CW120" s="858"/>
      <c r="CX120" s="858"/>
      <c r="CY120" s="858"/>
      <c r="CZ120" s="858"/>
      <c r="DA120" s="858"/>
      <c r="DB120" s="858"/>
      <c r="DC120" s="858"/>
      <c r="DD120" s="858"/>
      <c r="DE120" s="858"/>
      <c r="DF120" s="859"/>
      <c r="DG120" s="830">
        <v>3112783</v>
      </c>
      <c r="DH120" s="831"/>
      <c r="DI120" s="831"/>
      <c r="DJ120" s="831"/>
      <c r="DK120" s="831"/>
      <c r="DL120" s="831">
        <v>2894752</v>
      </c>
      <c r="DM120" s="831"/>
      <c r="DN120" s="831"/>
      <c r="DO120" s="831"/>
      <c r="DP120" s="831"/>
      <c r="DQ120" s="831">
        <v>2679956</v>
      </c>
      <c r="DR120" s="831"/>
      <c r="DS120" s="831"/>
      <c r="DT120" s="831"/>
      <c r="DU120" s="831"/>
      <c r="DV120" s="832">
        <v>36</v>
      </c>
      <c r="DW120" s="832"/>
      <c r="DX120" s="832"/>
      <c r="DY120" s="832"/>
      <c r="DZ120" s="833"/>
    </row>
    <row r="121" spans="1:130" s="48" customFormat="1" ht="26.25" customHeight="1" x14ac:dyDescent="0.2">
      <c r="A121" s="716"/>
      <c r="B121" s="717"/>
      <c r="C121" s="860" t="s">
        <v>141</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25" t="s">
        <v>201</v>
      </c>
      <c r="AB121" s="726"/>
      <c r="AC121" s="726"/>
      <c r="AD121" s="726"/>
      <c r="AE121" s="727"/>
      <c r="AF121" s="728" t="s">
        <v>201</v>
      </c>
      <c r="AG121" s="726"/>
      <c r="AH121" s="726"/>
      <c r="AI121" s="726"/>
      <c r="AJ121" s="727"/>
      <c r="AK121" s="728" t="s">
        <v>201</v>
      </c>
      <c r="AL121" s="726"/>
      <c r="AM121" s="726"/>
      <c r="AN121" s="726"/>
      <c r="AO121" s="727"/>
      <c r="AP121" s="802" t="s">
        <v>201</v>
      </c>
      <c r="AQ121" s="803"/>
      <c r="AR121" s="803"/>
      <c r="AS121" s="803"/>
      <c r="AT121" s="804"/>
      <c r="AU121" s="850"/>
      <c r="AV121" s="851"/>
      <c r="AW121" s="851"/>
      <c r="AX121" s="851"/>
      <c r="AY121" s="852"/>
      <c r="AZ121" s="801" t="s">
        <v>484</v>
      </c>
      <c r="BA121" s="737"/>
      <c r="BB121" s="737"/>
      <c r="BC121" s="737"/>
      <c r="BD121" s="737"/>
      <c r="BE121" s="737"/>
      <c r="BF121" s="737"/>
      <c r="BG121" s="737"/>
      <c r="BH121" s="737"/>
      <c r="BI121" s="737"/>
      <c r="BJ121" s="737"/>
      <c r="BK121" s="737"/>
      <c r="BL121" s="737"/>
      <c r="BM121" s="737"/>
      <c r="BN121" s="737"/>
      <c r="BO121" s="737"/>
      <c r="BP121" s="738"/>
      <c r="BQ121" s="805">
        <v>2966972</v>
      </c>
      <c r="BR121" s="806"/>
      <c r="BS121" s="806"/>
      <c r="BT121" s="806"/>
      <c r="BU121" s="806"/>
      <c r="BV121" s="806">
        <v>2675060</v>
      </c>
      <c r="BW121" s="806"/>
      <c r="BX121" s="806"/>
      <c r="BY121" s="806"/>
      <c r="BZ121" s="806"/>
      <c r="CA121" s="806">
        <v>2377805</v>
      </c>
      <c r="CB121" s="806"/>
      <c r="CC121" s="806"/>
      <c r="CD121" s="806"/>
      <c r="CE121" s="806"/>
      <c r="CF121" s="863">
        <v>31.9</v>
      </c>
      <c r="CG121" s="864"/>
      <c r="CH121" s="864"/>
      <c r="CI121" s="864"/>
      <c r="CJ121" s="864"/>
      <c r="CK121" s="835"/>
      <c r="CL121" s="796"/>
      <c r="CM121" s="796"/>
      <c r="CN121" s="796"/>
      <c r="CO121" s="797"/>
      <c r="CP121" s="823" t="s">
        <v>285</v>
      </c>
      <c r="CQ121" s="824"/>
      <c r="CR121" s="824"/>
      <c r="CS121" s="824"/>
      <c r="CT121" s="824"/>
      <c r="CU121" s="824"/>
      <c r="CV121" s="824"/>
      <c r="CW121" s="824"/>
      <c r="CX121" s="824"/>
      <c r="CY121" s="824"/>
      <c r="CZ121" s="824"/>
      <c r="DA121" s="824"/>
      <c r="DB121" s="824"/>
      <c r="DC121" s="824"/>
      <c r="DD121" s="824"/>
      <c r="DE121" s="824"/>
      <c r="DF121" s="825"/>
      <c r="DG121" s="805" t="s">
        <v>201</v>
      </c>
      <c r="DH121" s="806"/>
      <c r="DI121" s="806"/>
      <c r="DJ121" s="806"/>
      <c r="DK121" s="806"/>
      <c r="DL121" s="806" t="s">
        <v>201</v>
      </c>
      <c r="DM121" s="806"/>
      <c r="DN121" s="806"/>
      <c r="DO121" s="806"/>
      <c r="DP121" s="806"/>
      <c r="DQ121" s="806" t="s">
        <v>201</v>
      </c>
      <c r="DR121" s="806"/>
      <c r="DS121" s="806"/>
      <c r="DT121" s="806"/>
      <c r="DU121" s="806"/>
      <c r="DV121" s="807" t="s">
        <v>201</v>
      </c>
      <c r="DW121" s="807"/>
      <c r="DX121" s="807"/>
      <c r="DY121" s="807"/>
      <c r="DZ121" s="808"/>
    </row>
    <row r="122" spans="1:130" s="48" customFormat="1" ht="26.25" customHeight="1" x14ac:dyDescent="0.2">
      <c r="A122" s="716"/>
      <c r="B122" s="717"/>
      <c r="C122" s="801" t="s">
        <v>479</v>
      </c>
      <c r="D122" s="737"/>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8"/>
      <c r="AA122" s="725" t="s">
        <v>201</v>
      </c>
      <c r="AB122" s="726"/>
      <c r="AC122" s="726"/>
      <c r="AD122" s="726"/>
      <c r="AE122" s="727"/>
      <c r="AF122" s="728" t="s">
        <v>201</v>
      </c>
      <c r="AG122" s="726"/>
      <c r="AH122" s="726"/>
      <c r="AI122" s="726"/>
      <c r="AJ122" s="727"/>
      <c r="AK122" s="728" t="s">
        <v>201</v>
      </c>
      <c r="AL122" s="726"/>
      <c r="AM122" s="726"/>
      <c r="AN122" s="726"/>
      <c r="AO122" s="727"/>
      <c r="AP122" s="802" t="s">
        <v>201</v>
      </c>
      <c r="AQ122" s="803"/>
      <c r="AR122" s="803"/>
      <c r="AS122" s="803"/>
      <c r="AT122" s="804"/>
      <c r="AU122" s="850"/>
      <c r="AV122" s="851"/>
      <c r="AW122" s="851"/>
      <c r="AX122" s="851"/>
      <c r="AY122" s="852"/>
      <c r="AZ122" s="809" t="s">
        <v>486</v>
      </c>
      <c r="BA122" s="810"/>
      <c r="BB122" s="810"/>
      <c r="BC122" s="810"/>
      <c r="BD122" s="810"/>
      <c r="BE122" s="810"/>
      <c r="BF122" s="810"/>
      <c r="BG122" s="810"/>
      <c r="BH122" s="810"/>
      <c r="BI122" s="810"/>
      <c r="BJ122" s="810"/>
      <c r="BK122" s="810"/>
      <c r="BL122" s="810"/>
      <c r="BM122" s="810"/>
      <c r="BN122" s="810"/>
      <c r="BO122" s="810"/>
      <c r="BP122" s="811"/>
      <c r="BQ122" s="838">
        <v>6629006</v>
      </c>
      <c r="BR122" s="839"/>
      <c r="BS122" s="839"/>
      <c r="BT122" s="839"/>
      <c r="BU122" s="839"/>
      <c r="BV122" s="839">
        <v>6620819</v>
      </c>
      <c r="BW122" s="839"/>
      <c r="BX122" s="839"/>
      <c r="BY122" s="839"/>
      <c r="BZ122" s="839"/>
      <c r="CA122" s="839">
        <v>6664213</v>
      </c>
      <c r="CB122" s="839"/>
      <c r="CC122" s="839"/>
      <c r="CD122" s="839"/>
      <c r="CE122" s="839"/>
      <c r="CF122" s="840">
        <v>89.4</v>
      </c>
      <c r="CG122" s="841"/>
      <c r="CH122" s="841"/>
      <c r="CI122" s="841"/>
      <c r="CJ122" s="841"/>
      <c r="CK122" s="835"/>
      <c r="CL122" s="796"/>
      <c r="CM122" s="796"/>
      <c r="CN122" s="796"/>
      <c r="CO122" s="797"/>
      <c r="CP122" s="823" t="s">
        <v>461</v>
      </c>
      <c r="CQ122" s="824"/>
      <c r="CR122" s="824"/>
      <c r="CS122" s="824"/>
      <c r="CT122" s="824"/>
      <c r="CU122" s="824"/>
      <c r="CV122" s="824"/>
      <c r="CW122" s="824"/>
      <c r="CX122" s="824"/>
      <c r="CY122" s="824"/>
      <c r="CZ122" s="824"/>
      <c r="DA122" s="824"/>
      <c r="DB122" s="824"/>
      <c r="DC122" s="824"/>
      <c r="DD122" s="824"/>
      <c r="DE122" s="824"/>
      <c r="DF122" s="825"/>
      <c r="DG122" s="805" t="s">
        <v>201</v>
      </c>
      <c r="DH122" s="806"/>
      <c r="DI122" s="806"/>
      <c r="DJ122" s="806"/>
      <c r="DK122" s="806"/>
      <c r="DL122" s="806" t="s">
        <v>201</v>
      </c>
      <c r="DM122" s="806"/>
      <c r="DN122" s="806"/>
      <c r="DO122" s="806"/>
      <c r="DP122" s="806"/>
      <c r="DQ122" s="806" t="s">
        <v>201</v>
      </c>
      <c r="DR122" s="806"/>
      <c r="DS122" s="806"/>
      <c r="DT122" s="806"/>
      <c r="DU122" s="806"/>
      <c r="DV122" s="807" t="s">
        <v>201</v>
      </c>
      <c r="DW122" s="807"/>
      <c r="DX122" s="807"/>
      <c r="DY122" s="807"/>
      <c r="DZ122" s="808"/>
    </row>
    <row r="123" spans="1:130" s="48" customFormat="1" ht="26.25" customHeight="1" x14ac:dyDescent="0.2">
      <c r="A123" s="716"/>
      <c r="B123" s="717"/>
      <c r="C123" s="801" t="s">
        <v>12</v>
      </c>
      <c r="D123" s="737"/>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8"/>
      <c r="AA123" s="725" t="s">
        <v>201</v>
      </c>
      <c r="AB123" s="726"/>
      <c r="AC123" s="726"/>
      <c r="AD123" s="726"/>
      <c r="AE123" s="727"/>
      <c r="AF123" s="728" t="s">
        <v>201</v>
      </c>
      <c r="AG123" s="726"/>
      <c r="AH123" s="726"/>
      <c r="AI123" s="726"/>
      <c r="AJ123" s="727"/>
      <c r="AK123" s="728" t="s">
        <v>201</v>
      </c>
      <c r="AL123" s="726"/>
      <c r="AM123" s="726"/>
      <c r="AN123" s="726"/>
      <c r="AO123" s="727"/>
      <c r="AP123" s="802" t="s">
        <v>201</v>
      </c>
      <c r="AQ123" s="803"/>
      <c r="AR123" s="803"/>
      <c r="AS123" s="803"/>
      <c r="AT123" s="804"/>
      <c r="AU123" s="853"/>
      <c r="AV123" s="854"/>
      <c r="AW123" s="854"/>
      <c r="AX123" s="854"/>
      <c r="AY123" s="854"/>
      <c r="AZ123" s="69" t="s">
        <v>274</v>
      </c>
      <c r="BA123" s="69"/>
      <c r="BB123" s="69"/>
      <c r="BC123" s="69"/>
      <c r="BD123" s="69"/>
      <c r="BE123" s="69"/>
      <c r="BF123" s="69"/>
      <c r="BG123" s="69"/>
      <c r="BH123" s="69"/>
      <c r="BI123" s="69"/>
      <c r="BJ123" s="69"/>
      <c r="BK123" s="69"/>
      <c r="BL123" s="69"/>
      <c r="BM123" s="69"/>
      <c r="BN123" s="69"/>
      <c r="BO123" s="842" t="s">
        <v>487</v>
      </c>
      <c r="BP123" s="843"/>
      <c r="BQ123" s="844">
        <v>17333520</v>
      </c>
      <c r="BR123" s="845"/>
      <c r="BS123" s="845"/>
      <c r="BT123" s="845"/>
      <c r="BU123" s="845"/>
      <c r="BV123" s="845">
        <v>17451774</v>
      </c>
      <c r="BW123" s="845"/>
      <c r="BX123" s="845"/>
      <c r="BY123" s="845"/>
      <c r="BZ123" s="845"/>
      <c r="CA123" s="845">
        <v>16663069</v>
      </c>
      <c r="CB123" s="845"/>
      <c r="CC123" s="845"/>
      <c r="CD123" s="845"/>
      <c r="CE123" s="845"/>
      <c r="CF123" s="691"/>
      <c r="CG123" s="692"/>
      <c r="CH123" s="692"/>
      <c r="CI123" s="692"/>
      <c r="CJ123" s="846"/>
      <c r="CK123" s="835"/>
      <c r="CL123" s="796"/>
      <c r="CM123" s="796"/>
      <c r="CN123" s="796"/>
      <c r="CO123" s="797"/>
      <c r="CP123" s="823" t="s">
        <v>59</v>
      </c>
      <c r="CQ123" s="824"/>
      <c r="CR123" s="824"/>
      <c r="CS123" s="824"/>
      <c r="CT123" s="824"/>
      <c r="CU123" s="824"/>
      <c r="CV123" s="824"/>
      <c r="CW123" s="824"/>
      <c r="CX123" s="824"/>
      <c r="CY123" s="824"/>
      <c r="CZ123" s="824"/>
      <c r="DA123" s="824"/>
      <c r="DB123" s="824"/>
      <c r="DC123" s="824"/>
      <c r="DD123" s="824"/>
      <c r="DE123" s="824"/>
      <c r="DF123" s="825"/>
      <c r="DG123" s="725" t="s">
        <v>201</v>
      </c>
      <c r="DH123" s="726"/>
      <c r="DI123" s="726"/>
      <c r="DJ123" s="726"/>
      <c r="DK123" s="727"/>
      <c r="DL123" s="728" t="s">
        <v>201</v>
      </c>
      <c r="DM123" s="726"/>
      <c r="DN123" s="726"/>
      <c r="DO123" s="726"/>
      <c r="DP123" s="727"/>
      <c r="DQ123" s="728" t="s">
        <v>201</v>
      </c>
      <c r="DR123" s="726"/>
      <c r="DS123" s="726"/>
      <c r="DT123" s="726"/>
      <c r="DU123" s="727"/>
      <c r="DV123" s="802" t="s">
        <v>201</v>
      </c>
      <c r="DW123" s="803"/>
      <c r="DX123" s="803"/>
      <c r="DY123" s="803"/>
      <c r="DZ123" s="804"/>
    </row>
    <row r="124" spans="1:130" s="48" customFormat="1" ht="26.25" customHeight="1" x14ac:dyDescent="0.2">
      <c r="A124" s="716"/>
      <c r="B124" s="717"/>
      <c r="C124" s="801" t="s">
        <v>343</v>
      </c>
      <c r="D124" s="737"/>
      <c r="E124" s="737"/>
      <c r="F124" s="737"/>
      <c r="G124" s="737"/>
      <c r="H124" s="737"/>
      <c r="I124" s="737"/>
      <c r="J124" s="737"/>
      <c r="K124" s="737"/>
      <c r="L124" s="737"/>
      <c r="M124" s="737"/>
      <c r="N124" s="737"/>
      <c r="O124" s="737"/>
      <c r="P124" s="737"/>
      <c r="Q124" s="737"/>
      <c r="R124" s="737"/>
      <c r="S124" s="737"/>
      <c r="T124" s="737"/>
      <c r="U124" s="737"/>
      <c r="V124" s="737"/>
      <c r="W124" s="737"/>
      <c r="X124" s="737"/>
      <c r="Y124" s="737"/>
      <c r="Z124" s="738"/>
      <c r="AA124" s="725" t="s">
        <v>201</v>
      </c>
      <c r="AB124" s="726"/>
      <c r="AC124" s="726"/>
      <c r="AD124" s="726"/>
      <c r="AE124" s="727"/>
      <c r="AF124" s="728" t="s">
        <v>201</v>
      </c>
      <c r="AG124" s="726"/>
      <c r="AH124" s="726"/>
      <c r="AI124" s="726"/>
      <c r="AJ124" s="727"/>
      <c r="AK124" s="728" t="s">
        <v>201</v>
      </c>
      <c r="AL124" s="726"/>
      <c r="AM124" s="726"/>
      <c r="AN124" s="726"/>
      <c r="AO124" s="727"/>
      <c r="AP124" s="802" t="s">
        <v>201</v>
      </c>
      <c r="AQ124" s="803"/>
      <c r="AR124" s="803"/>
      <c r="AS124" s="803"/>
      <c r="AT124" s="804"/>
      <c r="AU124" s="817" t="s">
        <v>488</v>
      </c>
      <c r="AV124" s="818"/>
      <c r="AW124" s="818"/>
      <c r="AX124" s="818"/>
      <c r="AY124" s="818"/>
      <c r="AZ124" s="818"/>
      <c r="BA124" s="818"/>
      <c r="BB124" s="818"/>
      <c r="BC124" s="818"/>
      <c r="BD124" s="818"/>
      <c r="BE124" s="818"/>
      <c r="BF124" s="818"/>
      <c r="BG124" s="818"/>
      <c r="BH124" s="818"/>
      <c r="BI124" s="818"/>
      <c r="BJ124" s="818"/>
      <c r="BK124" s="818"/>
      <c r="BL124" s="818"/>
      <c r="BM124" s="818"/>
      <c r="BN124" s="818"/>
      <c r="BO124" s="818"/>
      <c r="BP124" s="819"/>
      <c r="BQ124" s="820" t="s">
        <v>201</v>
      </c>
      <c r="BR124" s="821"/>
      <c r="BS124" s="821"/>
      <c r="BT124" s="821"/>
      <c r="BU124" s="821"/>
      <c r="BV124" s="821" t="s">
        <v>201</v>
      </c>
      <c r="BW124" s="821"/>
      <c r="BX124" s="821"/>
      <c r="BY124" s="821"/>
      <c r="BZ124" s="821"/>
      <c r="CA124" s="821" t="s">
        <v>201</v>
      </c>
      <c r="CB124" s="821"/>
      <c r="CC124" s="821"/>
      <c r="CD124" s="821"/>
      <c r="CE124" s="821"/>
      <c r="CF124" s="699"/>
      <c r="CG124" s="700"/>
      <c r="CH124" s="700"/>
      <c r="CI124" s="700"/>
      <c r="CJ124" s="822"/>
      <c r="CK124" s="836"/>
      <c r="CL124" s="836"/>
      <c r="CM124" s="836"/>
      <c r="CN124" s="836"/>
      <c r="CO124" s="837"/>
      <c r="CP124" s="823" t="s">
        <v>489</v>
      </c>
      <c r="CQ124" s="824"/>
      <c r="CR124" s="824"/>
      <c r="CS124" s="824"/>
      <c r="CT124" s="824"/>
      <c r="CU124" s="824"/>
      <c r="CV124" s="824"/>
      <c r="CW124" s="824"/>
      <c r="CX124" s="824"/>
      <c r="CY124" s="824"/>
      <c r="CZ124" s="824"/>
      <c r="DA124" s="824"/>
      <c r="DB124" s="824"/>
      <c r="DC124" s="824"/>
      <c r="DD124" s="824"/>
      <c r="DE124" s="824"/>
      <c r="DF124" s="825"/>
      <c r="DG124" s="749" t="s">
        <v>201</v>
      </c>
      <c r="DH124" s="750"/>
      <c r="DI124" s="750"/>
      <c r="DJ124" s="750"/>
      <c r="DK124" s="751"/>
      <c r="DL124" s="752" t="s">
        <v>201</v>
      </c>
      <c r="DM124" s="750"/>
      <c r="DN124" s="750"/>
      <c r="DO124" s="750"/>
      <c r="DP124" s="751"/>
      <c r="DQ124" s="752" t="s">
        <v>201</v>
      </c>
      <c r="DR124" s="750"/>
      <c r="DS124" s="750"/>
      <c r="DT124" s="750"/>
      <c r="DU124" s="751"/>
      <c r="DV124" s="826" t="s">
        <v>201</v>
      </c>
      <c r="DW124" s="827"/>
      <c r="DX124" s="827"/>
      <c r="DY124" s="827"/>
      <c r="DZ124" s="828"/>
    </row>
    <row r="125" spans="1:130" s="48" customFormat="1" ht="26.25" customHeight="1" x14ac:dyDescent="0.2">
      <c r="A125" s="716"/>
      <c r="B125" s="717"/>
      <c r="C125" s="801" t="s">
        <v>482</v>
      </c>
      <c r="D125" s="737"/>
      <c r="E125" s="737"/>
      <c r="F125" s="737"/>
      <c r="G125" s="737"/>
      <c r="H125" s="737"/>
      <c r="I125" s="737"/>
      <c r="J125" s="737"/>
      <c r="K125" s="737"/>
      <c r="L125" s="737"/>
      <c r="M125" s="737"/>
      <c r="N125" s="737"/>
      <c r="O125" s="737"/>
      <c r="P125" s="737"/>
      <c r="Q125" s="737"/>
      <c r="R125" s="737"/>
      <c r="S125" s="737"/>
      <c r="T125" s="737"/>
      <c r="U125" s="737"/>
      <c r="V125" s="737"/>
      <c r="W125" s="737"/>
      <c r="X125" s="737"/>
      <c r="Y125" s="737"/>
      <c r="Z125" s="738"/>
      <c r="AA125" s="725" t="s">
        <v>201</v>
      </c>
      <c r="AB125" s="726"/>
      <c r="AC125" s="726"/>
      <c r="AD125" s="726"/>
      <c r="AE125" s="727"/>
      <c r="AF125" s="728" t="s">
        <v>201</v>
      </c>
      <c r="AG125" s="726"/>
      <c r="AH125" s="726"/>
      <c r="AI125" s="726"/>
      <c r="AJ125" s="727"/>
      <c r="AK125" s="728" t="s">
        <v>201</v>
      </c>
      <c r="AL125" s="726"/>
      <c r="AM125" s="726"/>
      <c r="AN125" s="726"/>
      <c r="AO125" s="727"/>
      <c r="AP125" s="802" t="s">
        <v>201</v>
      </c>
      <c r="AQ125" s="803"/>
      <c r="AR125" s="803"/>
      <c r="AS125" s="803"/>
      <c r="AT125" s="804"/>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92" t="s">
        <v>490</v>
      </c>
      <c r="CL125" s="793"/>
      <c r="CM125" s="793"/>
      <c r="CN125" s="793"/>
      <c r="CO125" s="794"/>
      <c r="CP125" s="829" t="s">
        <v>144</v>
      </c>
      <c r="CQ125" s="777"/>
      <c r="CR125" s="777"/>
      <c r="CS125" s="777"/>
      <c r="CT125" s="777"/>
      <c r="CU125" s="777"/>
      <c r="CV125" s="777"/>
      <c r="CW125" s="777"/>
      <c r="CX125" s="777"/>
      <c r="CY125" s="777"/>
      <c r="CZ125" s="777"/>
      <c r="DA125" s="777"/>
      <c r="DB125" s="777"/>
      <c r="DC125" s="777"/>
      <c r="DD125" s="777"/>
      <c r="DE125" s="777"/>
      <c r="DF125" s="778"/>
      <c r="DG125" s="830" t="s">
        <v>201</v>
      </c>
      <c r="DH125" s="831"/>
      <c r="DI125" s="831"/>
      <c r="DJ125" s="831"/>
      <c r="DK125" s="831"/>
      <c r="DL125" s="831" t="s">
        <v>201</v>
      </c>
      <c r="DM125" s="831"/>
      <c r="DN125" s="831"/>
      <c r="DO125" s="831"/>
      <c r="DP125" s="831"/>
      <c r="DQ125" s="831" t="s">
        <v>201</v>
      </c>
      <c r="DR125" s="831"/>
      <c r="DS125" s="831"/>
      <c r="DT125" s="831"/>
      <c r="DU125" s="831"/>
      <c r="DV125" s="832" t="s">
        <v>201</v>
      </c>
      <c r="DW125" s="832"/>
      <c r="DX125" s="832"/>
      <c r="DY125" s="832"/>
      <c r="DZ125" s="833"/>
    </row>
    <row r="126" spans="1:130" s="48" customFormat="1" ht="26.25" customHeight="1" x14ac:dyDescent="0.2">
      <c r="A126" s="716"/>
      <c r="B126" s="717"/>
      <c r="C126" s="801" t="s">
        <v>483</v>
      </c>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8"/>
      <c r="AA126" s="725">
        <v>30882</v>
      </c>
      <c r="AB126" s="726"/>
      <c r="AC126" s="726"/>
      <c r="AD126" s="726"/>
      <c r="AE126" s="727"/>
      <c r="AF126" s="728" t="s">
        <v>201</v>
      </c>
      <c r="AG126" s="726"/>
      <c r="AH126" s="726"/>
      <c r="AI126" s="726"/>
      <c r="AJ126" s="727"/>
      <c r="AK126" s="728" t="s">
        <v>201</v>
      </c>
      <c r="AL126" s="726"/>
      <c r="AM126" s="726"/>
      <c r="AN126" s="726"/>
      <c r="AO126" s="727"/>
      <c r="AP126" s="802" t="s">
        <v>201</v>
      </c>
      <c r="AQ126" s="803"/>
      <c r="AR126" s="803"/>
      <c r="AS126" s="803"/>
      <c r="AT126" s="804"/>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95"/>
      <c r="CL126" s="796"/>
      <c r="CM126" s="796"/>
      <c r="CN126" s="796"/>
      <c r="CO126" s="797"/>
      <c r="CP126" s="801" t="s">
        <v>423</v>
      </c>
      <c r="CQ126" s="737"/>
      <c r="CR126" s="737"/>
      <c r="CS126" s="737"/>
      <c r="CT126" s="737"/>
      <c r="CU126" s="737"/>
      <c r="CV126" s="737"/>
      <c r="CW126" s="737"/>
      <c r="CX126" s="737"/>
      <c r="CY126" s="737"/>
      <c r="CZ126" s="737"/>
      <c r="DA126" s="737"/>
      <c r="DB126" s="737"/>
      <c r="DC126" s="737"/>
      <c r="DD126" s="737"/>
      <c r="DE126" s="737"/>
      <c r="DF126" s="738"/>
      <c r="DG126" s="805" t="s">
        <v>201</v>
      </c>
      <c r="DH126" s="806"/>
      <c r="DI126" s="806"/>
      <c r="DJ126" s="806"/>
      <c r="DK126" s="806"/>
      <c r="DL126" s="806" t="s">
        <v>201</v>
      </c>
      <c r="DM126" s="806"/>
      <c r="DN126" s="806"/>
      <c r="DO126" s="806"/>
      <c r="DP126" s="806"/>
      <c r="DQ126" s="806" t="s">
        <v>201</v>
      </c>
      <c r="DR126" s="806"/>
      <c r="DS126" s="806"/>
      <c r="DT126" s="806"/>
      <c r="DU126" s="806"/>
      <c r="DV126" s="807" t="s">
        <v>201</v>
      </c>
      <c r="DW126" s="807"/>
      <c r="DX126" s="807"/>
      <c r="DY126" s="807"/>
      <c r="DZ126" s="808"/>
    </row>
    <row r="127" spans="1:130" s="48" customFormat="1" ht="26.25" customHeight="1" x14ac:dyDescent="0.2">
      <c r="A127" s="718"/>
      <c r="B127" s="719"/>
      <c r="C127" s="809" t="s">
        <v>81</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25">
        <v>19</v>
      </c>
      <c r="AB127" s="726"/>
      <c r="AC127" s="726"/>
      <c r="AD127" s="726"/>
      <c r="AE127" s="727"/>
      <c r="AF127" s="728">
        <v>12</v>
      </c>
      <c r="AG127" s="726"/>
      <c r="AH127" s="726"/>
      <c r="AI127" s="726"/>
      <c r="AJ127" s="727"/>
      <c r="AK127" s="728">
        <v>14</v>
      </c>
      <c r="AL127" s="726"/>
      <c r="AM127" s="726"/>
      <c r="AN127" s="726"/>
      <c r="AO127" s="727"/>
      <c r="AP127" s="802">
        <v>0</v>
      </c>
      <c r="AQ127" s="803"/>
      <c r="AR127" s="803"/>
      <c r="AS127" s="803"/>
      <c r="AT127" s="804"/>
      <c r="AU127" s="56"/>
      <c r="AV127" s="56"/>
      <c r="AW127" s="56"/>
      <c r="AX127" s="812" t="s">
        <v>493</v>
      </c>
      <c r="AY127" s="813"/>
      <c r="AZ127" s="813"/>
      <c r="BA127" s="813"/>
      <c r="BB127" s="813"/>
      <c r="BC127" s="813"/>
      <c r="BD127" s="813"/>
      <c r="BE127" s="814"/>
      <c r="BF127" s="815" t="s">
        <v>120</v>
      </c>
      <c r="BG127" s="813"/>
      <c r="BH127" s="813"/>
      <c r="BI127" s="813"/>
      <c r="BJ127" s="813"/>
      <c r="BK127" s="813"/>
      <c r="BL127" s="814"/>
      <c r="BM127" s="815" t="s">
        <v>424</v>
      </c>
      <c r="BN127" s="813"/>
      <c r="BO127" s="813"/>
      <c r="BP127" s="813"/>
      <c r="BQ127" s="813"/>
      <c r="BR127" s="813"/>
      <c r="BS127" s="814"/>
      <c r="BT127" s="815" t="s">
        <v>410</v>
      </c>
      <c r="BU127" s="813"/>
      <c r="BV127" s="813"/>
      <c r="BW127" s="813"/>
      <c r="BX127" s="813"/>
      <c r="BY127" s="813"/>
      <c r="BZ127" s="816"/>
      <c r="CA127" s="56"/>
      <c r="CB127" s="56"/>
      <c r="CC127" s="56"/>
      <c r="CD127" s="74"/>
      <c r="CE127" s="74"/>
      <c r="CF127" s="74"/>
      <c r="CG127" s="56"/>
      <c r="CH127" s="56"/>
      <c r="CI127" s="56"/>
      <c r="CJ127" s="75"/>
      <c r="CK127" s="795"/>
      <c r="CL127" s="796"/>
      <c r="CM127" s="796"/>
      <c r="CN127" s="796"/>
      <c r="CO127" s="797"/>
      <c r="CP127" s="801" t="s">
        <v>416</v>
      </c>
      <c r="CQ127" s="737"/>
      <c r="CR127" s="737"/>
      <c r="CS127" s="737"/>
      <c r="CT127" s="737"/>
      <c r="CU127" s="737"/>
      <c r="CV127" s="737"/>
      <c r="CW127" s="737"/>
      <c r="CX127" s="737"/>
      <c r="CY127" s="737"/>
      <c r="CZ127" s="737"/>
      <c r="DA127" s="737"/>
      <c r="DB127" s="737"/>
      <c r="DC127" s="737"/>
      <c r="DD127" s="737"/>
      <c r="DE127" s="737"/>
      <c r="DF127" s="738"/>
      <c r="DG127" s="805" t="s">
        <v>201</v>
      </c>
      <c r="DH127" s="806"/>
      <c r="DI127" s="806"/>
      <c r="DJ127" s="806"/>
      <c r="DK127" s="806"/>
      <c r="DL127" s="806" t="s">
        <v>201</v>
      </c>
      <c r="DM127" s="806"/>
      <c r="DN127" s="806"/>
      <c r="DO127" s="806"/>
      <c r="DP127" s="806"/>
      <c r="DQ127" s="806" t="s">
        <v>201</v>
      </c>
      <c r="DR127" s="806"/>
      <c r="DS127" s="806"/>
      <c r="DT127" s="806"/>
      <c r="DU127" s="806"/>
      <c r="DV127" s="807" t="s">
        <v>201</v>
      </c>
      <c r="DW127" s="807"/>
      <c r="DX127" s="807"/>
      <c r="DY127" s="807"/>
      <c r="DZ127" s="808"/>
    </row>
    <row r="128" spans="1:130" s="48" customFormat="1" ht="26.25" customHeight="1" x14ac:dyDescent="0.2">
      <c r="A128" s="765" t="s">
        <v>494</v>
      </c>
      <c r="B128" s="766"/>
      <c r="C128" s="766"/>
      <c r="D128" s="766"/>
      <c r="E128" s="766"/>
      <c r="F128" s="766"/>
      <c r="G128" s="766"/>
      <c r="H128" s="766"/>
      <c r="I128" s="766"/>
      <c r="J128" s="766"/>
      <c r="K128" s="766"/>
      <c r="L128" s="766"/>
      <c r="M128" s="766"/>
      <c r="N128" s="766"/>
      <c r="O128" s="766"/>
      <c r="P128" s="766"/>
      <c r="Q128" s="766"/>
      <c r="R128" s="766"/>
      <c r="S128" s="766"/>
      <c r="T128" s="766"/>
      <c r="U128" s="766"/>
      <c r="V128" s="766"/>
      <c r="W128" s="767" t="s">
        <v>6</v>
      </c>
      <c r="X128" s="767"/>
      <c r="Y128" s="767"/>
      <c r="Z128" s="768"/>
      <c r="AA128" s="769">
        <v>299725</v>
      </c>
      <c r="AB128" s="770"/>
      <c r="AC128" s="770"/>
      <c r="AD128" s="770"/>
      <c r="AE128" s="771"/>
      <c r="AF128" s="772">
        <v>292595</v>
      </c>
      <c r="AG128" s="770"/>
      <c r="AH128" s="770"/>
      <c r="AI128" s="770"/>
      <c r="AJ128" s="771"/>
      <c r="AK128" s="772">
        <v>283007</v>
      </c>
      <c r="AL128" s="770"/>
      <c r="AM128" s="770"/>
      <c r="AN128" s="770"/>
      <c r="AO128" s="771"/>
      <c r="AP128" s="773"/>
      <c r="AQ128" s="774"/>
      <c r="AR128" s="774"/>
      <c r="AS128" s="774"/>
      <c r="AT128" s="775"/>
      <c r="AU128" s="56"/>
      <c r="AV128" s="56"/>
      <c r="AW128" s="56"/>
      <c r="AX128" s="776" t="s">
        <v>314</v>
      </c>
      <c r="AY128" s="777"/>
      <c r="AZ128" s="777"/>
      <c r="BA128" s="777"/>
      <c r="BB128" s="777"/>
      <c r="BC128" s="777"/>
      <c r="BD128" s="777"/>
      <c r="BE128" s="778"/>
      <c r="BF128" s="779" t="s">
        <v>201</v>
      </c>
      <c r="BG128" s="780"/>
      <c r="BH128" s="780"/>
      <c r="BI128" s="780"/>
      <c r="BJ128" s="780"/>
      <c r="BK128" s="780"/>
      <c r="BL128" s="781"/>
      <c r="BM128" s="779">
        <v>13.74</v>
      </c>
      <c r="BN128" s="780"/>
      <c r="BO128" s="780"/>
      <c r="BP128" s="780"/>
      <c r="BQ128" s="780"/>
      <c r="BR128" s="780"/>
      <c r="BS128" s="781"/>
      <c r="BT128" s="779">
        <v>20</v>
      </c>
      <c r="BU128" s="780"/>
      <c r="BV128" s="780"/>
      <c r="BW128" s="780"/>
      <c r="BX128" s="780"/>
      <c r="BY128" s="780"/>
      <c r="BZ128" s="782"/>
      <c r="CA128" s="74"/>
      <c r="CB128" s="74"/>
      <c r="CC128" s="74"/>
      <c r="CD128" s="74"/>
      <c r="CE128" s="74"/>
      <c r="CF128" s="74"/>
      <c r="CG128" s="56"/>
      <c r="CH128" s="56"/>
      <c r="CI128" s="56"/>
      <c r="CJ128" s="75"/>
      <c r="CK128" s="798"/>
      <c r="CL128" s="799"/>
      <c r="CM128" s="799"/>
      <c r="CN128" s="799"/>
      <c r="CO128" s="800"/>
      <c r="CP128" s="783" t="s">
        <v>401</v>
      </c>
      <c r="CQ128" s="757"/>
      <c r="CR128" s="757"/>
      <c r="CS128" s="757"/>
      <c r="CT128" s="757"/>
      <c r="CU128" s="757"/>
      <c r="CV128" s="757"/>
      <c r="CW128" s="757"/>
      <c r="CX128" s="757"/>
      <c r="CY128" s="757"/>
      <c r="CZ128" s="757"/>
      <c r="DA128" s="757"/>
      <c r="DB128" s="757"/>
      <c r="DC128" s="757"/>
      <c r="DD128" s="757"/>
      <c r="DE128" s="757"/>
      <c r="DF128" s="758"/>
      <c r="DG128" s="784">
        <v>10625</v>
      </c>
      <c r="DH128" s="785"/>
      <c r="DI128" s="785"/>
      <c r="DJ128" s="785"/>
      <c r="DK128" s="785"/>
      <c r="DL128" s="785" t="s">
        <v>201</v>
      </c>
      <c r="DM128" s="785"/>
      <c r="DN128" s="785"/>
      <c r="DO128" s="785"/>
      <c r="DP128" s="785"/>
      <c r="DQ128" s="785">
        <v>3719</v>
      </c>
      <c r="DR128" s="785"/>
      <c r="DS128" s="785"/>
      <c r="DT128" s="785"/>
      <c r="DU128" s="785"/>
      <c r="DV128" s="786">
        <v>0</v>
      </c>
      <c r="DW128" s="786"/>
      <c r="DX128" s="786"/>
      <c r="DY128" s="786"/>
      <c r="DZ128" s="787"/>
    </row>
    <row r="129" spans="1:131" s="48" customFormat="1" ht="26.25" customHeight="1" x14ac:dyDescent="0.2">
      <c r="A129" s="720" t="s">
        <v>175</v>
      </c>
      <c r="B129" s="721"/>
      <c r="C129" s="721"/>
      <c r="D129" s="721"/>
      <c r="E129" s="721"/>
      <c r="F129" s="721"/>
      <c r="G129" s="721"/>
      <c r="H129" s="721"/>
      <c r="I129" s="721"/>
      <c r="J129" s="721"/>
      <c r="K129" s="721"/>
      <c r="L129" s="721"/>
      <c r="M129" s="721"/>
      <c r="N129" s="721"/>
      <c r="O129" s="721"/>
      <c r="P129" s="721"/>
      <c r="Q129" s="721"/>
      <c r="R129" s="721"/>
      <c r="S129" s="721"/>
      <c r="T129" s="721"/>
      <c r="U129" s="721"/>
      <c r="V129" s="721"/>
      <c r="W129" s="722" t="s">
        <v>238</v>
      </c>
      <c r="X129" s="723"/>
      <c r="Y129" s="723"/>
      <c r="Z129" s="724"/>
      <c r="AA129" s="725">
        <v>7822229</v>
      </c>
      <c r="AB129" s="726"/>
      <c r="AC129" s="726"/>
      <c r="AD129" s="726"/>
      <c r="AE129" s="727"/>
      <c r="AF129" s="728">
        <v>8242597</v>
      </c>
      <c r="AG129" s="726"/>
      <c r="AH129" s="726"/>
      <c r="AI129" s="726"/>
      <c r="AJ129" s="727"/>
      <c r="AK129" s="728">
        <v>8039459</v>
      </c>
      <c r="AL129" s="726"/>
      <c r="AM129" s="726"/>
      <c r="AN129" s="726"/>
      <c r="AO129" s="727"/>
      <c r="AP129" s="729"/>
      <c r="AQ129" s="730"/>
      <c r="AR129" s="730"/>
      <c r="AS129" s="730"/>
      <c r="AT129" s="731"/>
      <c r="AU129" s="67"/>
      <c r="AV129" s="67"/>
      <c r="AW129" s="67"/>
      <c r="AX129" s="739" t="s">
        <v>116</v>
      </c>
      <c r="AY129" s="737"/>
      <c r="AZ129" s="737"/>
      <c r="BA129" s="737"/>
      <c r="BB129" s="737"/>
      <c r="BC129" s="737"/>
      <c r="BD129" s="737"/>
      <c r="BE129" s="738"/>
      <c r="BF129" s="788" t="s">
        <v>201</v>
      </c>
      <c r="BG129" s="789"/>
      <c r="BH129" s="789"/>
      <c r="BI129" s="789"/>
      <c r="BJ129" s="789"/>
      <c r="BK129" s="789"/>
      <c r="BL129" s="790"/>
      <c r="BM129" s="788">
        <v>18.739999999999998</v>
      </c>
      <c r="BN129" s="789"/>
      <c r="BO129" s="789"/>
      <c r="BP129" s="789"/>
      <c r="BQ129" s="789"/>
      <c r="BR129" s="789"/>
      <c r="BS129" s="790"/>
      <c r="BT129" s="788">
        <v>30</v>
      </c>
      <c r="BU129" s="789"/>
      <c r="BV129" s="789"/>
      <c r="BW129" s="789"/>
      <c r="BX129" s="789"/>
      <c r="BY129" s="789"/>
      <c r="BZ129" s="791"/>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20" t="s">
        <v>495</v>
      </c>
      <c r="B130" s="721"/>
      <c r="C130" s="721"/>
      <c r="D130" s="721"/>
      <c r="E130" s="721"/>
      <c r="F130" s="721"/>
      <c r="G130" s="721"/>
      <c r="H130" s="721"/>
      <c r="I130" s="721"/>
      <c r="J130" s="721"/>
      <c r="K130" s="721"/>
      <c r="L130" s="721"/>
      <c r="M130" s="721"/>
      <c r="N130" s="721"/>
      <c r="O130" s="721"/>
      <c r="P130" s="721"/>
      <c r="Q130" s="721"/>
      <c r="R130" s="721"/>
      <c r="S130" s="721"/>
      <c r="T130" s="721"/>
      <c r="U130" s="721"/>
      <c r="V130" s="721"/>
      <c r="W130" s="722" t="s">
        <v>496</v>
      </c>
      <c r="X130" s="723"/>
      <c r="Y130" s="723"/>
      <c r="Z130" s="724"/>
      <c r="AA130" s="725">
        <v>615977</v>
      </c>
      <c r="AB130" s="726"/>
      <c r="AC130" s="726"/>
      <c r="AD130" s="726"/>
      <c r="AE130" s="727"/>
      <c r="AF130" s="728">
        <v>604952</v>
      </c>
      <c r="AG130" s="726"/>
      <c r="AH130" s="726"/>
      <c r="AI130" s="726"/>
      <c r="AJ130" s="727"/>
      <c r="AK130" s="728">
        <v>587051</v>
      </c>
      <c r="AL130" s="726"/>
      <c r="AM130" s="726"/>
      <c r="AN130" s="726"/>
      <c r="AO130" s="727"/>
      <c r="AP130" s="729"/>
      <c r="AQ130" s="730"/>
      <c r="AR130" s="730"/>
      <c r="AS130" s="730"/>
      <c r="AT130" s="731"/>
      <c r="AU130" s="67"/>
      <c r="AV130" s="67"/>
      <c r="AW130" s="67"/>
      <c r="AX130" s="739" t="s">
        <v>438</v>
      </c>
      <c r="AY130" s="737"/>
      <c r="AZ130" s="737"/>
      <c r="BA130" s="737"/>
      <c r="BB130" s="737"/>
      <c r="BC130" s="737"/>
      <c r="BD130" s="737"/>
      <c r="BE130" s="738"/>
      <c r="BF130" s="740">
        <v>4.2</v>
      </c>
      <c r="BG130" s="741"/>
      <c r="BH130" s="741"/>
      <c r="BI130" s="741"/>
      <c r="BJ130" s="741"/>
      <c r="BK130" s="741"/>
      <c r="BL130" s="742"/>
      <c r="BM130" s="740">
        <v>25</v>
      </c>
      <c r="BN130" s="741"/>
      <c r="BO130" s="741"/>
      <c r="BP130" s="741"/>
      <c r="BQ130" s="741"/>
      <c r="BR130" s="741"/>
      <c r="BS130" s="742"/>
      <c r="BT130" s="740">
        <v>35</v>
      </c>
      <c r="BU130" s="741"/>
      <c r="BV130" s="741"/>
      <c r="BW130" s="741"/>
      <c r="BX130" s="741"/>
      <c r="BY130" s="741"/>
      <c r="BZ130" s="74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178</v>
      </c>
      <c r="X131" s="747"/>
      <c r="Y131" s="747"/>
      <c r="Z131" s="748"/>
      <c r="AA131" s="749">
        <v>7206252</v>
      </c>
      <c r="AB131" s="750"/>
      <c r="AC131" s="750"/>
      <c r="AD131" s="750"/>
      <c r="AE131" s="751"/>
      <c r="AF131" s="752">
        <v>7637645</v>
      </c>
      <c r="AG131" s="750"/>
      <c r="AH131" s="750"/>
      <c r="AI131" s="750"/>
      <c r="AJ131" s="751"/>
      <c r="AK131" s="752">
        <v>7452408</v>
      </c>
      <c r="AL131" s="750"/>
      <c r="AM131" s="750"/>
      <c r="AN131" s="750"/>
      <c r="AO131" s="751"/>
      <c r="AP131" s="753"/>
      <c r="AQ131" s="754"/>
      <c r="AR131" s="754"/>
      <c r="AS131" s="754"/>
      <c r="AT131" s="755"/>
      <c r="AU131" s="67"/>
      <c r="AV131" s="67"/>
      <c r="AW131" s="67"/>
      <c r="AX131" s="756" t="s">
        <v>61</v>
      </c>
      <c r="AY131" s="757"/>
      <c r="AZ131" s="757"/>
      <c r="BA131" s="757"/>
      <c r="BB131" s="757"/>
      <c r="BC131" s="757"/>
      <c r="BD131" s="757"/>
      <c r="BE131" s="758"/>
      <c r="BF131" s="759" t="s">
        <v>201</v>
      </c>
      <c r="BG131" s="760"/>
      <c r="BH131" s="760"/>
      <c r="BI131" s="760"/>
      <c r="BJ131" s="760"/>
      <c r="BK131" s="760"/>
      <c r="BL131" s="761"/>
      <c r="BM131" s="759">
        <v>350</v>
      </c>
      <c r="BN131" s="760"/>
      <c r="BO131" s="760"/>
      <c r="BP131" s="760"/>
      <c r="BQ131" s="760"/>
      <c r="BR131" s="760"/>
      <c r="BS131" s="761"/>
      <c r="BT131" s="762"/>
      <c r="BU131" s="763"/>
      <c r="BV131" s="763"/>
      <c r="BW131" s="763"/>
      <c r="BX131" s="763"/>
      <c r="BY131" s="763"/>
      <c r="BZ131" s="76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10" t="s">
        <v>118</v>
      </c>
      <c r="B132" s="711"/>
      <c r="C132" s="711"/>
      <c r="D132" s="711"/>
      <c r="E132" s="711"/>
      <c r="F132" s="711"/>
      <c r="G132" s="711"/>
      <c r="H132" s="711"/>
      <c r="I132" s="711"/>
      <c r="J132" s="711"/>
      <c r="K132" s="711"/>
      <c r="L132" s="711"/>
      <c r="M132" s="711"/>
      <c r="N132" s="711"/>
      <c r="O132" s="711"/>
      <c r="P132" s="711"/>
      <c r="Q132" s="711"/>
      <c r="R132" s="711"/>
      <c r="S132" s="711"/>
      <c r="T132" s="711"/>
      <c r="U132" s="711"/>
      <c r="V132" s="685" t="s">
        <v>497</v>
      </c>
      <c r="W132" s="685"/>
      <c r="X132" s="685"/>
      <c r="Y132" s="685"/>
      <c r="Z132" s="686"/>
      <c r="AA132" s="687">
        <v>3.9419520719999999</v>
      </c>
      <c r="AB132" s="688"/>
      <c r="AC132" s="688"/>
      <c r="AD132" s="688"/>
      <c r="AE132" s="689"/>
      <c r="AF132" s="690">
        <v>4.288219733</v>
      </c>
      <c r="AG132" s="688"/>
      <c r="AH132" s="688"/>
      <c r="AI132" s="688"/>
      <c r="AJ132" s="689"/>
      <c r="AK132" s="690">
        <v>4.5279592849999997</v>
      </c>
      <c r="AL132" s="688"/>
      <c r="AM132" s="688"/>
      <c r="AN132" s="688"/>
      <c r="AO132" s="689"/>
      <c r="AP132" s="691"/>
      <c r="AQ132" s="692"/>
      <c r="AR132" s="692"/>
      <c r="AS132" s="692"/>
      <c r="AT132" s="69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4" t="s">
        <v>54</v>
      </c>
      <c r="W133" s="694"/>
      <c r="X133" s="694"/>
      <c r="Y133" s="694"/>
      <c r="Z133" s="695"/>
      <c r="AA133" s="696">
        <v>3.9</v>
      </c>
      <c r="AB133" s="697"/>
      <c r="AC133" s="697"/>
      <c r="AD133" s="697"/>
      <c r="AE133" s="698"/>
      <c r="AF133" s="696">
        <v>4.3</v>
      </c>
      <c r="AG133" s="697"/>
      <c r="AH133" s="697"/>
      <c r="AI133" s="697"/>
      <c r="AJ133" s="698"/>
      <c r="AK133" s="696">
        <v>4.2</v>
      </c>
      <c r="AL133" s="697"/>
      <c r="AM133" s="697"/>
      <c r="AN133" s="697"/>
      <c r="AO133" s="698"/>
      <c r="AP133" s="699"/>
      <c r="AQ133" s="700"/>
      <c r="AR133" s="700"/>
      <c r="AS133" s="700"/>
      <c r="AT133" s="701"/>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3vEs2JRoxerKGBxax0+o4wo2UlJcdjxHYojrg6sd4Gb38OO/jVYh3FoG1IDMS5URy/+gNGEwQHAnQ/QkPlTqQw==" saltValue="WqKKeBa33FyErTQ+4ClvY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93CC-CBBC-4BB5-A3B3-9AF89B6CC5AB}">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540</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Y8qZkYyCR/UxwLYwgaZDMiPN1nJU0d9Kw78dJFtBVwYIcR/gEAhNeBW1ntULJY2NA7RZDjjwqFwBEJbrqedOKg==" saltValue="Cfuv8qB5t9k7rEkvjqJn6w==" spinCount="100000" sheet="1" objects="1" scenarios="1"/>
  <dataConsolidate/>
  <phoneticPr fontId="4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u6A/EldJsIrBfqEOPdH720eYj1i6KKEFkYyNXm/zSCXOOONQ6KiD3b4IjIg6YDhI+pltVcVCmhND9o8Hcpv+BA==" saltValue="5JQ674XyQDuaFQGJYut5L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7" t="s">
        <v>85</v>
      </c>
      <c r="AP7" s="127"/>
      <c r="AQ7" s="138" t="s">
        <v>499</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8"/>
      <c r="AP8" s="128" t="s">
        <v>500</v>
      </c>
      <c r="AQ8" s="139" t="s">
        <v>502</v>
      </c>
      <c r="AR8" s="153" t="s">
        <v>503</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8" t="s">
        <v>504</v>
      </c>
      <c r="AL9" s="1009"/>
      <c r="AM9" s="1009"/>
      <c r="AN9" s="1010"/>
      <c r="AO9" s="117">
        <v>2411831</v>
      </c>
      <c r="AP9" s="117">
        <v>57797</v>
      </c>
      <c r="AQ9" s="140">
        <v>76332</v>
      </c>
      <c r="AR9" s="154">
        <v>-24.3</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8" t="s">
        <v>209</v>
      </c>
      <c r="AL10" s="1009"/>
      <c r="AM10" s="1009"/>
      <c r="AN10" s="1010"/>
      <c r="AO10" s="118">
        <v>32436</v>
      </c>
      <c r="AP10" s="118">
        <v>777</v>
      </c>
      <c r="AQ10" s="141">
        <v>8203</v>
      </c>
      <c r="AR10" s="155">
        <v>-90.5</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8" t="s">
        <v>399</v>
      </c>
      <c r="AL11" s="1009"/>
      <c r="AM11" s="1009"/>
      <c r="AN11" s="1010"/>
      <c r="AO11" s="118">
        <v>46582</v>
      </c>
      <c r="AP11" s="118">
        <v>1116</v>
      </c>
      <c r="AQ11" s="141">
        <v>546</v>
      </c>
      <c r="AR11" s="155">
        <v>104.4</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8" t="s">
        <v>236</v>
      </c>
      <c r="AL12" s="1009"/>
      <c r="AM12" s="1009"/>
      <c r="AN12" s="1010"/>
      <c r="AO12" s="118" t="s">
        <v>201</v>
      </c>
      <c r="AP12" s="118" t="s">
        <v>201</v>
      </c>
      <c r="AQ12" s="141">
        <v>4</v>
      </c>
      <c r="AR12" s="155" t="s">
        <v>201</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8" t="s">
        <v>505</v>
      </c>
      <c r="AL13" s="1009"/>
      <c r="AM13" s="1009"/>
      <c r="AN13" s="1010"/>
      <c r="AO13" s="118">
        <v>78422</v>
      </c>
      <c r="AP13" s="118">
        <v>1879</v>
      </c>
      <c r="AQ13" s="141">
        <v>2795</v>
      </c>
      <c r="AR13" s="155">
        <v>-32.799999999999997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8" t="s">
        <v>506</v>
      </c>
      <c r="AL14" s="1009"/>
      <c r="AM14" s="1009"/>
      <c r="AN14" s="1010"/>
      <c r="AO14" s="118">
        <v>32664</v>
      </c>
      <c r="AP14" s="118">
        <v>783</v>
      </c>
      <c r="AQ14" s="141">
        <v>1229</v>
      </c>
      <c r="AR14" s="155">
        <v>-36.299999999999997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1" t="s">
        <v>317</v>
      </c>
      <c r="AL15" s="1012"/>
      <c r="AM15" s="1012"/>
      <c r="AN15" s="1013"/>
      <c r="AO15" s="118">
        <v>-172831</v>
      </c>
      <c r="AP15" s="118">
        <v>-4142</v>
      </c>
      <c r="AQ15" s="141">
        <v>-5192</v>
      </c>
      <c r="AR15" s="155">
        <v>-20.2</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1" t="s">
        <v>274</v>
      </c>
      <c r="AL16" s="1012"/>
      <c r="AM16" s="1012"/>
      <c r="AN16" s="1013"/>
      <c r="AO16" s="118">
        <v>2429104</v>
      </c>
      <c r="AP16" s="118">
        <v>58211</v>
      </c>
      <c r="AQ16" s="141">
        <v>83916</v>
      </c>
      <c r="AR16" s="155">
        <v>-30.6</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173</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341</v>
      </c>
      <c r="AQ20" s="142" t="s">
        <v>37</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4" t="s">
        <v>508</v>
      </c>
      <c r="AL21" s="1015"/>
      <c r="AM21" s="1015"/>
      <c r="AN21" s="1016"/>
      <c r="AO21" s="120">
        <v>5.66</v>
      </c>
      <c r="AP21" s="130">
        <v>7.81</v>
      </c>
      <c r="AQ21" s="143">
        <v>-2.15</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4" t="s">
        <v>509</v>
      </c>
      <c r="AL22" s="1015"/>
      <c r="AM22" s="1015"/>
      <c r="AN22" s="1016"/>
      <c r="AO22" s="121">
        <v>97.2</v>
      </c>
      <c r="AP22" s="131">
        <v>97.3</v>
      </c>
      <c r="AQ22" s="144">
        <v>-0.1</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07" t="s">
        <v>510</v>
      </c>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7"/>
      <c r="AQ26" s="1007"/>
      <c r="AR26" s="1007"/>
      <c r="AS26" s="1007"/>
      <c r="AT26" s="91"/>
    </row>
    <row r="27" spans="1:46" ht="13" x14ac:dyDescent="0.2">
      <c r="A27" s="85"/>
      <c r="AO27" s="90"/>
      <c r="AP27" s="90"/>
      <c r="AQ27" s="90"/>
      <c r="AR27" s="90"/>
      <c r="AS27" s="90"/>
      <c r="AT27" s="90"/>
    </row>
    <row r="28" spans="1:46" ht="16.5" x14ac:dyDescent="0.2">
      <c r="A28" s="82" t="s">
        <v>266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7" t="s">
        <v>85</v>
      </c>
      <c r="AP30" s="127"/>
      <c r="AQ30" s="138" t="s">
        <v>499</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8"/>
      <c r="AP31" s="128" t="s">
        <v>500</v>
      </c>
      <c r="AQ31" s="139" t="s">
        <v>502</v>
      </c>
      <c r="AR31" s="153" t="s">
        <v>503</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1" t="s">
        <v>511</v>
      </c>
      <c r="AL32" s="1002"/>
      <c r="AM32" s="1002"/>
      <c r="AN32" s="1003"/>
      <c r="AO32" s="118">
        <v>813890</v>
      </c>
      <c r="AP32" s="118">
        <v>19504</v>
      </c>
      <c r="AQ32" s="145">
        <v>34996</v>
      </c>
      <c r="AR32" s="155">
        <v>-44.3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1" t="s">
        <v>512</v>
      </c>
      <c r="AL33" s="1002"/>
      <c r="AM33" s="1002"/>
      <c r="AN33" s="1003"/>
      <c r="AO33" s="118" t="s">
        <v>201</v>
      </c>
      <c r="AP33" s="118" t="s">
        <v>201</v>
      </c>
      <c r="AQ33" s="145" t="s">
        <v>201</v>
      </c>
      <c r="AR33" s="155" t="s">
        <v>201</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1" t="s">
        <v>513</v>
      </c>
      <c r="AL34" s="1002"/>
      <c r="AM34" s="1002"/>
      <c r="AN34" s="1003"/>
      <c r="AO34" s="118" t="s">
        <v>201</v>
      </c>
      <c r="AP34" s="118" t="s">
        <v>201</v>
      </c>
      <c r="AQ34" s="145" t="s">
        <v>201</v>
      </c>
      <c r="AR34" s="155" t="s">
        <v>201</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1" t="s">
        <v>514</v>
      </c>
      <c r="AL35" s="1002"/>
      <c r="AM35" s="1002"/>
      <c r="AN35" s="1003"/>
      <c r="AO35" s="118">
        <v>271738</v>
      </c>
      <c r="AP35" s="118">
        <v>6512</v>
      </c>
      <c r="AQ35" s="145">
        <v>11520</v>
      </c>
      <c r="AR35" s="155">
        <v>-43.5</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1" t="s">
        <v>31</v>
      </c>
      <c r="AL36" s="1002"/>
      <c r="AM36" s="1002"/>
      <c r="AN36" s="1003"/>
      <c r="AO36" s="118">
        <v>121858</v>
      </c>
      <c r="AP36" s="118">
        <v>2920</v>
      </c>
      <c r="AQ36" s="145">
        <v>3057</v>
      </c>
      <c r="AR36" s="155">
        <v>-4.5</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1" t="s">
        <v>355</v>
      </c>
      <c r="AL37" s="1002"/>
      <c r="AM37" s="1002"/>
      <c r="AN37" s="1003"/>
      <c r="AO37" s="118">
        <v>14</v>
      </c>
      <c r="AP37" s="118">
        <v>0</v>
      </c>
      <c r="AQ37" s="145">
        <v>208</v>
      </c>
      <c r="AR37" s="155">
        <v>-100</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4" t="s">
        <v>515</v>
      </c>
      <c r="AL38" s="1005"/>
      <c r="AM38" s="1005"/>
      <c r="AN38" s="1006"/>
      <c r="AO38" s="122" t="s">
        <v>201</v>
      </c>
      <c r="AP38" s="122" t="s">
        <v>201</v>
      </c>
      <c r="AQ38" s="146">
        <v>0</v>
      </c>
      <c r="AR38" s="144" t="s">
        <v>201</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4" t="s">
        <v>52</v>
      </c>
      <c r="AL39" s="1005"/>
      <c r="AM39" s="1005"/>
      <c r="AN39" s="1006"/>
      <c r="AO39" s="118">
        <v>-283007</v>
      </c>
      <c r="AP39" s="118">
        <v>-6782</v>
      </c>
      <c r="AQ39" s="145">
        <v>-2483</v>
      </c>
      <c r="AR39" s="155">
        <v>173.1</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1" t="s">
        <v>516</v>
      </c>
      <c r="AL40" s="1002"/>
      <c r="AM40" s="1002"/>
      <c r="AN40" s="1003"/>
      <c r="AO40" s="118">
        <v>-587051</v>
      </c>
      <c r="AP40" s="118">
        <v>-14068</v>
      </c>
      <c r="AQ40" s="145">
        <v>-31447</v>
      </c>
      <c r="AR40" s="155">
        <v>-55.3</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1" t="s">
        <v>389</v>
      </c>
      <c r="AL41" s="992"/>
      <c r="AM41" s="992"/>
      <c r="AN41" s="993"/>
      <c r="AO41" s="118">
        <v>337442</v>
      </c>
      <c r="AP41" s="118">
        <v>8087</v>
      </c>
      <c r="AQ41" s="145">
        <v>15852</v>
      </c>
      <c r="AR41" s="155">
        <v>-49</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517</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9" t="s">
        <v>85</v>
      </c>
      <c r="AN49" s="994" t="s">
        <v>448</v>
      </c>
      <c r="AO49" s="995"/>
      <c r="AP49" s="995"/>
      <c r="AQ49" s="995"/>
      <c r="AR49" s="996"/>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0"/>
      <c r="AN50" s="114" t="s">
        <v>491</v>
      </c>
      <c r="AO50" s="124" t="s">
        <v>492</v>
      </c>
      <c r="AP50" s="135" t="s">
        <v>520</v>
      </c>
      <c r="AQ50" s="148" t="s">
        <v>384</v>
      </c>
      <c r="AR50" s="158" t="s">
        <v>521</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501</v>
      </c>
      <c r="AL51" s="103"/>
      <c r="AM51" s="108">
        <v>999074</v>
      </c>
      <c r="AN51" s="115">
        <v>23910</v>
      </c>
      <c r="AO51" s="125">
        <v>70.900000000000006</v>
      </c>
      <c r="AP51" s="136">
        <v>53869</v>
      </c>
      <c r="AQ51" s="149">
        <v>0.4</v>
      </c>
      <c r="AR51" s="159">
        <v>70.5</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643014</v>
      </c>
      <c r="AN52" s="116">
        <v>15389</v>
      </c>
      <c r="AO52" s="126">
        <v>28.4</v>
      </c>
      <c r="AP52" s="137">
        <v>35046</v>
      </c>
      <c r="AQ52" s="150">
        <v>7.1</v>
      </c>
      <c r="AR52" s="160">
        <v>21.3</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522</v>
      </c>
      <c r="AL53" s="103"/>
      <c r="AM53" s="108">
        <v>680173</v>
      </c>
      <c r="AN53" s="115">
        <v>16200</v>
      </c>
      <c r="AO53" s="125">
        <v>-32.200000000000003</v>
      </c>
      <c r="AP53" s="136">
        <v>59119</v>
      </c>
      <c r="AQ53" s="149">
        <v>9.6999999999999993</v>
      </c>
      <c r="AR53" s="159">
        <v>-41.9</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521272</v>
      </c>
      <c r="AN54" s="116">
        <v>12415</v>
      </c>
      <c r="AO54" s="126">
        <v>-19.3</v>
      </c>
      <c r="AP54" s="137">
        <v>29900</v>
      </c>
      <c r="AQ54" s="150">
        <v>-14.7</v>
      </c>
      <c r="AR54" s="160">
        <v>-4.5999999999999996</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476</v>
      </c>
      <c r="AL55" s="103"/>
      <c r="AM55" s="108">
        <v>725664</v>
      </c>
      <c r="AN55" s="115">
        <v>17395</v>
      </c>
      <c r="AO55" s="125">
        <v>7.4</v>
      </c>
      <c r="AP55" s="136">
        <v>53895</v>
      </c>
      <c r="AQ55" s="149">
        <v>-8.8000000000000007</v>
      </c>
      <c r="AR55" s="159">
        <v>16.2</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487122</v>
      </c>
      <c r="AN56" s="116">
        <v>11677</v>
      </c>
      <c r="AO56" s="126">
        <v>-5.9</v>
      </c>
      <c r="AP56" s="137">
        <v>31224</v>
      </c>
      <c r="AQ56" s="150">
        <v>4.4000000000000004</v>
      </c>
      <c r="AR56" s="160">
        <v>-10.3</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523</v>
      </c>
      <c r="AL57" s="103"/>
      <c r="AM57" s="108">
        <v>788577</v>
      </c>
      <c r="AN57" s="115">
        <v>18930</v>
      </c>
      <c r="AO57" s="125">
        <v>8.8000000000000007</v>
      </c>
      <c r="AP57" s="136">
        <v>56181</v>
      </c>
      <c r="AQ57" s="149">
        <v>4.2</v>
      </c>
      <c r="AR57" s="159">
        <v>4.5999999999999996</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365977</v>
      </c>
      <c r="AN58" s="116">
        <v>8785</v>
      </c>
      <c r="AO58" s="126">
        <v>-24.8</v>
      </c>
      <c r="AP58" s="137">
        <v>32039</v>
      </c>
      <c r="AQ58" s="150">
        <v>2.6</v>
      </c>
      <c r="AR58" s="160">
        <v>-27.4</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139</v>
      </c>
      <c r="AL59" s="103"/>
      <c r="AM59" s="108">
        <v>2251051</v>
      </c>
      <c r="AN59" s="115">
        <v>53945</v>
      </c>
      <c r="AO59" s="125">
        <v>185</v>
      </c>
      <c r="AP59" s="136">
        <v>47730</v>
      </c>
      <c r="AQ59" s="149">
        <v>-15</v>
      </c>
      <c r="AR59" s="159">
        <v>200</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1448743</v>
      </c>
      <c r="AN60" s="116">
        <v>34718</v>
      </c>
      <c r="AO60" s="126">
        <v>295.2</v>
      </c>
      <c r="AP60" s="137">
        <v>26378</v>
      </c>
      <c r="AQ60" s="150">
        <v>-17.7</v>
      </c>
      <c r="AR60" s="160">
        <v>312.89999999999998</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524</v>
      </c>
      <c r="AL61" s="106"/>
      <c r="AM61" s="108">
        <v>1088908</v>
      </c>
      <c r="AN61" s="115">
        <v>26076</v>
      </c>
      <c r="AO61" s="125">
        <v>48</v>
      </c>
      <c r="AP61" s="136">
        <v>54159</v>
      </c>
      <c r="AQ61" s="151">
        <v>-1.9</v>
      </c>
      <c r="AR61" s="159">
        <v>49.9</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693226</v>
      </c>
      <c r="AN62" s="116">
        <v>16597</v>
      </c>
      <c r="AO62" s="126">
        <v>54.7</v>
      </c>
      <c r="AP62" s="137">
        <v>30917</v>
      </c>
      <c r="AQ62" s="150">
        <v>-3.7</v>
      </c>
      <c r="AR62" s="160">
        <v>58.4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DxS8EMzbC2J1osVbTOVFzgRli2kLy5adhaglxY6w4XjapwITgRuP41xW1BNlD/3YZxkiMtoF+bZvpd6B/glZAg==" saltValue="vKnCuqQ44rNkOusYDa5oO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98</v>
      </c>
    </row>
    <row r="121" spans="125:125" ht="13.5" hidden="1" customHeight="1" x14ac:dyDescent="0.2">
      <c r="DU121" s="78"/>
    </row>
  </sheetData>
  <sheetProtection algorithmName="SHA-512" hashValue="pZUKKxvDroT89JXcI9ECjAe3RDTUFWzEKPiekfE+rPr9xGzv8TfssoDuXH5DvCmYIX4cIpNyPVf/KzHDRm/K6Q==" saltValue="xhWU+2s9nRqSWQHpdxiWh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13F0-CB6C-45F8-8426-CEF9FFAAC0E6}">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317" customWidth="1"/>
    <col min="126" max="142" width="0" style="316" hidden="1" customWidth="1"/>
    <col min="143" max="16384" width="9" style="316" hidden="1"/>
  </cols>
  <sheetData>
    <row r="1" spans="1:125" ht="13.5" customHeight="1"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row>
    <row r="2" spans="1:125" ht="13" x14ac:dyDescent="0.2">
      <c r="B2" s="316"/>
      <c r="T2" s="316"/>
    </row>
    <row r="3" spans="1:125" ht="13" x14ac:dyDescent="0.2">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316"/>
      <c r="G33" s="316"/>
      <c r="I33" s="316"/>
    </row>
    <row r="34" spans="2:125" ht="13" x14ac:dyDescent="0.2">
      <c r="C34" s="316"/>
      <c r="P34" s="316"/>
      <c r="R34" s="316"/>
      <c r="U34" s="316"/>
    </row>
    <row r="35" spans="2:125" ht="13" x14ac:dyDescent="0.2">
      <c r="D35" s="316"/>
      <c r="E35" s="316"/>
      <c r="T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c r="DS35" s="316"/>
      <c r="DT35" s="316"/>
      <c r="DU35" s="316"/>
    </row>
    <row r="36" spans="2:125" ht="13" x14ac:dyDescent="0.2">
      <c r="F36" s="316"/>
      <c r="H36" s="316"/>
      <c r="J36" s="316"/>
      <c r="K36" s="316"/>
      <c r="L36" s="316"/>
      <c r="M36" s="316"/>
      <c r="N36" s="316"/>
      <c r="O36" s="316"/>
      <c r="Q36" s="316"/>
      <c r="S36" s="316"/>
      <c r="V36" s="316"/>
    </row>
    <row r="37" spans="2:125" ht="13" x14ac:dyDescent="0.2"/>
    <row r="38" spans="2:125" ht="13" x14ac:dyDescent="0.2"/>
    <row r="39" spans="2:125" ht="13" x14ac:dyDescent="0.2"/>
    <row r="40" spans="2:125" ht="13" x14ac:dyDescent="0.2">
      <c r="U40" s="316"/>
    </row>
    <row r="41" spans="2:125" ht="13" x14ac:dyDescent="0.2">
      <c r="R41" s="316"/>
    </row>
    <row r="42" spans="2:125" ht="13" x14ac:dyDescent="0.2">
      <c r="T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row>
    <row r="43" spans="2:125" ht="13" x14ac:dyDescent="0.2">
      <c r="Q43" s="316"/>
      <c r="S43" s="316"/>
      <c r="V43" s="31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17" t="s">
        <v>540</v>
      </c>
    </row>
  </sheetData>
  <sheetProtection algorithmName="SHA-512" hashValue="gS72id3dMiG70adVhJC6WjwLqQWHsymGrCOY9G8WivVlgk3MsQBgrWxaMW4F5H9h6NihtbmiH/MhurYWpbcdGw==" saltValue="YNjU2I1MEiXx5t7UAdAk4g==" spinCount="100000" sheet="1" objects="1" scenarios="1"/>
  <dataConsolidate/>
  <phoneticPr fontId="4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16</v>
      </c>
      <c r="F46" s="173" t="s">
        <v>526</v>
      </c>
      <c r="G46" s="177" t="s">
        <v>527</v>
      </c>
      <c r="H46" s="177" t="s">
        <v>529</v>
      </c>
      <c r="I46" s="177" t="s">
        <v>530</v>
      </c>
      <c r="J46" s="182" t="s">
        <v>531</v>
      </c>
    </row>
    <row r="47" spans="2:10" ht="57.75" customHeight="1" x14ac:dyDescent="0.2">
      <c r="B47" s="168"/>
      <c r="C47" s="1017" t="s">
        <v>3</v>
      </c>
      <c r="D47" s="1017"/>
      <c r="E47" s="1018"/>
      <c r="F47" s="174">
        <v>64.66</v>
      </c>
      <c r="G47" s="178">
        <v>57.81</v>
      </c>
      <c r="H47" s="178">
        <v>54.41</v>
      </c>
      <c r="I47" s="178">
        <v>53.86</v>
      </c>
      <c r="J47" s="183">
        <v>46.18</v>
      </c>
    </row>
    <row r="48" spans="2:10" ht="57.75" customHeight="1" x14ac:dyDescent="0.2">
      <c r="B48" s="169"/>
      <c r="C48" s="1019" t="s">
        <v>9</v>
      </c>
      <c r="D48" s="1019"/>
      <c r="E48" s="1020"/>
      <c r="F48" s="175">
        <v>6.31</v>
      </c>
      <c r="G48" s="179">
        <v>5.24</v>
      </c>
      <c r="H48" s="179">
        <v>7.82</v>
      </c>
      <c r="I48" s="179">
        <v>9.4600000000000009</v>
      </c>
      <c r="J48" s="184">
        <v>8.94</v>
      </c>
    </row>
    <row r="49" spans="2:10" ht="57.75" customHeight="1" x14ac:dyDescent="0.2">
      <c r="B49" s="170"/>
      <c r="C49" s="1021" t="s">
        <v>15</v>
      </c>
      <c r="D49" s="1021"/>
      <c r="E49" s="1022"/>
      <c r="F49" s="176">
        <v>0.55000000000000004</v>
      </c>
      <c r="G49" s="180" t="s">
        <v>444</v>
      </c>
      <c r="H49" s="180" t="s">
        <v>532</v>
      </c>
      <c r="I49" s="180">
        <v>4.2699999999999996</v>
      </c>
      <c r="J49" s="185" t="s">
        <v>64</v>
      </c>
    </row>
    <row r="50" spans="2:10" ht="13" x14ac:dyDescent="0.2"/>
  </sheetData>
  <sheetProtection algorithmName="SHA-512" hashValue="TQWqu3M2V5AvrLXgmnJwSnAZTZJiFzoetwSZ26agII+uIIrhKJKXfZXlSV2D+/Cvqi9uZd1FGVO4vD/CW7Ebrg==" saltValue="Sd0m7Hyd4kUksqARPEeNh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16</v>
      </c>
      <c r="F33" s="196" t="s">
        <v>526</v>
      </c>
      <c r="G33" s="201" t="s">
        <v>527</v>
      </c>
      <c r="H33" s="201" t="s">
        <v>529</v>
      </c>
      <c r="I33" s="201" t="s">
        <v>530</v>
      </c>
      <c r="J33" s="205" t="s">
        <v>531</v>
      </c>
      <c r="K33" s="186"/>
      <c r="L33" s="186"/>
      <c r="M33" s="186"/>
      <c r="N33" s="186"/>
      <c r="O33" s="186"/>
      <c r="P33" s="186"/>
    </row>
    <row r="34" spans="1:16" ht="39" customHeight="1" x14ac:dyDescent="0.2">
      <c r="A34" s="186"/>
      <c r="B34" s="188"/>
      <c r="C34" s="1027" t="s">
        <v>260</v>
      </c>
      <c r="D34" s="1027"/>
      <c r="E34" s="1028"/>
      <c r="F34" s="197">
        <v>6.28</v>
      </c>
      <c r="G34" s="202">
        <v>5.21</v>
      </c>
      <c r="H34" s="202">
        <v>7.77</v>
      </c>
      <c r="I34" s="202">
        <v>9.42</v>
      </c>
      <c r="J34" s="206">
        <v>8.92</v>
      </c>
      <c r="K34" s="186"/>
      <c r="L34" s="186"/>
      <c r="M34" s="186"/>
      <c r="N34" s="186"/>
      <c r="O34" s="186"/>
      <c r="P34" s="186"/>
    </row>
    <row r="35" spans="1:16" ht="39" customHeight="1" x14ac:dyDescent="0.2">
      <c r="A35" s="186"/>
      <c r="B35" s="189"/>
      <c r="C35" s="1023" t="s">
        <v>206</v>
      </c>
      <c r="D35" s="1023"/>
      <c r="E35" s="1024"/>
      <c r="F35" s="198" t="s">
        <v>201</v>
      </c>
      <c r="G35" s="203" t="s">
        <v>201</v>
      </c>
      <c r="H35" s="203">
        <v>0.96</v>
      </c>
      <c r="I35" s="203">
        <v>1.56</v>
      </c>
      <c r="J35" s="207">
        <v>1.98</v>
      </c>
      <c r="K35" s="186"/>
      <c r="L35" s="186"/>
      <c r="M35" s="186"/>
      <c r="N35" s="186"/>
      <c r="O35" s="186"/>
      <c r="P35" s="186"/>
    </row>
    <row r="36" spans="1:16" ht="39" customHeight="1" x14ac:dyDescent="0.2">
      <c r="A36" s="186"/>
      <c r="B36" s="189"/>
      <c r="C36" s="1023" t="s">
        <v>285</v>
      </c>
      <c r="D36" s="1023"/>
      <c r="E36" s="1024"/>
      <c r="F36" s="198">
        <v>0.41</v>
      </c>
      <c r="G36" s="203">
        <v>0.59</v>
      </c>
      <c r="H36" s="203">
        <v>1.04</v>
      </c>
      <c r="I36" s="203">
        <v>0.56999999999999995</v>
      </c>
      <c r="J36" s="207">
        <v>1.25</v>
      </c>
      <c r="K36" s="186"/>
      <c r="L36" s="186"/>
      <c r="M36" s="186"/>
      <c r="N36" s="186"/>
      <c r="O36" s="186"/>
      <c r="P36" s="186"/>
    </row>
    <row r="37" spans="1:16" ht="39" customHeight="1" x14ac:dyDescent="0.2">
      <c r="A37" s="186"/>
      <c r="B37" s="189"/>
      <c r="C37" s="1023" t="s">
        <v>461</v>
      </c>
      <c r="D37" s="1023"/>
      <c r="E37" s="1024"/>
      <c r="F37" s="198">
        <v>0.02</v>
      </c>
      <c r="G37" s="203">
        <v>0.02</v>
      </c>
      <c r="H37" s="203">
        <v>0.02</v>
      </c>
      <c r="I37" s="203">
        <v>0.02</v>
      </c>
      <c r="J37" s="207">
        <v>0.03</v>
      </c>
      <c r="K37" s="186"/>
      <c r="L37" s="186"/>
      <c r="M37" s="186"/>
      <c r="N37" s="186"/>
      <c r="O37" s="186"/>
      <c r="P37" s="186"/>
    </row>
    <row r="38" spans="1:16" ht="39" customHeight="1" x14ac:dyDescent="0.2">
      <c r="A38" s="186"/>
      <c r="B38" s="189"/>
      <c r="C38" s="1023" t="s">
        <v>59</v>
      </c>
      <c r="D38" s="1023"/>
      <c r="E38" s="1024"/>
      <c r="F38" s="198">
        <v>0</v>
      </c>
      <c r="G38" s="203">
        <v>0.02</v>
      </c>
      <c r="H38" s="203">
        <v>0</v>
      </c>
      <c r="I38" s="203">
        <v>0.05</v>
      </c>
      <c r="J38" s="207">
        <v>0.03</v>
      </c>
      <c r="K38" s="186"/>
      <c r="L38" s="186"/>
      <c r="M38" s="186"/>
      <c r="N38" s="186"/>
      <c r="O38" s="186"/>
      <c r="P38" s="186"/>
    </row>
    <row r="39" spans="1:16" ht="39" customHeight="1" x14ac:dyDescent="0.2">
      <c r="A39" s="186"/>
      <c r="B39" s="189"/>
      <c r="C39" s="1023" t="s">
        <v>354</v>
      </c>
      <c r="D39" s="1023"/>
      <c r="E39" s="1024"/>
      <c r="F39" s="198">
        <v>0.03</v>
      </c>
      <c r="G39" s="203">
        <v>0.03</v>
      </c>
      <c r="H39" s="203">
        <v>0.04</v>
      </c>
      <c r="I39" s="203">
        <v>0.03</v>
      </c>
      <c r="J39" s="207">
        <v>0.01</v>
      </c>
      <c r="K39" s="186"/>
      <c r="L39" s="186"/>
      <c r="M39" s="186"/>
      <c r="N39" s="186"/>
      <c r="O39" s="186"/>
      <c r="P39" s="186"/>
    </row>
    <row r="40" spans="1:16" ht="39" customHeight="1" x14ac:dyDescent="0.2">
      <c r="A40" s="186"/>
      <c r="B40" s="189"/>
      <c r="C40" s="1023"/>
      <c r="D40" s="1023"/>
      <c r="E40" s="1024"/>
      <c r="F40" s="198"/>
      <c r="G40" s="203"/>
      <c r="H40" s="203"/>
      <c r="I40" s="203"/>
      <c r="J40" s="207"/>
      <c r="K40" s="186"/>
      <c r="L40" s="186"/>
      <c r="M40" s="186"/>
      <c r="N40" s="186"/>
      <c r="O40" s="186"/>
      <c r="P40" s="186"/>
    </row>
    <row r="41" spans="1:16" ht="39" customHeight="1" x14ac:dyDescent="0.2">
      <c r="A41" s="186"/>
      <c r="B41" s="189"/>
      <c r="C41" s="1023"/>
      <c r="D41" s="1023"/>
      <c r="E41" s="1024"/>
      <c r="F41" s="198"/>
      <c r="G41" s="203"/>
      <c r="H41" s="203"/>
      <c r="I41" s="203"/>
      <c r="J41" s="207"/>
      <c r="K41" s="186"/>
      <c r="L41" s="186"/>
      <c r="M41" s="186"/>
      <c r="N41" s="186"/>
      <c r="O41" s="186"/>
      <c r="P41" s="186"/>
    </row>
    <row r="42" spans="1:16" ht="39" customHeight="1" x14ac:dyDescent="0.2">
      <c r="A42" s="186"/>
      <c r="B42" s="190"/>
      <c r="C42" s="1023" t="s">
        <v>533</v>
      </c>
      <c r="D42" s="1023"/>
      <c r="E42" s="1024"/>
      <c r="F42" s="198" t="s">
        <v>201</v>
      </c>
      <c r="G42" s="203" t="s">
        <v>201</v>
      </c>
      <c r="H42" s="203" t="s">
        <v>201</v>
      </c>
      <c r="I42" s="203" t="s">
        <v>201</v>
      </c>
      <c r="J42" s="207" t="s">
        <v>201</v>
      </c>
      <c r="K42" s="186"/>
      <c r="L42" s="186"/>
      <c r="M42" s="186"/>
      <c r="N42" s="186"/>
      <c r="O42" s="186"/>
      <c r="P42" s="186"/>
    </row>
    <row r="43" spans="1:16" ht="39" customHeight="1" x14ac:dyDescent="0.2">
      <c r="A43" s="186"/>
      <c r="B43" s="191"/>
      <c r="C43" s="1025" t="s">
        <v>485</v>
      </c>
      <c r="D43" s="1025"/>
      <c r="E43" s="1026"/>
      <c r="F43" s="199">
        <v>0.4</v>
      </c>
      <c r="G43" s="204">
        <v>0.36</v>
      </c>
      <c r="H43" s="204" t="s">
        <v>201</v>
      </c>
      <c r="I43" s="204" t="s">
        <v>201</v>
      </c>
      <c r="J43" s="208" t="s">
        <v>201</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ziMl6xOOpxacZZF3+RpPSK76X+kIiwfT2oyV68BiDFOrN5lzMffa7Zpuy1H0eMHPyP936CEiYquaPwoPSyZsAQ==" saltValue="Df7y6uS8LjcHimL36k+6S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23</v>
      </c>
      <c r="C44" s="215"/>
      <c r="D44" s="215"/>
      <c r="E44" s="223"/>
      <c r="F44" s="223"/>
      <c r="G44" s="223"/>
      <c r="H44" s="223"/>
      <c r="I44" s="223"/>
      <c r="J44" s="226" t="s">
        <v>16</v>
      </c>
      <c r="K44" s="228" t="s">
        <v>526</v>
      </c>
      <c r="L44" s="237" t="s">
        <v>527</v>
      </c>
      <c r="M44" s="237" t="s">
        <v>529</v>
      </c>
      <c r="N44" s="237" t="s">
        <v>530</v>
      </c>
      <c r="O44" s="246" t="s">
        <v>531</v>
      </c>
      <c r="P44" s="85"/>
      <c r="Q44" s="85"/>
      <c r="R44" s="85"/>
      <c r="S44" s="85"/>
      <c r="T44" s="85"/>
      <c r="U44" s="85"/>
    </row>
    <row r="45" spans="1:21" ht="30.75" customHeight="1" x14ac:dyDescent="0.2">
      <c r="A45" s="85"/>
      <c r="B45" s="1044" t="s">
        <v>26</v>
      </c>
      <c r="C45" s="1045"/>
      <c r="D45" s="218"/>
      <c r="E45" s="1058" t="s">
        <v>24</v>
      </c>
      <c r="F45" s="1058"/>
      <c r="G45" s="1058"/>
      <c r="H45" s="1058"/>
      <c r="I45" s="1058"/>
      <c r="J45" s="1059"/>
      <c r="K45" s="229">
        <v>892</v>
      </c>
      <c r="L45" s="238">
        <v>1010</v>
      </c>
      <c r="M45" s="238">
        <v>875</v>
      </c>
      <c r="N45" s="238">
        <v>820</v>
      </c>
      <c r="O45" s="247">
        <v>814</v>
      </c>
      <c r="P45" s="85"/>
      <c r="Q45" s="85"/>
      <c r="R45" s="85"/>
      <c r="S45" s="85"/>
      <c r="T45" s="85"/>
      <c r="U45" s="85"/>
    </row>
    <row r="46" spans="1:21" ht="30.75" customHeight="1" x14ac:dyDescent="0.2">
      <c r="A46" s="85"/>
      <c r="B46" s="1046"/>
      <c r="C46" s="1047"/>
      <c r="D46" s="219"/>
      <c r="E46" s="1050" t="s">
        <v>28</v>
      </c>
      <c r="F46" s="1050"/>
      <c r="G46" s="1050"/>
      <c r="H46" s="1050"/>
      <c r="I46" s="1050"/>
      <c r="J46" s="1051"/>
      <c r="K46" s="230" t="s">
        <v>201</v>
      </c>
      <c r="L46" s="239" t="s">
        <v>201</v>
      </c>
      <c r="M46" s="239" t="s">
        <v>201</v>
      </c>
      <c r="N46" s="239" t="s">
        <v>201</v>
      </c>
      <c r="O46" s="248" t="s">
        <v>201</v>
      </c>
      <c r="P46" s="85"/>
      <c r="Q46" s="85"/>
      <c r="R46" s="85"/>
      <c r="S46" s="85"/>
      <c r="T46" s="85"/>
      <c r="U46" s="85"/>
    </row>
    <row r="47" spans="1:21" ht="30.75" customHeight="1" x14ac:dyDescent="0.2">
      <c r="A47" s="85"/>
      <c r="B47" s="1046"/>
      <c r="C47" s="1047"/>
      <c r="D47" s="219"/>
      <c r="E47" s="1050" t="s">
        <v>30</v>
      </c>
      <c r="F47" s="1050"/>
      <c r="G47" s="1050"/>
      <c r="H47" s="1050"/>
      <c r="I47" s="1050"/>
      <c r="J47" s="1051"/>
      <c r="K47" s="230" t="s">
        <v>201</v>
      </c>
      <c r="L47" s="239" t="s">
        <v>201</v>
      </c>
      <c r="M47" s="239" t="s">
        <v>201</v>
      </c>
      <c r="N47" s="239" t="s">
        <v>201</v>
      </c>
      <c r="O47" s="248" t="s">
        <v>201</v>
      </c>
      <c r="P47" s="85"/>
      <c r="Q47" s="85"/>
      <c r="R47" s="85"/>
      <c r="S47" s="85"/>
      <c r="T47" s="85"/>
      <c r="U47" s="85"/>
    </row>
    <row r="48" spans="1:21" ht="30.75" customHeight="1" x14ac:dyDescent="0.2">
      <c r="A48" s="85"/>
      <c r="B48" s="1046"/>
      <c r="C48" s="1047"/>
      <c r="D48" s="219"/>
      <c r="E48" s="1050" t="s">
        <v>33</v>
      </c>
      <c r="F48" s="1050"/>
      <c r="G48" s="1050"/>
      <c r="H48" s="1050"/>
      <c r="I48" s="1050"/>
      <c r="J48" s="1051"/>
      <c r="K48" s="230">
        <v>311</v>
      </c>
      <c r="L48" s="239">
        <v>317</v>
      </c>
      <c r="M48" s="239">
        <v>286</v>
      </c>
      <c r="N48" s="239">
        <v>297</v>
      </c>
      <c r="O48" s="248">
        <v>272</v>
      </c>
      <c r="P48" s="85"/>
      <c r="Q48" s="85"/>
      <c r="R48" s="85"/>
      <c r="S48" s="85"/>
      <c r="T48" s="85"/>
      <c r="U48" s="85"/>
    </row>
    <row r="49" spans="1:21" ht="30.75" customHeight="1" x14ac:dyDescent="0.2">
      <c r="A49" s="85"/>
      <c r="B49" s="1046"/>
      <c r="C49" s="1047"/>
      <c r="D49" s="219"/>
      <c r="E49" s="1050" t="s">
        <v>0</v>
      </c>
      <c r="F49" s="1050"/>
      <c r="G49" s="1050"/>
      <c r="H49" s="1050"/>
      <c r="I49" s="1050"/>
      <c r="J49" s="1051"/>
      <c r="K49" s="230">
        <v>26</v>
      </c>
      <c r="L49" s="239">
        <v>9</v>
      </c>
      <c r="M49" s="239">
        <v>8</v>
      </c>
      <c r="N49" s="239">
        <v>108</v>
      </c>
      <c r="O49" s="248">
        <v>122</v>
      </c>
      <c r="P49" s="85"/>
      <c r="Q49" s="85"/>
      <c r="R49" s="85"/>
      <c r="S49" s="85"/>
      <c r="T49" s="85"/>
      <c r="U49" s="85"/>
    </row>
    <row r="50" spans="1:21" ht="30.75" customHeight="1" x14ac:dyDescent="0.2">
      <c r="A50" s="85"/>
      <c r="B50" s="1046"/>
      <c r="C50" s="1047"/>
      <c r="D50" s="219"/>
      <c r="E50" s="1050" t="s">
        <v>38</v>
      </c>
      <c r="F50" s="1050"/>
      <c r="G50" s="1050"/>
      <c r="H50" s="1050"/>
      <c r="I50" s="1050"/>
      <c r="J50" s="1051"/>
      <c r="K50" s="230">
        <v>0</v>
      </c>
      <c r="L50" s="239">
        <v>23</v>
      </c>
      <c r="M50" s="239">
        <v>31</v>
      </c>
      <c r="N50" s="239">
        <v>0</v>
      </c>
      <c r="O50" s="248">
        <v>0</v>
      </c>
      <c r="P50" s="85"/>
      <c r="Q50" s="85"/>
      <c r="R50" s="85"/>
      <c r="S50" s="85"/>
      <c r="T50" s="85"/>
      <c r="U50" s="85"/>
    </row>
    <row r="51" spans="1:21" ht="30.75" customHeight="1" x14ac:dyDescent="0.2">
      <c r="A51" s="85"/>
      <c r="B51" s="1048"/>
      <c r="C51" s="1049"/>
      <c r="D51" s="220"/>
      <c r="E51" s="1050" t="s">
        <v>40</v>
      </c>
      <c r="F51" s="1050"/>
      <c r="G51" s="1050"/>
      <c r="H51" s="1050"/>
      <c r="I51" s="1050"/>
      <c r="J51" s="1051"/>
      <c r="K51" s="230" t="s">
        <v>201</v>
      </c>
      <c r="L51" s="239" t="s">
        <v>201</v>
      </c>
      <c r="M51" s="239" t="s">
        <v>201</v>
      </c>
      <c r="N51" s="239" t="s">
        <v>201</v>
      </c>
      <c r="O51" s="248" t="s">
        <v>201</v>
      </c>
      <c r="P51" s="85"/>
      <c r="Q51" s="85"/>
      <c r="R51" s="85"/>
      <c r="S51" s="85"/>
      <c r="T51" s="85"/>
      <c r="U51" s="85"/>
    </row>
    <row r="52" spans="1:21" ht="30.75" customHeight="1" x14ac:dyDescent="0.2">
      <c r="A52" s="85"/>
      <c r="B52" s="1052" t="s">
        <v>44</v>
      </c>
      <c r="C52" s="1053"/>
      <c r="D52" s="220"/>
      <c r="E52" s="1050" t="s">
        <v>46</v>
      </c>
      <c r="F52" s="1050"/>
      <c r="G52" s="1050"/>
      <c r="H52" s="1050"/>
      <c r="I52" s="1050"/>
      <c r="J52" s="1051"/>
      <c r="K52" s="230">
        <v>988</v>
      </c>
      <c r="L52" s="239">
        <v>990</v>
      </c>
      <c r="M52" s="239">
        <v>916</v>
      </c>
      <c r="N52" s="239">
        <v>898</v>
      </c>
      <c r="O52" s="248">
        <v>870</v>
      </c>
      <c r="P52" s="85"/>
      <c r="Q52" s="85"/>
      <c r="R52" s="85"/>
      <c r="S52" s="85"/>
      <c r="T52" s="85"/>
      <c r="U52" s="85"/>
    </row>
    <row r="53" spans="1:21" ht="30.75" customHeight="1" x14ac:dyDescent="0.2">
      <c r="A53" s="85"/>
      <c r="B53" s="1054" t="s">
        <v>48</v>
      </c>
      <c r="C53" s="1055"/>
      <c r="D53" s="221"/>
      <c r="E53" s="1056" t="s">
        <v>51</v>
      </c>
      <c r="F53" s="1056"/>
      <c r="G53" s="1056"/>
      <c r="H53" s="1056"/>
      <c r="I53" s="1056"/>
      <c r="J53" s="1057"/>
      <c r="K53" s="231">
        <v>241</v>
      </c>
      <c r="L53" s="240">
        <v>369</v>
      </c>
      <c r="M53" s="240">
        <v>284</v>
      </c>
      <c r="N53" s="240">
        <v>327</v>
      </c>
      <c r="O53" s="249">
        <v>338</v>
      </c>
      <c r="P53" s="85"/>
      <c r="Q53" s="85"/>
      <c r="R53" s="85"/>
      <c r="S53" s="85"/>
      <c r="T53" s="85"/>
      <c r="U53" s="85"/>
    </row>
    <row r="54" spans="1:21" ht="24" customHeight="1" x14ac:dyDescent="0.2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7</v>
      </c>
      <c r="C56" s="216"/>
      <c r="D56" s="216"/>
      <c r="E56" s="216"/>
      <c r="F56" s="216"/>
      <c r="G56" s="216"/>
      <c r="H56" s="216"/>
      <c r="I56" s="216"/>
      <c r="J56" s="216"/>
      <c r="K56" s="232"/>
      <c r="L56" s="232"/>
      <c r="M56" s="232"/>
      <c r="N56" s="232"/>
      <c r="O56" s="250" t="s">
        <v>534</v>
      </c>
      <c r="P56" s="85"/>
      <c r="Q56" s="85"/>
      <c r="R56" s="85"/>
      <c r="S56" s="85"/>
      <c r="T56" s="85"/>
      <c r="U56" s="85"/>
    </row>
    <row r="57" spans="1:21" ht="31.5" customHeight="1" x14ac:dyDescent="0.25">
      <c r="A57" s="85"/>
      <c r="B57" s="212"/>
      <c r="C57" s="217"/>
      <c r="D57" s="217"/>
      <c r="E57" s="224"/>
      <c r="F57" s="224"/>
      <c r="G57" s="224"/>
      <c r="H57" s="224"/>
      <c r="I57" s="224"/>
      <c r="J57" s="227" t="s">
        <v>16</v>
      </c>
      <c r="K57" s="233" t="s">
        <v>526</v>
      </c>
      <c r="L57" s="241" t="s">
        <v>527</v>
      </c>
      <c r="M57" s="241" t="s">
        <v>529</v>
      </c>
      <c r="N57" s="241" t="s">
        <v>530</v>
      </c>
      <c r="O57" s="251" t="s">
        <v>531</v>
      </c>
      <c r="P57" s="85"/>
      <c r="Q57" s="85"/>
      <c r="R57" s="85"/>
      <c r="S57" s="85"/>
      <c r="T57" s="85"/>
      <c r="U57" s="85"/>
    </row>
    <row r="58" spans="1:21" ht="31.5" customHeight="1" x14ac:dyDescent="0.2">
      <c r="B58" s="1038" t="s">
        <v>62</v>
      </c>
      <c r="C58" s="1039"/>
      <c r="D58" s="1029" t="s">
        <v>65</v>
      </c>
      <c r="E58" s="1030"/>
      <c r="F58" s="1030"/>
      <c r="G58" s="1030"/>
      <c r="H58" s="1030"/>
      <c r="I58" s="1030"/>
      <c r="J58" s="1031"/>
      <c r="K58" s="234"/>
      <c r="L58" s="242"/>
      <c r="M58" s="242"/>
      <c r="N58" s="242"/>
      <c r="O58" s="252"/>
    </row>
    <row r="59" spans="1:21" ht="31.5" customHeight="1" x14ac:dyDescent="0.2">
      <c r="B59" s="1040"/>
      <c r="C59" s="1041"/>
      <c r="D59" s="1032" t="s">
        <v>13</v>
      </c>
      <c r="E59" s="1033"/>
      <c r="F59" s="1033"/>
      <c r="G59" s="1033"/>
      <c r="H59" s="1033"/>
      <c r="I59" s="1033"/>
      <c r="J59" s="1034"/>
      <c r="K59" s="235"/>
      <c r="L59" s="243"/>
      <c r="M59" s="243"/>
      <c r="N59" s="243"/>
      <c r="O59" s="253"/>
    </row>
    <row r="60" spans="1:21" ht="31.5" customHeight="1" x14ac:dyDescent="0.2">
      <c r="B60" s="1042"/>
      <c r="C60" s="1043"/>
      <c r="D60" s="1035" t="s">
        <v>66</v>
      </c>
      <c r="E60" s="1036"/>
      <c r="F60" s="1036"/>
      <c r="G60" s="1036"/>
      <c r="H60" s="1036"/>
      <c r="I60" s="1036"/>
      <c r="J60" s="1037"/>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k/7TKnEQHESCWaHlCy4UsSTw4g95GkZmNQya7qz/Y+P0tWyDxzZxJbXz1+46EFuFZtfQjzhUppActo1BaBRktA==" saltValue="k7n3/bDngTKbxIV1ZeSm5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23</v>
      </c>
      <c r="C40" s="215"/>
      <c r="D40" s="215"/>
      <c r="E40" s="223"/>
      <c r="F40" s="223"/>
      <c r="G40" s="223"/>
      <c r="H40" s="226" t="s">
        <v>16</v>
      </c>
      <c r="I40" s="228" t="s">
        <v>526</v>
      </c>
      <c r="J40" s="237" t="s">
        <v>527</v>
      </c>
      <c r="K40" s="237" t="s">
        <v>529</v>
      </c>
      <c r="L40" s="237" t="s">
        <v>530</v>
      </c>
      <c r="M40" s="266" t="s">
        <v>531</v>
      </c>
    </row>
    <row r="41" spans="2:13" ht="27.75" customHeight="1" x14ac:dyDescent="0.2">
      <c r="B41" s="1044" t="s">
        <v>35</v>
      </c>
      <c r="C41" s="1045"/>
      <c r="D41" s="218"/>
      <c r="E41" s="1069" t="s">
        <v>69</v>
      </c>
      <c r="F41" s="1069"/>
      <c r="G41" s="1069"/>
      <c r="H41" s="1070"/>
      <c r="I41" s="259">
        <v>7353</v>
      </c>
      <c r="J41" s="263">
        <v>6677</v>
      </c>
      <c r="K41" s="263">
        <v>6451</v>
      </c>
      <c r="L41" s="263">
        <v>6497</v>
      </c>
      <c r="M41" s="267">
        <v>6594</v>
      </c>
    </row>
    <row r="42" spans="2:13" ht="27.75" customHeight="1" x14ac:dyDescent="0.2">
      <c r="B42" s="1046"/>
      <c r="C42" s="1047"/>
      <c r="D42" s="219"/>
      <c r="E42" s="1060" t="s">
        <v>75</v>
      </c>
      <c r="F42" s="1060"/>
      <c r="G42" s="1060"/>
      <c r="H42" s="1061"/>
      <c r="I42" s="260" t="s">
        <v>201</v>
      </c>
      <c r="J42" s="264" t="s">
        <v>201</v>
      </c>
      <c r="K42" s="264" t="s">
        <v>201</v>
      </c>
      <c r="L42" s="264" t="s">
        <v>201</v>
      </c>
      <c r="M42" s="268" t="s">
        <v>201</v>
      </c>
    </row>
    <row r="43" spans="2:13" ht="27.75" customHeight="1" x14ac:dyDescent="0.2">
      <c r="B43" s="1046"/>
      <c r="C43" s="1047"/>
      <c r="D43" s="219"/>
      <c r="E43" s="1060" t="s">
        <v>77</v>
      </c>
      <c r="F43" s="1060"/>
      <c r="G43" s="1060"/>
      <c r="H43" s="1061"/>
      <c r="I43" s="260">
        <v>3431</v>
      </c>
      <c r="J43" s="264">
        <v>3348</v>
      </c>
      <c r="K43" s="264">
        <v>3113</v>
      </c>
      <c r="L43" s="264">
        <v>2895</v>
      </c>
      <c r="M43" s="268">
        <v>2680</v>
      </c>
    </row>
    <row r="44" spans="2:13" ht="27.75" customHeight="1" x14ac:dyDescent="0.2">
      <c r="B44" s="1046"/>
      <c r="C44" s="1047"/>
      <c r="D44" s="219"/>
      <c r="E44" s="1060" t="s">
        <v>19</v>
      </c>
      <c r="F44" s="1060"/>
      <c r="G44" s="1060"/>
      <c r="H44" s="1061"/>
      <c r="I44" s="260">
        <v>241</v>
      </c>
      <c r="J44" s="264">
        <v>497</v>
      </c>
      <c r="K44" s="264">
        <v>2466</v>
      </c>
      <c r="L44" s="264">
        <v>2390</v>
      </c>
      <c r="M44" s="268">
        <v>2230</v>
      </c>
    </row>
    <row r="45" spans="2:13" ht="27.75" customHeight="1" x14ac:dyDescent="0.2">
      <c r="B45" s="1046"/>
      <c r="C45" s="1047"/>
      <c r="D45" s="219"/>
      <c r="E45" s="1060" t="s">
        <v>80</v>
      </c>
      <c r="F45" s="1060"/>
      <c r="G45" s="1060"/>
      <c r="H45" s="1061"/>
      <c r="I45" s="260">
        <v>2031</v>
      </c>
      <c r="J45" s="264">
        <v>2007</v>
      </c>
      <c r="K45" s="264">
        <v>1981</v>
      </c>
      <c r="L45" s="264">
        <v>1929</v>
      </c>
      <c r="M45" s="268">
        <v>1871</v>
      </c>
    </row>
    <row r="46" spans="2:13" ht="27.75" customHeight="1" x14ac:dyDescent="0.2">
      <c r="B46" s="1046"/>
      <c r="C46" s="1047"/>
      <c r="D46" s="220"/>
      <c r="E46" s="1060" t="s">
        <v>79</v>
      </c>
      <c r="F46" s="1060"/>
      <c r="G46" s="1060"/>
      <c r="H46" s="1061"/>
      <c r="I46" s="260">
        <v>8</v>
      </c>
      <c r="J46" s="264" t="s">
        <v>201</v>
      </c>
      <c r="K46" s="264">
        <v>11</v>
      </c>
      <c r="L46" s="264" t="s">
        <v>201</v>
      </c>
      <c r="M46" s="268">
        <v>4</v>
      </c>
    </row>
    <row r="47" spans="2:13" ht="27.75" customHeight="1" x14ac:dyDescent="0.2">
      <c r="B47" s="1046"/>
      <c r="C47" s="1047"/>
      <c r="D47" s="256"/>
      <c r="E47" s="1066" t="s">
        <v>82</v>
      </c>
      <c r="F47" s="1067"/>
      <c r="G47" s="1067"/>
      <c r="H47" s="1068"/>
      <c r="I47" s="260" t="s">
        <v>201</v>
      </c>
      <c r="J47" s="264" t="s">
        <v>201</v>
      </c>
      <c r="K47" s="264" t="s">
        <v>201</v>
      </c>
      <c r="L47" s="264" t="s">
        <v>201</v>
      </c>
      <c r="M47" s="268" t="s">
        <v>201</v>
      </c>
    </row>
    <row r="48" spans="2:13" ht="27.75" customHeight="1" x14ac:dyDescent="0.2">
      <c r="B48" s="1046"/>
      <c r="C48" s="1047"/>
      <c r="D48" s="219"/>
      <c r="E48" s="1060" t="s">
        <v>53</v>
      </c>
      <c r="F48" s="1060"/>
      <c r="G48" s="1060"/>
      <c r="H48" s="1061"/>
      <c r="I48" s="260" t="s">
        <v>201</v>
      </c>
      <c r="J48" s="264" t="s">
        <v>201</v>
      </c>
      <c r="K48" s="264" t="s">
        <v>201</v>
      </c>
      <c r="L48" s="264" t="s">
        <v>201</v>
      </c>
      <c r="M48" s="268" t="s">
        <v>201</v>
      </c>
    </row>
    <row r="49" spans="2:13" ht="27.75" customHeight="1" x14ac:dyDescent="0.2">
      <c r="B49" s="1048"/>
      <c r="C49" s="1049"/>
      <c r="D49" s="219"/>
      <c r="E49" s="1060" t="s">
        <v>86</v>
      </c>
      <c r="F49" s="1060"/>
      <c r="G49" s="1060"/>
      <c r="H49" s="1061"/>
      <c r="I49" s="260" t="s">
        <v>201</v>
      </c>
      <c r="J49" s="264" t="s">
        <v>201</v>
      </c>
      <c r="K49" s="264" t="s">
        <v>201</v>
      </c>
      <c r="L49" s="264" t="s">
        <v>201</v>
      </c>
      <c r="M49" s="268" t="s">
        <v>201</v>
      </c>
    </row>
    <row r="50" spans="2:13" ht="27.75" customHeight="1" x14ac:dyDescent="0.2">
      <c r="B50" s="1064" t="s">
        <v>88</v>
      </c>
      <c r="C50" s="1065"/>
      <c r="D50" s="257"/>
      <c r="E50" s="1060" t="s">
        <v>89</v>
      </c>
      <c r="F50" s="1060"/>
      <c r="G50" s="1060"/>
      <c r="H50" s="1061"/>
      <c r="I50" s="260">
        <v>8581</v>
      </c>
      <c r="J50" s="264">
        <v>8273</v>
      </c>
      <c r="K50" s="264">
        <v>7738</v>
      </c>
      <c r="L50" s="264">
        <v>8156</v>
      </c>
      <c r="M50" s="268">
        <v>7621</v>
      </c>
    </row>
    <row r="51" spans="2:13" ht="27.75" customHeight="1" x14ac:dyDescent="0.2">
      <c r="B51" s="1046"/>
      <c r="C51" s="1047"/>
      <c r="D51" s="219"/>
      <c r="E51" s="1060" t="s">
        <v>91</v>
      </c>
      <c r="F51" s="1060"/>
      <c r="G51" s="1060"/>
      <c r="H51" s="1061"/>
      <c r="I51" s="260">
        <v>3438</v>
      </c>
      <c r="J51" s="264">
        <v>3364</v>
      </c>
      <c r="K51" s="264">
        <v>2967</v>
      </c>
      <c r="L51" s="264">
        <v>2675</v>
      </c>
      <c r="M51" s="268">
        <v>2378</v>
      </c>
    </row>
    <row r="52" spans="2:13" ht="27.75" customHeight="1" x14ac:dyDescent="0.2">
      <c r="B52" s="1048"/>
      <c r="C52" s="1049"/>
      <c r="D52" s="219"/>
      <c r="E52" s="1060" t="s">
        <v>43</v>
      </c>
      <c r="F52" s="1060"/>
      <c r="G52" s="1060"/>
      <c r="H52" s="1061"/>
      <c r="I52" s="260">
        <v>6229</v>
      </c>
      <c r="J52" s="264">
        <v>6637</v>
      </c>
      <c r="K52" s="264">
        <v>6629</v>
      </c>
      <c r="L52" s="264">
        <v>6621</v>
      </c>
      <c r="M52" s="268">
        <v>6664</v>
      </c>
    </row>
    <row r="53" spans="2:13" ht="27.75" customHeight="1" x14ac:dyDescent="0.2">
      <c r="B53" s="1054" t="s">
        <v>48</v>
      </c>
      <c r="C53" s="1055"/>
      <c r="D53" s="221"/>
      <c r="E53" s="1062" t="s">
        <v>95</v>
      </c>
      <c r="F53" s="1062"/>
      <c r="G53" s="1062"/>
      <c r="H53" s="1063"/>
      <c r="I53" s="261">
        <v>-5184</v>
      </c>
      <c r="J53" s="265">
        <v>-5745</v>
      </c>
      <c r="K53" s="265">
        <v>-3312</v>
      </c>
      <c r="L53" s="265">
        <v>-3741</v>
      </c>
      <c r="M53" s="269">
        <v>-3284</v>
      </c>
    </row>
    <row r="54" spans="2:13" ht="27.75" customHeight="1" x14ac:dyDescent="0.25">
      <c r="B54" s="255" t="s">
        <v>68</v>
      </c>
      <c r="C54" s="192"/>
      <c r="D54" s="192"/>
      <c r="E54" s="258"/>
      <c r="F54" s="258"/>
      <c r="G54" s="258"/>
      <c r="H54" s="258"/>
      <c r="I54" s="262"/>
      <c r="J54" s="262"/>
      <c r="K54" s="262"/>
      <c r="L54" s="262"/>
      <c r="M54" s="262"/>
    </row>
    <row r="55" spans="2:13" ht="13" x14ac:dyDescent="0.2"/>
  </sheetData>
  <sheetProtection algorithmName="SHA-512" hashValue="BpKAPPOGpViuw9NQWXwDBC5kqYqU+5tFfnOcwJ99OOQk8Kh6w1GhgqCGZ9ct3+YRY0kfXuW0u2XfYfLcQAwuWg==" saltValue="hySHmPDvoJMaHTtVz8Av/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93</v>
      </c>
    </row>
    <row r="54" spans="2:8" ht="29.25" customHeight="1" x14ac:dyDescent="0.3">
      <c r="B54" s="270" t="s">
        <v>5</v>
      </c>
      <c r="C54" s="276"/>
      <c r="D54" s="276"/>
      <c r="E54" s="277" t="s">
        <v>16</v>
      </c>
      <c r="F54" s="278" t="s">
        <v>529</v>
      </c>
      <c r="G54" s="278" t="s">
        <v>530</v>
      </c>
      <c r="H54" s="286" t="s">
        <v>531</v>
      </c>
    </row>
    <row r="55" spans="2:8" ht="52.5" customHeight="1" x14ac:dyDescent="0.2">
      <c r="B55" s="271"/>
      <c r="C55" s="1079" t="s">
        <v>99</v>
      </c>
      <c r="D55" s="1079"/>
      <c r="E55" s="1080"/>
      <c r="F55" s="279">
        <v>4256</v>
      </c>
      <c r="G55" s="279">
        <v>4439</v>
      </c>
      <c r="H55" s="287">
        <v>3713</v>
      </c>
    </row>
    <row r="56" spans="2:8" ht="52.5" customHeight="1" x14ac:dyDescent="0.2">
      <c r="B56" s="272"/>
      <c r="C56" s="1081" t="s">
        <v>102</v>
      </c>
      <c r="D56" s="1081"/>
      <c r="E56" s="1082"/>
      <c r="F56" s="280">
        <v>101</v>
      </c>
      <c r="G56" s="280">
        <v>201</v>
      </c>
      <c r="H56" s="288">
        <v>241</v>
      </c>
    </row>
    <row r="57" spans="2:8" ht="53.25" customHeight="1" x14ac:dyDescent="0.2">
      <c r="B57" s="272"/>
      <c r="C57" s="1083" t="s">
        <v>73</v>
      </c>
      <c r="D57" s="1083"/>
      <c r="E57" s="1084"/>
      <c r="F57" s="281">
        <v>2731</v>
      </c>
      <c r="G57" s="281">
        <v>2872</v>
      </c>
      <c r="H57" s="289">
        <v>3022</v>
      </c>
    </row>
    <row r="58" spans="2:8" ht="45.75" customHeight="1" x14ac:dyDescent="0.2">
      <c r="B58" s="273"/>
      <c r="C58" s="1071" t="s">
        <v>417</v>
      </c>
      <c r="D58" s="1072"/>
      <c r="E58" s="1073"/>
      <c r="F58" s="282">
        <v>2222</v>
      </c>
      <c r="G58" s="282">
        <v>2353</v>
      </c>
      <c r="H58" s="290">
        <v>2494</v>
      </c>
    </row>
    <row r="59" spans="2:8" ht="45.75" customHeight="1" x14ac:dyDescent="0.2">
      <c r="B59" s="273"/>
      <c r="C59" s="1071" t="s">
        <v>308</v>
      </c>
      <c r="D59" s="1072"/>
      <c r="E59" s="1073"/>
      <c r="F59" s="282">
        <v>163</v>
      </c>
      <c r="G59" s="282">
        <v>163</v>
      </c>
      <c r="H59" s="290">
        <v>163</v>
      </c>
    </row>
    <row r="60" spans="2:8" ht="45.75" customHeight="1" x14ac:dyDescent="0.2">
      <c r="B60" s="273"/>
      <c r="C60" s="1071" t="s">
        <v>115</v>
      </c>
      <c r="D60" s="1072"/>
      <c r="E60" s="1073"/>
      <c r="F60" s="282">
        <v>150</v>
      </c>
      <c r="G60" s="282">
        <v>150</v>
      </c>
      <c r="H60" s="290">
        <v>150</v>
      </c>
    </row>
    <row r="61" spans="2:8" ht="45.75" customHeight="1" x14ac:dyDescent="0.2">
      <c r="B61" s="273"/>
      <c r="C61" s="1071" t="s">
        <v>330</v>
      </c>
      <c r="D61" s="1072"/>
      <c r="E61" s="1073"/>
      <c r="F61" s="282">
        <v>124</v>
      </c>
      <c r="G61" s="282">
        <v>124</v>
      </c>
      <c r="H61" s="290">
        <v>124</v>
      </c>
    </row>
    <row r="62" spans="2:8" ht="45.75" customHeight="1" x14ac:dyDescent="0.2">
      <c r="B62" s="274"/>
      <c r="C62" s="1074" t="s">
        <v>528</v>
      </c>
      <c r="D62" s="1075"/>
      <c r="E62" s="1076"/>
      <c r="F62" s="283">
        <v>37</v>
      </c>
      <c r="G62" s="283">
        <v>46</v>
      </c>
      <c r="H62" s="291">
        <v>52</v>
      </c>
    </row>
    <row r="63" spans="2:8" ht="52.5" customHeight="1" x14ac:dyDescent="0.2">
      <c r="B63" s="275"/>
      <c r="C63" s="1077" t="s">
        <v>105</v>
      </c>
      <c r="D63" s="1077"/>
      <c r="E63" s="1078"/>
      <c r="F63" s="284">
        <v>7087</v>
      </c>
      <c r="G63" s="284">
        <v>7512</v>
      </c>
      <c r="H63" s="292">
        <v>6976</v>
      </c>
    </row>
    <row r="64" spans="2:8" ht="13" x14ac:dyDescent="0.2"/>
  </sheetData>
  <sheetProtection algorithmName="SHA-512" hashValue="je5Vx/+g+hD1UfIcOMbVJZHYwnKVh/n9eIDdNzQsm9kwxOwWXoXjNY5Cc+uiV9rSNyflpTxF9HTa93571E/n3g==" saltValue="SVkpAlcBdw4BeK05LI7IF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DE20F-7DF6-478C-81CF-7C4E07021A91}">
  <sheetPr>
    <pageSetUpPr fitToPage="1"/>
  </sheetPr>
  <dimension ref="A1:DE85"/>
  <sheetViews>
    <sheetView showGridLines="0" zoomScaleSheetLayoutView="55" workbookViewId="0"/>
  </sheetViews>
  <sheetFormatPr defaultColWidth="0" defaultRowHeight="0" customHeight="1" zeroHeight="1" x14ac:dyDescent="0.2"/>
  <cols>
    <col min="1" max="1" width="6.36328125" style="1085" customWidth="1"/>
    <col min="2" max="107" width="2.453125" style="1085" customWidth="1"/>
    <col min="108" max="108" width="6.08984375" style="1087" customWidth="1"/>
    <col min="109" max="109" width="5.90625" style="1086" customWidth="1"/>
    <col min="110" max="110" width="8.6328125" style="1085" hidden="1" customWidth="1"/>
    <col min="111" max="16384" width="8.6328125" style="1085" hidden="1"/>
  </cols>
  <sheetData>
    <row r="1" spans="1:109" ht="42.75" customHeight="1" x14ac:dyDescent="0.2">
      <c r="A1" s="1141"/>
      <c r="B1" s="1140"/>
      <c r="DD1" s="1085"/>
      <c r="DE1" s="1085"/>
    </row>
    <row r="2" spans="1:109" ht="25.5" customHeight="1" x14ac:dyDescent="0.2">
      <c r="A2" s="1139"/>
      <c r="C2" s="1139"/>
      <c r="O2" s="1139"/>
      <c r="P2" s="1139"/>
      <c r="Q2" s="1139"/>
      <c r="R2" s="1139"/>
      <c r="S2" s="1139"/>
      <c r="T2" s="1139"/>
      <c r="U2" s="1139"/>
      <c r="V2" s="1139"/>
      <c r="W2" s="1139"/>
      <c r="X2" s="1139"/>
      <c r="Y2" s="1139"/>
      <c r="Z2" s="1139"/>
      <c r="AA2" s="1139"/>
      <c r="AB2" s="1139"/>
      <c r="AC2" s="1139"/>
      <c r="AD2" s="1139"/>
      <c r="AE2" s="1139"/>
      <c r="AF2" s="1139"/>
      <c r="AG2" s="1139"/>
      <c r="AH2" s="1139"/>
      <c r="AI2" s="1139"/>
      <c r="AU2" s="1139"/>
      <c r="BG2" s="1139"/>
      <c r="BS2" s="1139"/>
      <c r="CE2" s="1139"/>
      <c r="CQ2" s="1139"/>
      <c r="DD2" s="1085"/>
      <c r="DE2" s="1085"/>
    </row>
    <row r="3" spans="1:109" ht="25.5" customHeight="1" x14ac:dyDescent="0.2">
      <c r="A3" s="1139"/>
      <c r="C3" s="1139"/>
      <c r="O3" s="1139"/>
      <c r="P3" s="1139"/>
      <c r="Q3" s="1139"/>
      <c r="R3" s="1139"/>
      <c r="S3" s="1139"/>
      <c r="T3" s="1139"/>
      <c r="U3" s="1139"/>
      <c r="V3" s="1139"/>
      <c r="W3" s="1139"/>
      <c r="X3" s="1139"/>
      <c r="Y3" s="1139"/>
      <c r="Z3" s="1139"/>
      <c r="AA3" s="1139"/>
      <c r="AB3" s="1139"/>
      <c r="AC3" s="1139"/>
      <c r="AD3" s="1139"/>
      <c r="AE3" s="1139"/>
      <c r="AF3" s="1139"/>
      <c r="AG3" s="1139"/>
      <c r="AH3" s="1139"/>
      <c r="AI3" s="1139"/>
      <c r="AU3" s="1139"/>
      <c r="BG3" s="1139"/>
      <c r="BS3" s="1139"/>
      <c r="CE3" s="1139"/>
      <c r="CQ3" s="1139"/>
      <c r="DD3" s="1085"/>
      <c r="DE3" s="1085"/>
    </row>
    <row r="4" spans="1:109" s="78" customFormat="1" ht="13" x14ac:dyDescent="0.2">
      <c r="A4" s="1139"/>
      <c r="B4" s="1139"/>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1139"/>
      <c r="BA4" s="1139"/>
      <c r="BB4" s="1139"/>
      <c r="BC4" s="1139"/>
      <c r="BD4" s="1139"/>
      <c r="BE4" s="1139"/>
      <c r="BF4" s="1139"/>
      <c r="BG4" s="1139"/>
      <c r="BH4" s="1139"/>
      <c r="BI4" s="1139"/>
      <c r="BJ4" s="1139"/>
      <c r="BK4" s="1139"/>
      <c r="BL4" s="1139"/>
      <c r="BM4" s="1139"/>
      <c r="BN4" s="1139"/>
      <c r="BO4" s="1139"/>
      <c r="BP4" s="1139"/>
      <c r="BQ4" s="1139"/>
      <c r="BR4" s="1139"/>
      <c r="BS4" s="1139"/>
      <c r="BT4" s="1139"/>
      <c r="BU4" s="1139"/>
      <c r="BV4" s="1139"/>
      <c r="BW4" s="1139"/>
      <c r="BX4" s="1139"/>
      <c r="BY4" s="1139"/>
      <c r="BZ4" s="1139"/>
      <c r="CA4" s="1139"/>
      <c r="CB4" s="1139"/>
      <c r="CC4" s="1139"/>
      <c r="CD4" s="1139"/>
      <c r="CE4" s="1139"/>
      <c r="CF4" s="1139"/>
      <c r="CG4" s="1139"/>
      <c r="CH4" s="1139"/>
      <c r="CI4" s="1139"/>
      <c r="CJ4" s="1139"/>
      <c r="CK4" s="1139"/>
      <c r="CL4" s="1139"/>
      <c r="CM4" s="1139"/>
      <c r="CN4" s="1139"/>
      <c r="CO4" s="1139"/>
      <c r="CP4" s="1139"/>
      <c r="CQ4" s="1139"/>
      <c r="CR4" s="1139"/>
      <c r="CS4" s="1139"/>
      <c r="CT4" s="1139"/>
      <c r="CU4" s="1139"/>
      <c r="CV4" s="1139"/>
      <c r="CW4" s="1139"/>
      <c r="CX4" s="1139"/>
      <c r="CY4" s="1139"/>
      <c r="CZ4" s="1139"/>
      <c r="DA4" s="1139"/>
      <c r="DB4" s="1139"/>
      <c r="DC4" s="1139"/>
      <c r="DD4" s="1139"/>
      <c r="DE4" s="1139"/>
    </row>
    <row r="5" spans="1:109" s="78" customFormat="1" ht="13" x14ac:dyDescent="0.2">
      <c r="A5" s="1139"/>
      <c r="B5" s="1139"/>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N5" s="1139"/>
      <c r="AO5" s="1139"/>
      <c r="AP5" s="1139"/>
      <c r="AQ5" s="1139"/>
      <c r="AR5" s="1139"/>
      <c r="AS5" s="1139"/>
      <c r="AT5" s="1139"/>
      <c r="AU5" s="1139"/>
      <c r="AV5" s="1139"/>
      <c r="AW5" s="1139"/>
      <c r="AX5" s="1139"/>
      <c r="AY5" s="1139"/>
      <c r="AZ5" s="1139"/>
      <c r="BA5" s="1139"/>
      <c r="BB5" s="1139"/>
      <c r="BC5" s="1139"/>
      <c r="BD5" s="1139"/>
      <c r="BE5" s="1139"/>
      <c r="BF5" s="1139"/>
      <c r="BG5" s="1139"/>
      <c r="BH5" s="1139"/>
      <c r="BI5" s="1139"/>
      <c r="BJ5" s="1139"/>
      <c r="BK5" s="1139"/>
      <c r="BL5" s="1139"/>
      <c r="BM5" s="1139"/>
      <c r="BN5" s="1139"/>
      <c r="BO5" s="1139"/>
      <c r="BP5" s="1139"/>
      <c r="BQ5" s="1139"/>
      <c r="BR5" s="1139"/>
      <c r="BS5" s="1139"/>
      <c r="BT5" s="1139"/>
      <c r="BU5" s="1139"/>
      <c r="BV5" s="1139"/>
      <c r="BW5" s="1139"/>
      <c r="BX5" s="1139"/>
      <c r="BY5" s="1139"/>
      <c r="BZ5" s="1139"/>
      <c r="CA5" s="1139"/>
      <c r="CB5" s="1139"/>
      <c r="CC5" s="1139"/>
      <c r="CD5" s="1139"/>
      <c r="CE5" s="1139"/>
      <c r="CF5" s="1139"/>
      <c r="CG5" s="1139"/>
      <c r="CH5" s="1139"/>
      <c r="CI5" s="1139"/>
      <c r="CJ5" s="1139"/>
      <c r="CK5" s="1139"/>
      <c r="CL5" s="1139"/>
      <c r="CM5" s="1139"/>
      <c r="CN5" s="1139"/>
      <c r="CO5" s="1139"/>
      <c r="CP5" s="1139"/>
      <c r="CQ5" s="1139"/>
      <c r="CR5" s="1139"/>
      <c r="CS5" s="1139"/>
      <c r="CT5" s="1139"/>
      <c r="CU5" s="1139"/>
      <c r="CV5" s="1139"/>
      <c r="CW5" s="1139"/>
      <c r="CX5" s="1139"/>
      <c r="CY5" s="1139"/>
      <c r="CZ5" s="1139"/>
      <c r="DA5" s="1139"/>
      <c r="DB5" s="1139"/>
      <c r="DC5" s="1139"/>
      <c r="DD5" s="1139"/>
      <c r="DE5" s="1139"/>
    </row>
    <row r="6" spans="1:109" s="78" customFormat="1" ht="13" x14ac:dyDescent="0.2">
      <c r="A6" s="1139"/>
      <c r="B6" s="1139"/>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39"/>
      <c r="AI6" s="1139"/>
      <c r="AJ6" s="1139"/>
      <c r="AK6" s="1139"/>
      <c r="AL6" s="1139"/>
      <c r="AM6" s="1139"/>
      <c r="AN6" s="1139"/>
      <c r="AO6" s="1139"/>
      <c r="AP6" s="1139"/>
      <c r="AQ6" s="1139"/>
      <c r="AR6" s="1139"/>
      <c r="AS6" s="1139"/>
      <c r="AT6" s="1139"/>
      <c r="AU6" s="1139"/>
      <c r="AV6" s="1139"/>
      <c r="AW6" s="1139"/>
      <c r="AX6" s="1139"/>
      <c r="AY6" s="1139"/>
      <c r="AZ6" s="1139"/>
      <c r="BA6" s="1139"/>
      <c r="BB6" s="1139"/>
      <c r="BC6" s="1139"/>
      <c r="BD6" s="1139"/>
      <c r="BE6" s="1139"/>
      <c r="BF6" s="1139"/>
      <c r="BG6" s="1139"/>
      <c r="BH6" s="1139"/>
      <c r="BI6" s="1139"/>
      <c r="BJ6" s="1139"/>
      <c r="BK6" s="1139"/>
      <c r="BL6" s="1139"/>
      <c r="BM6" s="1139"/>
      <c r="BN6" s="1139"/>
      <c r="BO6" s="1139"/>
      <c r="BP6" s="1139"/>
      <c r="BQ6" s="1139"/>
      <c r="BR6" s="1139"/>
      <c r="BS6" s="1139"/>
      <c r="BT6" s="1139"/>
      <c r="BU6" s="1139"/>
      <c r="BV6" s="1139"/>
      <c r="BW6" s="1139"/>
      <c r="BX6" s="1139"/>
      <c r="BY6" s="1139"/>
      <c r="BZ6" s="1139"/>
      <c r="CA6" s="1139"/>
      <c r="CB6" s="1139"/>
      <c r="CC6" s="1139"/>
      <c r="CD6" s="1139"/>
      <c r="CE6" s="1139"/>
      <c r="CF6" s="1139"/>
      <c r="CG6" s="1139"/>
      <c r="CH6" s="1139"/>
      <c r="CI6" s="1139"/>
      <c r="CJ6" s="1139"/>
      <c r="CK6" s="1139"/>
      <c r="CL6" s="1139"/>
      <c r="CM6" s="1139"/>
      <c r="CN6" s="1139"/>
      <c r="CO6" s="1139"/>
      <c r="CP6" s="1139"/>
      <c r="CQ6" s="1139"/>
      <c r="CR6" s="1139"/>
      <c r="CS6" s="1139"/>
      <c r="CT6" s="1139"/>
      <c r="CU6" s="1139"/>
      <c r="CV6" s="1139"/>
      <c r="CW6" s="1139"/>
      <c r="CX6" s="1139"/>
      <c r="CY6" s="1139"/>
      <c r="CZ6" s="1139"/>
      <c r="DA6" s="1139"/>
      <c r="DB6" s="1139"/>
      <c r="DC6" s="1139"/>
      <c r="DD6" s="1139"/>
      <c r="DE6" s="1139"/>
    </row>
    <row r="7" spans="1:109" s="78" customFormat="1" ht="13" x14ac:dyDescent="0.2">
      <c r="A7" s="1139"/>
      <c r="B7" s="1139"/>
      <c r="C7" s="1139"/>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1139"/>
      <c r="AK7" s="1139"/>
      <c r="AL7" s="1139"/>
      <c r="AM7" s="1139"/>
      <c r="AN7" s="1139"/>
      <c r="AO7" s="1139"/>
      <c r="AP7" s="1139"/>
      <c r="AQ7" s="1139"/>
      <c r="AR7" s="1139"/>
      <c r="AS7" s="1139"/>
      <c r="AT7" s="1139"/>
      <c r="AU7" s="1139"/>
      <c r="AV7" s="1139"/>
      <c r="AW7" s="1139"/>
      <c r="AX7" s="1139"/>
      <c r="AY7" s="1139"/>
      <c r="AZ7" s="1139"/>
      <c r="BA7" s="1139"/>
      <c r="BB7" s="1139"/>
      <c r="BC7" s="1139"/>
      <c r="BD7" s="1139"/>
      <c r="BE7" s="1139"/>
      <c r="BF7" s="1139"/>
      <c r="BG7" s="1139"/>
      <c r="BH7" s="1139"/>
      <c r="BI7" s="1139"/>
      <c r="BJ7" s="1139"/>
      <c r="BK7" s="1139"/>
      <c r="BL7" s="1139"/>
      <c r="BM7" s="1139"/>
      <c r="BN7" s="1139"/>
      <c r="BO7" s="1139"/>
      <c r="BP7" s="1139"/>
      <c r="BQ7" s="1139"/>
      <c r="BR7" s="1139"/>
      <c r="BS7" s="1139"/>
      <c r="BT7" s="1139"/>
      <c r="BU7" s="1139"/>
      <c r="BV7" s="1139"/>
      <c r="BW7" s="1139"/>
      <c r="BX7" s="1139"/>
      <c r="BY7" s="1139"/>
      <c r="BZ7" s="1139"/>
      <c r="CA7" s="1139"/>
      <c r="CB7" s="1139"/>
      <c r="CC7" s="1139"/>
      <c r="CD7" s="1139"/>
      <c r="CE7" s="1139"/>
      <c r="CF7" s="1139"/>
      <c r="CG7" s="1139"/>
      <c r="CH7" s="1139"/>
      <c r="CI7" s="1139"/>
      <c r="CJ7" s="1139"/>
      <c r="CK7" s="1139"/>
      <c r="CL7" s="1139"/>
      <c r="CM7" s="1139"/>
      <c r="CN7" s="1139"/>
      <c r="CO7" s="1139"/>
      <c r="CP7" s="1139"/>
      <c r="CQ7" s="1139"/>
      <c r="CR7" s="1139"/>
      <c r="CS7" s="1139"/>
      <c r="CT7" s="1139"/>
      <c r="CU7" s="1139"/>
      <c r="CV7" s="1139"/>
      <c r="CW7" s="1139"/>
      <c r="CX7" s="1139"/>
      <c r="CY7" s="1139"/>
      <c r="CZ7" s="1139"/>
      <c r="DA7" s="1139"/>
      <c r="DB7" s="1139"/>
      <c r="DC7" s="1139"/>
      <c r="DD7" s="1139"/>
      <c r="DE7" s="1139"/>
    </row>
    <row r="8" spans="1:109" s="78" customFormat="1" ht="13" x14ac:dyDescent="0.2">
      <c r="A8" s="1139"/>
      <c r="B8" s="1139"/>
      <c r="C8" s="1139"/>
      <c r="D8" s="1139"/>
      <c r="E8" s="1139"/>
      <c r="F8" s="1139"/>
      <c r="G8" s="1139"/>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39"/>
      <c r="AF8" s="1139"/>
      <c r="AG8" s="1139"/>
      <c r="AH8" s="1139"/>
      <c r="AI8" s="1139"/>
      <c r="AJ8" s="1139"/>
      <c r="AK8" s="1139"/>
      <c r="AL8" s="1139"/>
      <c r="AM8" s="1139"/>
      <c r="AN8" s="1139"/>
      <c r="AO8" s="1139"/>
      <c r="AP8" s="1139"/>
      <c r="AQ8" s="1139"/>
      <c r="AR8" s="1139"/>
      <c r="AS8" s="1139"/>
      <c r="AT8" s="1139"/>
      <c r="AU8" s="1139"/>
      <c r="AV8" s="1139"/>
      <c r="AW8" s="1139"/>
      <c r="AX8" s="1139"/>
      <c r="AY8" s="1139"/>
      <c r="AZ8" s="1139"/>
      <c r="BA8" s="1139"/>
      <c r="BB8" s="1139"/>
      <c r="BC8" s="1139"/>
      <c r="BD8" s="1139"/>
      <c r="BE8" s="1139"/>
      <c r="BF8" s="1139"/>
      <c r="BG8" s="1139"/>
      <c r="BH8" s="1139"/>
      <c r="BI8" s="1139"/>
      <c r="BJ8" s="1139"/>
      <c r="BK8" s="1139"/>
      <c r="BL8" s="1139"/>
      <c r="BM8" s="1139"/>
      <c r="BN8" s="1139"/>
      <c r="BO8" s="1139"/>
      <c r="BP8" s="1139"/>
      <c r="BQ8" s="1139"/>
      <c r="BR8" s="1139"/>
      <c r="BS8" s="1139"/>
      <c r="BT8" s="1139"/>
      <c r="BU8" s="1139"/>
      <c r="BV8" s="1139"/>
      <c r="BW8" s="1139"/>
      <c r="BX8" s="1139"/>
      <c r="BY8" s="1139"/>
      <c r="BZ8" s="1139"/>
      <c r="CA8" s="1139"/>
      <c r="CB8" s="1139"/>
      <c r="CC8" s="1139"/>
      <c r="CD8" s="1139"/>
      <c r="CE8" s="1139"/>
      <c r="CF8" s="1139"/>
      <c r="CG8" s="1139"/>
      <c r="CH8" s="1139"/>
      <c r="CI8" s="1139"/>
      <c r="CJ8" s="1139"/>
      <c r="CK8" s="1139"/>
      <c r="CL8" s="1139"/>
      <c r="CM8" s="1139"/>
      <c r="CN8" s="1139"/>
      <c r="CO8" s="1139"/>
      <c r="CP8" s="1139"/>
      <c r="CQ8" s="1139"/>
      <c r="CR8" s="1139"/>
      <c r="CS8" s="1139"/>
      <c r="CT8" s="1139"/>
      <c r="CU8" s="1139"/>
      <c r="CV8" s="1139"/>
      <c r="CW8" s="1139"/>
      <c r="CX8" s="1139"/>
      <c r="CY8" s="1139"/>
      <c r="CZ8" s="1139"/>
      <c r="DA8" s="1139"/>
      <c r="DB8" s="1139"/>
      <c r="DC8" s="1139"/>
      <c r="DD8" s="1139"/>
      <c r="DE8" s="1139"/>
    </row>
    <row r="9" spans="1:109" s="78" customFormat="1" ht="13" x14ac:dyDescent="0.2">
      <c r="A9" s="1139"/>
      <c r="B9" s="1139"/>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row>
    <row r="10" spans="1:109" s="78" customFormat="1" ht="13" x14ac:dyDescent="0.2">
      <c r="A10" s="1139"/>
      <c r="B10" s="1139"/>
      <c r="C10" s="1139"/>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139"/>
      <c r="BW10" s="1139"/>
      <c r="BX10" s="1139"/>
      <c r="BY10" s="1139"/>
      <c r="BZ10" s="1139"/>
      <c r="CA10" s="1139"/>
      <c r="CB10" s="1139"/>
      <c r="CC10" s="1139"/>
      <c r="CD10" s="1139"/>
      <c r="CE10" s="1139"/>
      <c r="CF10" s="1139"/>
      <c r="CG10" s="1139"/>
      <c r="CH10" s="1139"/>
      <c r="CI10" s="1139"/>
      <c r="CJ10" s="1139"/>
      <c r="CK10" s="1139"/>
      <c r="CL10" s="1139"/>
      <c r="CM10" s="1139"/>
      <c r="CN10" s="1139"/>
      <c r="CO10" s="1139"/>
      <c r="CP10" s="1139"/>
      <c r="CQ10" s="1139"/>
      <c r="CR10" s="1139"/>
      <c r="CS10" s="1139"/>
      <c r="CT10" s="1139"/>
      <c r="CU10" s="1139"/>
      <c r="CV10" s="1139"/>
      <c r="CW10" s="1139"/>
      <c r="CX10" s="1139"/>
      <c r="CY10" s="1139"/>
      <c r="CZ10" s="1139"/>
      <c r="DA10" s="1139"/>
      <c r="DB10" s="1139"/>
      <c r="DC10" s="1139"/>
      <c r="DD10" s="1139"/>
      <c r="DE10" s="1139"/>
    </row>
    <row r="11" spans="1:109" s="78" customFormat="1" ht="13" x14ac:dyDescent="0.2">
      <c r="A11" s="1139"/>
      <c r="B11" s="1139"/>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139"/>
      <c r="BW11" s="1139"/>
      <c r="BX11" s="1139"/>
      <c r="BY11" s="1139"/>
      <c r="BZ11" s="1139"/>
      <c r="CA11" s="1139"/>
      <c r="CB11" s="1139"/>
      <c r="CC11" s="1139"/>
      <c r="CD11" s="1139"/>
      <c r="CE11" s="1139"/>
      <c r="CF11" s="1139"/>
      <c r="CG11" s="1139"/>
      <c r="CH11" s="1139"/>
      <c r="CI11" s="1139"/>
      <c r="CJ11" s="1139"/>
      <c r="CK11" s="1139"/>
      <c r="CL11" s="1139"/>
      <c r="CM11" s="1139"/>
      <c r="CN11" s="1139"/>
      <c r="CO11" s="1139"/>
      <c r="CP11" s="1139"/>
      <c r="CQ11" s="1139"/>
      <c r="CR11" s="1139"/>
      <c r="CS11" s="1139"/>
      <c r="CT11" s="1139"/>
      <c r="CU11" s="1139"/>
      <c r="CV11" s="1139"/>
      <c r="CW11" s="1139"/>
      <c r="CX11" s="1139"/>
      <c r="CY11" s="1139"/>
      <c r="CZ11" s="1139"/>
      <c r="DA11" s="1139"/>
      <c r="DB11" s="1139"/>
      <c r="DC11" s="1139"/>
      <c r="DD11" s="1139"/>
      <c r="DE11" s="1139"/>
    </row>
    <row r="12" spans="1:109" s="78" customFormat="1" ht="13" x14ac:dyDescent="0.2">
      <c r="A12" s="1139"/>
      <c r="B12" s="1139"/>
      <c r="C12" s="1139"/>
      <c r="D12" s="1139"/>
      <c r="E12" s="1139"/>
      <c r="F12" s="1139"/>
      <c r="G12" s="1139"/>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139"/>
      <c r="AU12" s="1139"/>
      <c r="AV12" s="1139"/>
      <c r="AW12" s="1139"/>
      <c r="AX12" s="1139"/>
      <c r="AY12" s="1139"/>
      <c r="AZ12" s="1139"/>
      <c r="BA12" s="1139"/>
      <c r="BB12" s="1139"/>
      <c r="BC12" s="1139"/>
      <c r="BD12" s="1139"/>
      <c r="BE12" s="1139"/>
      <c r="BF12" s="1139"/>
      <c r="BG12" s="1139"/>
      <c r="BH12" s="1139"/>
      <c r="BI12" s="1139"/>
      <c r="BJ12" s="1139"/>
      <c r="BK12" s="1139"/>
      <c r="BL12" s="1139"/>
      <c r="BM12" s="1139"/>
      <c r="BN12" s="1139"/>
      <c r="BO12" s="1139"/>
      <c r="BP12" s="1139"/>
      <c r="BQ12" s="1139"/>
      <c r="BR12" s="1139"/>
      <c r="BS12" s="1139"/>
      <c r="BT12" s="1139"/>
      <c r="BU12" s="1139"/>
      <c r="BV12" s="1139"/>
      <c r="BW12" s="1139"/>
      <c r="BX12" s="1139"/>
      <c r="BY12" s="1139"/>
      <c r="BZ12" s="1139"/>
      <c r="CA12" s="1139"/>
      <c r="CB12" s="1139"/>
      <c r="CC12" s="1139"/>
      <c r="CD12" s="1139"/>
      <c r="CE12" s="1139"/>
      <c r="CF12" s="1139"/>
      <c r="CG12" s="1139"/>
      <c r="CH12" s="1139"/>
      <c r="CI12" s="1139"/>
      <c r="CJ12" s="1139"/>
      <c r="CK12" s="1139"/>
      <c r="CL12" s="1139"/>
      <c r="CM12" s="1139"/>
      <c r="CN12" s="1139"/>
      <c r="CO12" s="1139"/>
      <c r="CP12" s="1139"/>
      <c r="CQ12" s="1139"/>
      <c r="CR12" s="1139"/>
      <c r="CS12" s="1139"/>
      <c r="CT12" s="1139"/>
      <c r="CU12" s="1139"/>
      <c r="CV12" s="1139"/>
      <c r="CW12" s="1139"/>
      <c r="CX12" s="1139"/>
      <c r="CY12" s="1139"/>
      <c r="CZ12" s="1139"/>
      <c r="DA12" s="1139"/>
      <c r="DB12" s="1139"/>
      <c r="DC12" s="1139"/>
      <c r="DD12" s="1139"/>
      <c r="DE12" s="1139"/>
    </row>
    <row r="13" spans="1:109" s="78" customFormat="1" ht="13" x14ac:dyDescent="0.2">
      <c r="A13" s="1139"/>
      <c r="B13" s="1139"/>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1139"/>
      <c r="AZ13" s="1139"/>
      <c r="BA13" s="1139"/>
      <c r="BB13" s="1139"/>
      <c r="BC13" s="1139"/>
      <c r="BD13" s="1139"/>
      <c r="BE13" s="1139"/>
      <c r="BF13" s="1139"/>
      <c r="BG13" s="1139"/>
      <c r="BH13" s="1139"/>
      <c r="BI13" s="1139"/>
      <c r="BJ13" s="1139"/>
      <c r="BK13" s="1139"/>
      <c r="BL13" s="1139"/>
      <c r="BM13" s="1139"/>
      <c r="BN13" s="1139"/>
      <c r="BO13" s="1139"/>
      <c r="BP13" s="1139"/>
      <c r="BQ13" s="1139"/>
      <c r="BR13" s="1139"/>
      <c r="BS13" s="1139"/>
      <c r="BT13" s="1139"/>
      <c r="BU13" s="1139"/>
      <c r="BV13" s="1139"/>
      <c r="BW13" s="1139"/>
      <c r="BX13" s="1139"/>
      <c r="BY13" s="1139"/>
      <c r="BZ13" s="1139"/>
      <c r="CA13" s="1139"/>
      <c r="CB13" s="1139"/>
      <c r="CC13" s="1139"/>
      <c r="CD13" s="1139"/>
      <c r="CE13" s="1139"/>
      <c r="CF13" s="1139"/>
      <c r="CG13" s="1139"/>
      <c r="CH13" s="1139"/>
      <c r="CI13" s="1139"/>
      <c r="CJ13" s="1139"/>
      <c r="CK13" s="1139"/>
      <c r="CL13" s="1139"/>
      <c r="CM13" s="1139"/>
      <c r="CN13" s="1139"/>
      <c r="CO13" s="1139"/>
      <c r="CP13" s="1139"/>
      <c r="CQ13" s="1139"/>
      <c r="CR13" s="1139"/>
      <c r="CS13" s="1139"/>
      <c r="CT13" s="1139"/>
      <c r="CU13" s="1139"/>
      <c r="CV13" s="1139"/>
      <c r="CW13" s="1139"/>
      <c r="CX13" s="1139"/>
      <c r="CY13" s="1139"/>
      <c r="CZ13" s="1139"/>
      <c r="DA13" s="1139"/>
      <c r="DB13" s="1139"/>
      <c r="DC13" s="1139"/>
      <c r="DD13" s="1139"/>
      <c r="DE13" s="1139"/>
    </row>
    <row r="14" spans="1:109" s="78" customFormat="1" ht="13" x14ac:dyDescent="0.2">
      <c r="A14" s="1139"/>
      <c r="B14" s="1139"/>
      <c r="C14" s="1139"/>
      <c r="D14" s="1139"/>
      <c r="E14" s="1139"/>
      <c r="F14" s="1139"/>
      <c r="G14" s="1139"/>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D14" s="1139"/>
      <c r="AE14" s="1139"/>
      <c r="AF14" s="1139"/>
      <c r="AG14" s="1139"/>
      <c r="AH14" s="1139"/>
      <c r="AI14" s="1139"/>
      <c r="AJ14" s="1139"/>
      <c r="AK14" s="1139"/>
      <c r="AL14" s="1139"/>
      <c r="AM14" s="1139"/>
      <c r="AN14" s="1139"/>
      <c r="AO14" s="1139"/>
      <c r="AP14" s="1139"/>
      <c r="AQ14" s="1139"/>
      <c r="AR14" s="1139"/>
      <c r="AS14" s="1139"/>
      <c r="AT14" s="1139"/>
      <c r="AU14" s="1139"/>
      <c r="AV14" s="1139"/>
      <c r="AW14" s="1139"/>
      <c r="AX14" s="1139"/>
      <c r="AY14" s="1139"/>
      <c r="AZ14" s="1139"/>
      <c r="BA14" s="1139"/>
      <c r="BB14" s="1139"/>
      <c r="BC14" s="1139"/>
      <c r="BD14" s="1139"/>
      <c r="BE14" s="1139"/>
      <c r="BF14" s="1139"/>
      <c r="BG14" s="1139"/>
      <c r="BH14" s="1139"/>
      <c r="BI14" s="1139"/>
      <c r="BJ14" s="1139"/>
      <c r="BK14" s="1139"/>
      <c r="BL14" s="1139"/>
      <c r="BM14" s="1139"/>
      <c r="BN14" s="1139"/>
      <c r="BO14" s="1139"/>
      <c r="BP14" s="1139"/>
      <c r="BQ14" s="1139"/>
      <c r="BR14" s="1139"/>
      <c r="BS14" s="1139"/>
      <c r="BT14" s="1139"/>
      <c r="BU14" s="1139"/>
      <c r="BV14" s="1139"/>
      <c r="BW14" s="1139"/>
      <c r="BX14" s="1139"/>
      <c r="BY14" s="1139"/>
      <c r="BZ14" s="1139"/>
      <c r="CA14" s="1139"/>
      <c r="CB14" s="1139"/>
      <c r="CC14" s="1139"/>
      <c r="CD14" s="1139"/>
      <c r="CE14" s="1139"/>
      <c r="CF14" s="1139"/>
      <c r="CG14" s="1139"/>
      <c r="CH14" s="1139"/>
      <c r="CI14" s="1139"/>
      <c r="CJ14" s="1139"/>
      <c r="CK14" s="1139"/>
      <c r="CL14" s="1139"/>
      <c r="CM14" s="1139"/>
      <c r="CN14" s="1139"/>
      <c r="CO14" s="1139"/>
      <c r="CP14" s="1139"/>
      <c r="CQ14" s="1139"/>
      <c r="CR14" s="1139"/>
      <c r="CS14" s="1139"/>
      <c r="CT14" s="1139"/>
      <c r="CU14" s="1139"/>
      <c r="CV14" s="1139"/>
      <c r="CW14" s="1139"/>
      <c r="CX14" s="1139"/>
      <c r="CY14" s="1139"/>
      <c r="CZ14" s="1139"/>
      <c r="DA14" s="1139"/>
      <c r="DB14" s="1139"/>
      <c r="DC14" s="1139"/>
      <c r="DD14" s="1139"/>
      <c r="DE14" s="1139"/>
    </row>
    <row r="15" spans="1:109" s="78" customFormat="1" ht="13" x14ac:dyDescent="0.2">
      <c r="A15" s="1085"/>
      <c r="B15" s="1139"/>
      <c r="C15" s="1139"/>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c r="AT15" s="1139"/>
      <c r="AU15" s="1139"/>
      <c r="AV15" s="1139"/>
      <c r="AW15" s="1139"/>
      <c r="AX15" s="1139"/>
      <c r="AY15" s="1139"/>
      <c r="AZ15" s="1139"/>
      <c r="BA15" s="1139"/>
      <c r="BB15" s="1139"/>
      <c r="BC15" s="1139"/>
      <c r="BD15" s="1139"/>
      <c r="BE15" s="1139"/>
      <c r="BF15" s="1139"/>
      <c r="BG15" s="1139"/>
      <c r="BH15" s="1139"/>
      <c r="BI15" s="1139"/>
      <c r="BJ15" s="1139"/>
      <c r="BK15" s="1139"/>
      <c r="BL15" s="1139"/>
      <c r="BM15" s="1139"/>
      <c r="BN15" s="1139"/>
      <c r="BO15" s="1139"/>
      <c r="BP15" s="1139"/>
      <c r="BQ15" s="1139"/>
      <c r="BR15" s="1139"/>
      <c r="BS15" s="1139"/>
      <c r="BT15" s="1139"/>
      <c r="BU15" s="1139"/>
      <c r="BV15" s="1139"/>
      <c r="BW15" s="1139"/>
      <c r="BX15" s="1139"/>
      <c r="BY15" s="1139"/>
      <c r="BZ15" s="1139"/>
      <c r="CA15" s="1139"/>
      <c r="CB15" s="1139"/>
      <c r="CC15" s="1139"/>
      <c r="CD15" s="1139"/>
      <c r="CE15" s="1139"/>
      <c r="CF15" s="1139"/>
      <c r="CG15" s="1139"/>
      <c r="CH15" s="1139"/>
      <c r="CI15" s="1139"/>
      <c r="CJ15" s="1139"/>
      <c r="CK15" s="1139"/>
      <c r="CL15" s="1139"/>
      <c r="CM15" s="1139"/>
      <c r="CN15" s="1139"/>
      <c r="CO15" s="1139"/>
      <c r="CP15" s="1139"/>
      <c r="CQ15" s="1139"/>
      <c r="CR15" s="1139"/>
      <c r="CS15" s="1139"/>
      <c r="CT15" s="1139"/>
      <c r="CU15" s="1139"/>
      <c r="CV15" s="1139"/>
      <c r="CW15" s="1139"/>
      <c r="CX15" s="1139"/>
      <c r="CY15" s="1139"/>
      <c r="CZ15" s="1139"/>
      <c r="DA15" s="1139"/>
      <c r="DB15" s="1139"/>
      <c r="DC15" s="1139"/>
      <c r="DD15" s="1139"/>
      <c r="DE15" s="1139"/>
    </row>
    <row r="16" spans="1:109" s="78" customFormat="1" ht="13" x14ac:dyDescent="0.2">
      <c r="A16" s="1085"/>
      <c r="B16" s="1139"/>
      <c r="C16" s="1139"/>
      <c r="D16" s="1139"/>
      <c r="E16" s="1139"/>
      <c r="F16" s="1139"/>
      <c r="G16" s="1139"/>
      <c r="H16" s="1139"/>
      <c r="I16" s="1139"/>
      <c r="J16" s="1139"/>
      <c r="K16" s="1139"/>
      <c r="L16" s="1139"/>
      <c r="M16" s="1139"/>
      <c r="N16" s="1139"/>
      <c r="O16" s="1139"/>
      <c r="P16" s="1139"/>
      <c r="Q16" s="1139"/>
      <c r="R16" s="1139"/>
      <c r="S16" s="1139"/>
      <c r="T16" s="1139"/>
      <c r="U16" s="1139"/>
      <c r="V16" s="1139"/>
      <c r="W16" s="1139"/>
      <c r="X16" s="1139"/>
      <c r="Y16" s="1139"/>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c r="AT16" s="1139"/>
      <c r="AU16" s="1139"/>
      <c r="AV16" s="1139"/>
      <c r="AW16" s="1139"/>
      <c r="AX16" s="1139"/>
      <c r="AY16" s="1139"/>
      <c r="AZ16" s="1139"/>
      <c r="BA16" s="1139"/>
      <c r="BB16" s="1139"/>
      <c r="BC16" s="1139"/>
      <c r="BD16" s="1139"/>
      <c r="BE16" s="1139"/>
      <c r="BF16" s="1139"/>
      <c r="BG16" s="1139"/>
      <c r="BH16" s="1139"/>
      <c r="BI16" s="1139"/>
      <c r="BJ16" s="1139"/>
      <c r="BK16" s="1139"/>
      <c r="BL16" s="1139"/>
      <c r="BM16" s="1139"/>
      <c r="BN16" s="1139"/>
      <c r="BO16" s="1139"/>
      <c r="BP16" s="1139"/>
      <c r="BQ16" s="1139"/>
      <c r="BR16" s="1139"/>
      <c r="BS16" s="1139"/>
      <c r="BT16" s="1139"/>
      <c r="BU16" s="1139"/>
      <c r="BV16" s="1139"/>
      <c r="BW16" s="1139"/>
      <c r="BX16" s="1139"/>
      <c r="BY16" s="1139"/>
      <c r="BZ16" s="1139"/>
      <c r="CA16" s="1139"/>
      <c r="CB16" s="1139"/>
      <c r="CC16" s="1139"/>
      <c r="CD16" s="1139"/>
      <c r="CE16" s="1139"/>
      <c r="CF16" s="1139"/>
      <c r="CG16" s="1139"/>
      <c r="CH16" s="1139"/>
      <c r="CI16" s="1139"/>
      <c r="CJ16" s="1139"/>
      <c r="CK16" s="1139"/>
      <c r="CL16" s="1139"/>
      <c r="CM16" s="1139"/>
      <c r="CN16" s="1139"/>
      <c r="CO16" s="1139"/>
      <c r="CP16" s="1139"/>
      <c r="CQ16" s="1139"/>
      <c r="CR16" s="1139"/>
      <c r="CS16" s="1139"/>
      <c r="CT16" s="1139"/>
      <c r="CU16" s="1139"/>
      <c r="CV16" s="1139"/>
      <c r="CW16" s="1139"/>
      <c r="CX16" s="1139"/>
      <c r="CY16" s="1139"/>
      <c r="CZ16" s="1139"/>
      <c r="DA16" s="1139"/>
      <c r="DB16" s="1139"/>
      <c r="DC16" s="1139"/>
      <c r="DD16" s="1139"/>
      <c r="DE16" s="1139"/>
    </row>
    <row r="17" spans="1:109" s="78" customFormat="1" ht="13" x14ac:dyDescent="0.2">
      <c r="A17" s="1085"/>
      <c r="B17" s="1139"/>
      <c r="C17" s="1139"/>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c r="AT17" s="1139"/>
      <c r="AU17" s="1139"/>
      <c r="AV17" s="1139"/>
      <c r="AW17" s="1139"/>
      <c r="AX17" s="1139"/>
      <c r="AY17" s="1139"/>
      <c r="AZ17" s="1139"/>
      <c r="BA17" s="1139"/>
      <c r="BB17" s="1139"/>
      <c r="BC17" s="1139"/>
      <c r="BD17" s="1139"/>
      <c r="BE17" s="1139"/>
      <c r="BF17" s="1139"/>
      <c r="BG17" s="1139"/>
      <c r="BH17" s="1139"/>
      <c r="BI17" s="1139"/>
      <c r="BJ17" s="1139"/>
      <c r="BK17" s="1139"/>
      <c r="BL17" s="1139"/>
      <c r="BM17" s="1139"/>
      <c r="BN17" s="1139"/>
      <c r="BO17" s="1139"/>
      <c r="BP17" s="1139"/>
      <c r="BQ17" s="1139"/>
      <c r="BR17" s="1139"/>
      <c r="BS17" s="1139"/>
      <c r="BT17" s="1139"/>
      <c r="BU17" s="1139"/>
      <c r="BV17" s="1139"/>
      <c r="BW17" s="1139"/>
      <c r="BX17" s="1139"/>
      <c r="BY17" s="1139"/>
      <c r="BZ17" s="1139"/>
      <c r="CA17" s="1139"/>
      <c r="CB17" s="1139"/>
      <c r="CC17" s="1139"/>
      <c r="CD17" s="1139"/>
      <c r="CE17" s="1139"/>
      <c r="CF17" s="1139"/>
      <c r="CG17" s="1139"/>
      <c r="CH17" s="1139"/>
      <c r="CI17" s="1139"/>
      <c r="CJ17" s="1139"/>
      <c r="CK17" s="1139"/>
      <c r="CL17" s="1139"/>
      <c r="CM17" s="1139"/>
      <c r="CN17" s="1139"/>
      <c r="CO17" s="1139"/>
      <c r="CP17" s="1139"/>
      <c r="CQ17" s="1139"/>
      <c r="CR17" s="1139"/>
      <c r="CS17" s="1139"/>
      <c r="CT17" s="1139"/>
      <c r="CU17" s="1139"/>
      <c r="CV17" s="1139"/>
      <c r="CW17" s="1139"/>
      <c r="CX17" s="1139"/>
      <c r="CY17" s="1139"/>
      <c r="CZ17" s="1139"/>
      <c r="DA17" s="1139"/>
      <c r="DB17" s="1139"/>
      <c r="DC17" s="1139"/>
      <c r="DD17" s="1139"/>
      <c r="DE17" s="1139"/>
    </row>
    <row r="18" spans="1:109" s="78" customFormat="1" ht="13" x14ac:dyDescent="0.2">
      <c r="A18" s="1085"/>
      <c r="B18" s="1139"/>
      <c r="C18" s="1139"/>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39"/>
      <c r="BN18" s="1139"/>
      <c r="BO18" s="1139"/>
      <c r="BP18" s="1139"/>
      <c r="BQ18" s="1139"/>
      <c r="BR18" s="1139"/>
      <c r="BS18" s="1139"/>
      <c r="BT18" s="1139"/>
      <c r="BU18" s="1139"/>
      <c r="BV18" s="1139"/>
      <c r="BW18" s="1139"/>
      <c r="BX18" s="1139"/>
      <c r="BY18" s="1139"/>
      <c r="BZ18" s="1139"/>
      <c r="CA18" s="1139"/>
      <c r="CB18" s="1139"/>
      <c r="CC18" s="1139"/>
      <c r="CD18" s="1139"/>
      <c r="CE18" s="1139"/>
      <c r="CF18" s="1139"/>
      <c r="CG18" s="1139"/>
      <c r="CH18" s="1139"/>
      <c r="CI18" s="1139"/>
      <c r="CJ18" s="1139"/>
      <c r="CK18" s="1139"/>
      <c r="CL18" s="1139"/>
      <c r="CM18" s="1139"/>
      <c r="CN18" s="1139"/>
      <c r="CO18" s="1139"/>
      <c r="CP18" s="1139"/>
      <c r="CQ18" s="1139"/>
      <c r="CR18" s="1139"/>
      <c r="CS18" s="1139"/>
      <c r="CT18" s="1139"/>
      <c r="CU18" s="1139"/>
      <c r="CV18" s="1139"/>
      <c r="CW18" s="1139"/>
      <c r="CX18" s="1139"/>
      <c r="CY18" s="1139"/>
      <c r="CZ18" s="1139"/>
      <c r="DA18" s="1139"/>
      <c r="DB18" s="1139"/>
      <c r="DC18" s="1139"/>
      <c r="DD18" s="1139"/>
      <c r="DE18" s="1139"/>
    </row>
    <row r="19" spans="1:109" ht="13" x14ac:dyDescent="0.2">
      <c r="DD19" s="1085"/>
      <c r="DE19" s="1085"/>
    </row>
    <row r="20" spans="1:109" ht="13" x14ac:dyDescent="0.2">
      <c r="DD20" s="1085"/>
      <c r="DE20" s="1085"/>
    </row>
    <row r="21" spans="1:109" ht="17.25" customHeight="1" x14ac:dyDescent="0.2">
      <c r="B21" s="1138"/>
      <c r="C21" s="1135"/>
      <c r="D21" s="1135"/>
      <c r="E21" s="1135"/>
      <c r="F21" s="1135"/>
      <c r="G21" s="1135"/>
      <c r="H21" s="1135"/>
      <c r="I21" s="1135"/>
      <c r="J21" s="1135"/>
      <c r="K21" s="1135"/>
      <c r="L21" s="1135"/>
      <c r="M21" s="1135"/>
      <c r="N21" s="1137"/>
      <c r="O21" s="1135"/>
      <c r="P21" s="1135"/>
      <c r="Q21" s="1135"/>
      <c r="R21" s="1135"/>
      <c r="S21" s="1135"/>
      <c r="T21" s="1135"/>
      <c r="U21" s="1135"/>
      <c r="V21" s="1135"/>
      <c r="W21" s="1135"/>
      <c r="X21" s="1135"/>
      <c r="Y21" s="1135"/>
      <c r="Z21" s="1135"/>
      <c r="AA21" s="1135"/>
      <c r="AB21" s="1135"/>
      <c r="AC21" s="1135"/>
      <c r="AD21" s="1135"/>
      <c r="AE21" s="1135"/>
      <c r="AF21" s="1135"/>
      <c r="AG21" s="1135"/>
      <c r="AH21" s="1135"/>
      <c r="AI21" s="1135"/>
      <c r="AJ21" s="1135"/>
      <c r="AK21" s="1135"/>
      <c r="AL21" s="1135"/>
      <c r="AM21" s="1135"/>
      <c r="AN21" s="1135"/>
      <c r="AO21" s="1135"/>
      <c r="AP21" s="1135"/>
      <c r="AQ21" s="1135"/>
      <c r="AR21" s="1135"/>
      <c r="AS21" s="1135"/>
      <c r="AT21" s="1137"/>
      <c r="AU21" s="1135"/>
      <c r="AV21" s="1135"/>
      <c r="AW21" s="1135"/>
      <c r="AX21" s="1135"/>
      <c r="AY21" s="1135"/>
      <c r="AZ21" s="1135"/>
      <c r="BA21" s="1135"/>
      <c r="BB21" s="1135"/>
      <c r="BC21" s="1135"/>
      <c r="BD21" s="1135"/>
      <c r="BE21" s="1135"/>
      <c r="BF21" s="1137"/>
      <c r="BG21" s="1135"/>
      <c r="BH21" s="1135"/>
      <c r="BI21" s="1135"/>
      <c r="BJ21" s="1135"/>
      <c r="BK21" s="1135"/>
      <c r="BL21" s="1135"/>
      <c r="BM21" s="1135"/>
      <c r="BN21" s="1135"/>
      <c r="BO21" s="1135"/>
      <c r="BP21" s="1135"/>
      <c r="BQ21" s="1135"/>
      <c r="BR21" s="1137"/>
      <c r="BS21" s="1135"/>
      <c r="BT21" s="1135"/>
      <c r="BU21" s="1135"/>
      <c r="BV21" s="1135"/>
      <c r="BW21" s="1135"/>
      <c r="BX21" s="1135"/>
      <c r="BY21" s="1135"/>
      <c r="BZ21" s="1135"/>
      <c r="CA21" s="1135"/>
      <c r="CB21" s="1135"/>
      <c r="CC21" s="1135"/>
      <c r="CD21" s="1137"/>
      <c r="CE21" s="1135"/>
      <c r="CF21" s="1135"/>
      <c r="CG21" s="1135"/>
      <c r="CH21" s="1135"/>
      <c r="CI21" s="1135"/>
      <c r="CJ21" s="1135"/>
      <c r="CK21" s="1135"/>
      <c r="CL21" s="1135"/>
      <c r="CM21" s="1135"/>
      <c r="CN21" s="1135"/>
      <c r="CO21" s="1135"/>
      <c r="CP21" s="1137"/>
      <c r="CQ21" s="1135"/>
      <c r="CR21" s="1135"/>
      <c r="CS21" s="1135"/>
      <c r="CT21" s="1135"/>
      <c r="CU21" s="1135"/>
      <c r="CV21" s="1135"/>
      <c r="CW21" s="1135"/>
      <c r="CX21" s="1135"/>
      <c r="CY21" s="1135"/>
      <c r="CZ21" s="1135"/>
      <c r="DA21" s="1135"/>
      <c r="DB21" s="1137"/>
      <c r="DC21" s="1135"/>
      <c r="DD21" s="1134"/>
      <c r="DE21" s="1085"/>
    </row>
    <row r="22" spans="1:109" ht="17.25" customHeight="1" x14ac:dyDescent="0.2">
      <c r="B22" s="1086"/>
    </row>
    <row r="23" spans="1:109" ht="13" x14ac:dyDescent="0.2">
      <c r="B23" s="1086"/>
    </row>
    <row r="24" spans="1:109" ht="13" x14ac:dyDescent="0.2">
      <c r="B24" s="1086"/>
    </row>
    <row r="25" spans="1:109" ht="13" x14ac:dyDescent="0.2">
      <c r="B25" s="1086"/>
    </row>
    <row r="26" spans="1:109" ht="13" x14ac:dyDescent="0.2">
      <c r="B26" s="1086"/>
    </row>
    <row r="27" spans="1:109" ht="13" x14ac:dyDescent="0.2">
      <c r="B27" s="1086"/>
    </row>
    <row r="28" spans="1:109" ht="13" x14ac:dyDescent="0.2">
      <c r="B28" s="1086"/>
    </row>
    <row r="29" spans="1:109" ht="13" x14ac:dyDescent="0.2">
      <c r="B29" s="1086"/>
    </row>
    <row r="30" spans="1:109" ht="13" x14ac:dyDescent="0.2">
      <c r="B30" s="1086"/>
    </row>
    <row r="31" spans="1:109" ht="13" x14ac:dyDescent="0.2">
      <c r="B31" s="1086"/>
    </row>
    <row r="32" spans="1:109" ht="13" x14ac:dyDescent="0.2">
      <c r="B32" s="1086"/>
    </row>
    <row r="33" spans="2:109" ht="13" x14ac:dyDescent="0.2">
      <c r="B33" s="1086"/>
    </row>
    <row r="34" spans="2:109" ht="13" x14ac:dyDescent="0.2">
      <c r="B34" s="1086"/>
    </row>
    <row r="35" spans="2:109" ht="13" x14ac:dyDescent="0.2">
      <c r="B35" s="1086"/>
    </row>
    <row r="36" spans="2:109" ht="13" x14ac:dyDescent="0.2">
      <c r="B36" s="1086"/>
    </row>
    <row r="37" spans="2:109" ht="13" x14ac:dyDescent="0.2">
      <c r="B37" s="1086"/>
    </row>
    <row r="38" spans="2:109" ht="13" x14ac:dyDescent="0.2">
      <c r="B38" s="1086"/>
    </row>
    <row r="39" spans="2:109" ht="13" x14ac:dyDescent="0.2">
      <c r="B39" s="1090"/>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1089"/>
      <c r="AM39" s="1089"/>
      <c r="AN39" s="1089"/>
      <c r="AO39" s="1089"/>
      <c r="AP39" s="1089"/>
      <c r="AQ39" s="1089"/>
      <c r="AR39" s="1089"/>
      <c r="AS39" s="1089"/>
      <c r="AT39" s="1089"/>
      <c r="AU39" s="1089"/>
      <c r="AV39" s="1089"/>
      <c r="AW39" s="1089"/>
      <c r="AX39" s="1089"/>
      <c r="AY39" s="1089"/>
      <c r="AZ39" s="1089"/>
      <c r="BA39" s="1089"/>
      <c r="BB39" s="1089"/>
      <c r="BC39" s="1089"/>
      <c r="BD39" s="1089"/>
      <c r="BE39" s="1089"/>
      <c r="BF39" s="1089"/>
      <c r="BG39" s="1089"/>
      <c r="BH39" s="1089"/>
      <c r="BI39" s="1089"/>
      <c r="BJ39" s="1089"/>
      <c r="BK39" s="1089"/>
      <c r="BL39" s="1089"/>
      <c r="BM39" s="1089"/>
      <c r="BN39" s="1089"/>
      <c r="BO39" s="1089"/>
      <c r="BP39" s="1089"/>
      <c r="BQ39" s="1089"/>
      <c r="BR39" s="1089"/>
      <c r="BS39" s="1089"/>
      <c r="BT39" s="1089"/>
      <c r="BU39" s="1089"/>
      <c r="BV39" s="1089"/>
      <c r="BW39" s="1089"/>
      <c r="BX39" s="1089"/>
      <c r="BY39" s="1089"/>
      <c r="BZ39" s="1089"/>
      <c r="CA39" s="1089"/>
      <c r="CB39" s="1089"/>
      <c r="CC39" s="1089"/>
      <c r="CD39" s="1089"/>
      <c r="CE39" s="1089"/>
      <c r="CF39" s="1089"/>
      <c r="CG39" s="1089"/>
      <c r="CH39" s="1089"/>
      <c r="CI39" s="1089"/>
      <c r="CJ39" s="1089"/>
      <c r="CK39" s="1089"/>
      <c r="CL39" s="1089"/>
      <c r="CM39" s="1089"/>
      <c r="CN39" s="1089"/>
      <c r="CO39" s="1089"/>
      <c r="CP39" s="1089"/>
      <c r="CQ39" s="1089"/>
      <c r="CR39" s="1089"/>
      <c r="CS39" s="1089"/>
      <c r="CT39" s="1089"/>
      <c r="CU39" s="1089"/>
      <c r="CV39" s="1089"/>
      <c r="CW39" s="1089"/>
      <c r="CX39" s="1089"/>
      <c r="CY39" s="1089"/>
      <c r="CZ39" s="1089"/>
      <c r="DA39" s="1089"/>
      <c r="DB39" s="1089"/>
      <c r="DC39" s="1089"/>
      <c r="DD39" s="1088"/>
    </row>
    <row r="40" spans="2:109" ht="13" x14ac:dyDescent="0.2">
      <c r="B40" s="1125"/>
      <c r="DD40" s="1125"/>
      <c r="DE40" s="1085"/>
    </row>
    <row r="41" spans="2:109" ht="16.5" x14ac:dyDescent="0.2">
      <c r="B41" s="1136" t="s">
        <v>551</v>
      </c>
      <c r="C41" s="1135"/>
      <c r="D41" s="1135"/>
      <c r="E41" s="1135"/>
      <c r="F41" s="1135"/>
      <c r="G41" s="1135"/>
      <c r="H41" s="1135"/>
      <c r="I41" s="1135"/>
      <c r="J41" s="1135"/>
      <c r="K41" s="1135"/>
      <c r="L41" s="1135"/>
      <c r="M41" s="1135"/>
      <c r="N41" s="1135"/>
      <c r="O41" s="1135"/>
      <c r="P41" s="1135"/>
      <c r="Q41" s="1135"/>
      <c r="R41" s="1135"/>
      <c r="S41" s="1135"/>
      <c r="T41" s="1135"/>
      <c r="U41" s="1135"/>
      <c r="V41" s="1135"/>
      <c r="W41" s="1135"/>
      <c r="X41" s="1135"/>
      <c r="Y41" s="1135"/>
      <c r="Z41" s="1135"/>
      <c r="AA41" s="1135"/>
      <c r="AB41" s="1135"/>
      <c r="AC41" s="1135"/>
      <c r="AD41" s="1135"/>
      <c r="AE41" s="1135"/>
      <c r="AF41" s="1135"/>
      <c r="AG41" s="1135"/>
      <c r="AH41" s="1135"/>
      <c r="AI41" s="1135"/>
      <c r="AJ41" s="1135"/>
      <c r="AK41" s="1135"/>
      <c r="AL41" s="1135"/>
      <c r="AM41" s="1135"/>
      <c r="AN41" s="1135"/>
      <c r="AO41" s="1135"/>
      <c r="AP41" s="1135"/>
      <c r="AQ41" s="1135"/>
      <c r="AR41" s="1135"/>
      <c r="AS41" s="1135"/>
      <c r="AT41" s="1135"/>
      <c r="AU41" s="1135"/>
      <c r="AV41" s="1135"/>
      <c r="AW41" s="1135"/>
      <c r="AX41" s="1135"/>
      <c r="AY41" s="1135"/>
      <c r="AZ41" s="1135"/>
      <c r="BA41" s="1135"/>
      <c r="BB41" s="1135"/>
      <c r="BC41" s="1135"/>
      <c r="BD41" s="1135"/>
      <c r="BE41" s="1135"/>
      <c r="BF41" s="1135"/>
      <c r="BG41" s="1135"/>
      <c r="BH41" s="1135"/>
      <c r="BI41" s="1135"/>
      <c r="BJ41" s="1135"/>
      <c r="BK41" s="1135"/>
      <c r="BL41" s="1135"/>
      <c r="BM41" s="1135"/>
      <c r="BN41" s="1135"/>
      <c r="BO41" s="1135"/>
      <c r="BP41" s="1135"/>
      <c r="BQ41" s="1135"/>
      <c r="BR41" s="1135"/>
      <c r="BS41" s="1135"/>
      <c r="BT41" s="1135"/>
      <c r="BU41" s="1135"/>
      <c r="BV41" s="1135"/>
      <c r="BW41" s="1135"/>
      <c r="BX41" s="1135"/>
      <c r="BY41" s="1135"/>
      <c r="BZ41" s="1135"/>
      <c r="CA41" s="1135"/>
      <c r="CB41" s="1135"/>
      <c r="CC41" s="1135"/>
      <c r="CD41" s="1135"/>
      <c r="CE41" s="1135"/>
      <c r="CF41" s="1135"/>
      <c r="CG41" s="1135"/>
      <c r="CH41" s="1135"/>
      <c r="CI41" s="1135"/>
      <c r="CJ41" s="1135"/>
      <c r="CK41" s="1135"/>
      <c r="CL41" s="1135"/>
      <c r="CM41" s="1135"/>
      <c r="CN41" s="1135"/>
      <c r="CO41" s="1135"/>
      <c r="CP41" s="1135"/>
      <c r="CQ41" s="1135"/>
      <c r="CR41" s="1135"/>
      <c r="CS41" s="1135"/>
      <c r="CT41" s="1135"/>
      <c r="CU41" s="1135"/>
      <c r="CV41" s="1135"/>
      <c r="CW41" s="1135"/>
      <c r="CX41" s="1135"/>
      <c r="CY41" s="1135"/>
      <c r="CZ41" s="1135"/>
      <c r="DA41" s="1135"/>
      <c r="DB41" s="1135"/>
      <c r="DC41" s="1135"/>
      <c r="DD41" s="1134"/>
    </row>
    <row r="42" spans="2:109" ht="13" x14ac:dyDescent="0.2">
      <c r="B42" s="1086"/>
      <c r="G42" s="1122"/>
      <c r="I42" s="1121"/>
      <c r="J42" s="1121"/>
      <c r="K42" s="1121"/>
      <c r="AM42" s="1122"/>
      <c r="AN42" s="1122" t="s">
        <v>547</v>
      </c>
      <c r="AP42" s="1121"/>
      <c r="AQ42" s="1121"/>
      <c r="AR42" s="1121"/>
      <c r="AY42" s="1122"/>
      <c r="BA42" s="1121"/>
      <c r="BB42" s="1121"/>
      <c r="BC42" s="1121"/>
      <c r="BK42" s="1122"/>
      <c r="BM42" s="1121"/>
      <c r="BN42" s="1121"/>
      <c r="BO42" s="1121"/>
      <c r="BW42" s="1122"/>
      <c r="BY42" s="1121"/>
      <c r="BZ42" s="1121"/>
      <c r="CA42" s="1121"/>
      <c r="CI42" s="1122"/>
      <c r="CK42" s="1121"/>
      <c r="CL42" s="1121"/>
      <c r="CM42" s="1121"/>
      <c r="CU42" s="1122"/>
      <c r="CW42" s="1121"/>
      <c r="CX42" s="1121"/>
      <c r="CY42" s="1121"/>
    </row>
    <row r="43" spans="2:109" ht="13.5" customHeight="1" x14ac:dyDescent="0.2">
      <c r="B43" s="1086"/>
      <c r="AN43" s="1120" t="s">
        <v>550</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18"/>
    </row>
    <row r="44" spans="2:109" ht="13" x14ac:dyDescent="0.2">
      <c r="B44" s="1086"/>
      <c r="AN44" s="1117"/>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5"/>
    </row>
    <row r="45" spans="2:109" ht="13" x14ac:dyDescent="0.2">
      <c r="B45" s="1086"/>
      <c r="AN45" s="1117"/>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5"/>
    </row>
    <row r="46" spans="2:109" ht="13" x14ac:dyDescent="0.2">
      <c r="B46" s="1086"/>
      <c r="AN46" s="1117"/>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5"/>
    </row>
    <row r="47" spans="2:109" ht="13" x14ac:dyDescent="0.2">
      <c r="B47" s="1086"/>
      <c r="AN47" s="1114"/>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2"/>
    </row>
    <row r="48" spans="2:109" ht="13" x14ac:dyDescent="0.2">
      <c r="B48" s="1086"/>
      <c r="H48" s="1099"/>
      <c r="I48" s="1099"/>
      <c r="J48" s="1099"/>
      <c r="AN48" s="1099"/>
      <c r="AO48" s="1099"/>
      <c r="AP48" s="1099"/>
      <c r="AZ48" s="1099"/>
      <c r="BA48" s="1099"/>
      <c r="BB48" s="1099"/>
      <c r="BL48" s="1099"/>
      <c r="BM48" s="1099"/>
      <c r="BN48" s="1099"/>
      <c r="BX48" s="1099"/>
      <c r="BY48" s="1099"/>
      <c r="BZ48" s="1099"/>
      <c r="CJ48" s="1099"/>
      <c r="CK48" s="1099"/>
      <c r="CL48" s="1099"/>
      <c r="CV48" s="1099"/>
      <c r="CW48" s="1099"/>
      <c r="CX48" s="1099"/>
    </row>
    <row r="49" spans="1:109" ht="13" x14ac:dyDescent="0.2">
      <c r="B49" s="1086"/>
      <c r="AN49" s="1085" t="s">
        <v>545</v>
      </c>
    </row>
    <row r="50" spans="1:109" ht="13" x14ac:dyDescent="0.2">
      <c r="B50" s="1086"/>
      <c r="G50" s="1097"/>
      <c r="H50" s="1097"/>
      <c r="I50" s="1097"/>
      <c r="J50" s="1097"/>
      <c r="K50" s="1106"/>
      <c r="L50" s="1106"/>
      <c r="M50" s="1105"/>
      <c r="N50" s="1105"/>
      <c r="AN50" s="1104"/>
      <c r="AO50" s="1103"/>
      <c r="AP50" s="1103"/>
      <c r="AQ50" s="1103"/>
      <c r="AR50" s="1103"/>
      <c r="AS50" s="1103"/>
      <c r="AT50" s="1103"/>
      <c r="AU50" s="1103"/>
      <c r="AV50" s="1103"/>
      <c r="AW50" s="1103"/>
      <c r="AX50" s="1103"/>
      <c r="AY50" s="1103"/>
      <c r="AZ50" s="1103"/>
      <c r="BA50" s="1103"/>
      <c r="BB50" s="1103"/>
      <c r="BC50" s="1103"/>
      <c r="BD50" s="1103"/>
      <c r="BE50" s="1103"/>
      <c r="BF50" s="1103"/>
      <c r="BG50" s="1103"/>
      <c r="BH50" s="1103"/>
      <c r="BI50" s="1103"/>
      <c r="BJ50" s="1103"/>
      <c r="BK50" s="1103"/>
      <c r="BL50" s="1103"/>
      <c r="BM50" s="1103"/>
      <c r="BN50" s="1103"/>
      <c r="BO50" s="1102"/>
      <c r="BP50" s="1094" t="s">
        <v>526</v>
      </c>
      <c r="BQ50" s="1094"/>
      <c r="BR50" s="1094"/>
      <c r="BS50" s="1094"/>
      <c r="BT50" s="1094"/>
      <c r="BU50" s="1094"/>
      <c r="BV50" s="1094"/>
      <c r="BW50" s="1094"/>
      <c r="BX50" s="1094" t="s">
        <v>527</v>
      </c>
      <c r="BY50" s="1094"/>
      <c r="BZ50" s="1094"/>
      <c r="CA50" s="1094"/>
      <c r="CB50" s="1094"/>
      <c r="CC50" s="1094"/>
      <c r="CD50" s="1094"/>
      <c r="CE50" s="1094"/>
      <c r="CF50" s="1094" t="s">
        <v>529</v>
      </c>
      <c r="CG50" s="1094"/>
      <c r="CH50" s="1094"/>
      <c r="CI50" s="1094"/>
      <c r="CJ50" s="1094"/>
      <c r="CK50" s="1094"/>
      <c r="CL50" s="1094"/>
      <c r="CM50" s="1094"/>
      <c r="CN50" s="1094" t="s">
        <v>530</v>
      </c>
      <c r="CO50" s="1094"/>
      <c r="CP50" s="1094"/>
      <c r="CQ50" s="1094"/>
      <c r="CR50" s="1094"/>
      <c r="CS50" s="1094"/>
      <c r="CT50" s="1094"/>
      <c r="CU50" s="1094"/>
      <c r="CV50" s="1094" t="s">
        <v>531</v>
      </c>
      <c r="CW50" s="1094"/>
      <c r="CX50" s="1094"/>
      <c r="CY50" s="1094"/>
      <c r="CZ50" s="1094"/>
      <c r="DA50" s="1094"/>
      <c r="DB50" s="1094"/>
      <c r="DC50" s="1094"/>
    </row>
    <row r="51" spans="1:109" ht="13.5" customHeight="1" x14ac:dyDescent="0.2">
      <c r="B51" s="1086"/>
      <c r="G51" s="1101"/>
      <c r="H51" s="1101"/>
      <c r="I51" s="1133"/>
      <c r="J51" s="1133"/>
      <c r="K51" s="1100"/>
      <c r="L51" s="1100"/>
      <c r="M51" s="1100"/>
      <c r="N51" s="1100"/>
      <c r="AM51" s="1099"/>
      <c r="AN51" s="1093" t="s">
        <v>544</v>
      </c>
      <c r="AO51" s="1093"/>
      <c r="AP51" s="1093"/>
      <c r="AQ51" s="1093"/>
      <c r="AR51" s="1093"/>
      <c r="AS51" s="1093"/>
      <c r="AT51" s="1093"/>
      <c r="AU51" s="1093"/>
      <c r="AV51" s="1093"/>
      <c r="AW51" s="1093"/>
      <c r="AX51" s="1093"/>
      <c r="AY51" s="1093"/>
      <c r="AZ51" s="1093"/>
      <c r="BA51" s="1093"/>
      <c r="BB51" s="1093" t="s">
        <v>542</v>
      </c>
      <c r="BC51" s="1093"/>
      <c r="BD51" s="1093"/>
      <c r="BE51" s="1093"/>
      <c r="BF51" s="1093"/>
      <c r="BG51" s="1093"/>
      <c r="BH51" s="1093"/>
      <c r="BI51" s="1093"/>
      <c r="BJ51" s="1093"/>
      <c r="BK51" s="1093"/>
      <c r="BL51" s="1093"/>
      <c r="BM51" s="1093"/>
      <c r="BN51" s="1093"/>
      <c r="BO51" s="1093"/>
      <c r="BP51" s="1092"/>
      <c r="BQ51" s="1092"/>
      <c r="BR51" s="1092"/>
      <c r="BS51" s="1092"/>
      <c r="BT51" s="1092"/>
      <c r="BU51" s="1092"/>
      <c r="BV51" s="1092"/>
      <c r="BW51" s="1092"/>
      <c r="BX51" s="1092"/>
      <c r="BY51" s="1092"/>
      <c r="BZ51" s="1092"/>
      <c r="CA51" s="1092"/>
      <c r="CB51" s="1092"/>
      <c r="CC51" s="1092"/>
      <c r="CD51" s="1092"/>
      <c r="CE51" s="1092"/>
      <c r="CF51" s="1092"/>
      <c r="CG51" s="1092"/>
      <c r="CH51" s="1092"/>
      <c r="CI51" s="1092"/>
      <c r="CJ51" s="1092"/>
      <c r="CK51" s="1092"/>
      <c r="CL51" s="1092"/>
      <c r="CM51" s="1092"/>
      <c r="CN51" s="1092"/>
      <c r="CO51" s="1092"/>
      <c r="CP51" s="1092"/>
      <c r="CQ51" s="1092"/>
      <c r="CR51" s="1092"/>
      <c r="CS51" s="1092"/>
      <c r="CT51" s="1092"/>
      <c r="CU51" s="1092"/>
      <c r="CV51" s="1092"/>
      <c r="CW51" s="1092"/>
      <c r="CX51" s="1092"/>
      <c r="CY51" s="1092"/>
      <c r="CZ51" s="1092"/>
      <c r="DA51" s="1092"/>
      <c r="DB51" s="1092"/>
      <c r="DC51" s="1092"/>
    </row>
    <row r="52" spans="1:109" ht="13" x14ac:dyDescent="0.2">
      <c r="B52" s="1086"/>
      <c r="G52" s="1101"/>
      <c r="H52" s="1101"/>
      <c r="I52" s="1133"/>
      <c r="J52" s="1133"/>
      <c r="K52" s="1100"/>
      <c r="L52" s="1100"/>
      <c r="M52" s="1100"/>
      <c r="N52" s="1100"/>
      <c r="AM52" s="1099"/>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ht="13" x14ac:dyDescent="0.2">
      <c r="A53" s="1121"/>
      <c r="B53" s="1086"/>
      <c r="G53" s="1101"/>
      <c r="H53" s="1101"/>
      <c r="I53" s="1097"/>
      <c r="J53" s="1097"/>
      <c r="K53" s="1100"/>
      <c r="L53" s="1100"/>
      <c r="M53" s="1100"/>
      <c r="N53" s="1100"/>
      <c r="AM53" s="1099"/>
      <c r="AN53" s="1093"/>
      <c r="AO53" s="1093"/>
      <c r="AP53" s="1093"/>
      <c r="AQ53" s="1093"/>
      <c r="AR53" s="1093"/>
      <c r="AS53" s="1093"/>
      <c r="AT53" s="1093"/>
      <c r="AU53" s="1093"/>
      <c r="AV53" s="1093"/>
      <c r="AW53" s="1093"/>
      <c r="AX53" s="1093"/>
      <c r="AY53" s="1093"/>
      <c r="AZ53" s="1093"/>
      <c r="BA53" s="1093"/>
      <c r="BB53" s="1093" t="s">
        <v>549</v>
      </c>
      <c r="BC53" s="1093"/>
      <c r="BD53" s="1093"/>
      <c r="BE53" s="1093"/>
      <c r="BF53" s="1093"/>
      <c r="BG53" s="1093"/>
      <c r="BH53" s="1093"/>
      <c r="BI53" s="1093"/>
      <c r="BJ53" s="1093"/>
      <c r="BK53" s="1093"/>
      <c r="BL53" s="1093"/>
      <c r="BM53" s="1093"/>
      <c r="BN53" s="1093"/>
      <c r="BO53" s="1093"/>
      <c r="BP53" s="1092">
        <v>64.7</v>
      </c>
      <c r="BQ53" s="1092"/>
      <c r="BR53" s="1092"/>
      <c r="BS53" s="1092"/>
      <c r="BT53" s="1092"/>
      <c r="BU53" s="1092"/>
      <c r="BV53" s="1092"/>
      <c r="BW53" s="1092"/>
      <c r="BX53" s="1092">
        <v>66.400000000000006</v>
      </c>
      <c r="BY53" s="1092"/>
      <c r="BZ53" s="1092"/>
      <c r="CA53" s="1092"/>
      <c r="CB53" s="1092"/>
      <c r="CC53" s="1092"/>
      <c r="CD53" s="1092"/>
      <c r="CE53" s="1092"/>
      <c r="CF53" s="1092">
        <v>68.2</v>
      </c>
      <c r="CG53" s="1092"/>
      <c r="CH53" s="1092"/>
      <c r="CI53" s="1092"/>
      <c r="CJ53" s="1092"/>
      <c r="CK53" s="1092"/>
      <c r="CL53" s="1092"/>
      <c r="CM53" s="1092"/>
      <c r="CN53" s="1092">
        <v>70.3</v>
      </c>
      <c r="CO53" s="1092"/>
      <c r="CP53" s="1092"/>
      <c r="CQ53" s="1092"/>
      <c r="CR53" s="1092"/>
      <c r="CS53" s="1092"/>
      <c r="CT53" s="1092"/>
      <c r="CU53" s="1092"/>
      <c r="CV53" s="1092">
        <v>70.599999999999994</v>
      </c>
      <c r="CW53" s="1092"/>
      <c r="CX53" s="1092"/>
      <c r="CY53" s="1092"/>
      <c r="CZ53" s="1092"/>
      <c r="DA53" s="1092"/>
      <c r="DB53" s="1092"/>
      <c r="DC53" s="1092"/>
    </row>
    <row r="54" spans="1:109" ht="13" x14ac:dyDescent="0.2">
      <c r="A54" s="1121"/>
      <c r="B54" s="1086"/>
      <c r="G54" s="1101"/>
      <c r="H54" s="1101"/>
      <c r="I54" s="1097"/>
      <c r="J54" s="1097"/>
      <c r="K54" s="1100"/>
      <c r="L54" s="1100"/>
      <c r="M54" s="1100"/>
      <c r="N54" s="1100"/>
      <c r="AM54" s="1099"/>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ht="13" x14ac:dyDescent="0.2">
      <c r="A55" s="1121"/>
      <c r="B55" s="1086"/>
      <c r="G55" s="1097"/>
      <c r="H55" s="1097"/>
      <c r="I55" s="1097"/>
      <c r="J55" s="1097"/>
      <c r="K55" s="1100"/>
      <c r="L55" s="1100"/>
      <c r="M55" s="1100"/>
      <c r="N55" s="1100"/>
      <c r="AN55" s="1094" t="s">
        <v>543</v>
      </c>
      <c r="AO55" s="1094"/>
      <c r="AP55" s="1094"/>
      <c r="AQ55" s="1094"/>
      <c r="AR55" s="1094"/>
      <c r="AS55" s="1094"/>
      <c r="AT55" s="1094"/>
      <c r="AU55" s="1094"/>
      <c r="AV55" s="1094"/>
      <c r="AW55" s="1094"/>
      <c r="AX55" s="1094"/>
      <c r="AY55" s="1094"/>
      <c r="AZ55" s="1094"/>
      <c r="BA55" s="1094"/>
      <c r="BB55" s="1093" t="s">
        <v>542</v>
      </c>
      <c r="BC55" s="1093"/>
      <c r="BD55" s="1093"/>
      <c r="BE55" s="1093"/>
      <c r="BF55" s="1093"/>
      <c r="BG55" s="1093"/>
      <c r="BH55" s="1093"/>
      <c r="BI55" s="1093"/>
      <c r="BJ55" s="1093"/>
      <c r="BK55" s="1093"/>
      <c r="BL55" s="1093"/>
      <c r="BM55" s="1093"/>
      <c r="BN55" s="1093"/>
      <c r="BO55" s="1093"/>
      <c r="BP55" s="1092">
        <v>11.4</v>
      </c>
      <c r="BQ55" s="1092"/>
      <c r="BR55" s="1092"/>
      <c r="BS55" s="1092"/>
      <c r="BT55" s="1092"/>
      <c r="BU55" s="1092"/>
      <c r="BV55" s="1092"/>
      <c r="BW55" s="1092"/>
      <c r="BX55" s="1092">
        <v>10.4</v>
      </c>
      <c r="BY55" s="1092"/>
      <c r="BZ55" s="1092"/>
      <c r="CA55" s="1092"/>
      <c r="CB55" s="1092"/>
      <c r="CC55" s="1092"/>
      <c r="CD55" s="1092"/>
      <c r="CE55" s="1092"/>
      <c r="CF55" s="1092">
        <v>10.9</v>
      </c>
      <c r="CG55" s="1092"/>
      <c r="CH55" s="1092"/>
      <c r="CI55" s="1092"/>
      <c r="CJ55" s="1092"/>
      <c r="CK55" s="1092"/>
      <c r="CL55" s="1092"/>
      <c r="CM55" s="1092"/>
      <c r="CN55" s="1092">
        <v>6.5</v>
      </c>
      <c r="CO55" s="1092"/>
      <c r="CP55" s="1092"/>
      <c r="CQ55" s="1092"/>
      <c r="CR55" s="1092"/>
      <c r="CS55" s="1092"/>
      <c r="CT55" s="1092"/>
      <c r="CU55" s="1092"/>
      <c r="CV55" s="1092">
        <v>0</v>
      </c>
      <c r="CW55" s="1092"/>
      <c r="CX55" s="1092"/>
      <c r="CY55" s="1092"/>
      <c r="CZ55" s="1092"/>
      <c r="DA55" s="1092"/>
      <c r="DB55" s="1092"/>
      <c r="DC55" s="1092"/>
    </row>
    <row r="56" spans="1:109" ht="13" x14ac:dyDescent="0.2">
      <c r="A56" s="1121"/>
      <c r="B56" s="1086"/>
      <c r="G56" s="1097"/>
      <c r="H56" s="1097"/>
      <c r="I56" s="1097"/>
      <c r="J56" s="1097"/>
      <c r="K56" s="1100"/>
      <c r="L56" s="1100"/>
      <c r="M56" s="1100"/>
      <c r="N56" s="1100"/>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121" customFormat="1" ht="13" x14ac:dyDescent="0.2">
      <c r="B57" s="1126"/>
      <c r="G57" s="1097"/>
      <c r="H57" s="1097"/>
      <c r="I57" s="1096"/>
      <c r="J57" s="1096"/>
      <c r="K57" s="1100"/>
      <c r="L57" s="1100"/>
      <c r="M57" s="1100"/>
      <c r="N57" s="1100"/>
      <c r="AM57" s="1085"/>
      <c r="AN57" s="1094"/>
      <c r="AO57" s="1094"/>
      <c r="AP57" s="1094"/>
      <c r="AQ57" s="1094"/>
      <c r="AR57" s="1094"/>
      <c r="AS57" s="1094"/>
      <c r="AT57" s="1094"/>
      <c r="AU57" s="1094"/>
      <c r="AV57" s="1094"/>
      <c r="AW57" s="1094"/>
      <c r="AX57" s="1094"/>
      <c r="AY57" s="1094"/>
      <c r="AZ57" s="1094"/>
      <c r="BA57" s="1094"/>
      <c r="BB57" s="1093" t="s">
        <v>549</v>
      </c>
      <c r="BC57" s="1093"/>
      <c r="BD57" s="1093"/>
      <c r="BE57" s="1093"/>
      <c r="BF57" s="1093"/>
      <c r="BG57" s="1093"/>
      <c r="BH57" s="1093"/>
      <c r="BI57" s="1093"/>
      <c r="BJ57" s="1093"/>
      <c r="BK57" s="1093"/>
      <c r="BL57" s="1093"/>
      <c r="BM57" s="1093"/>
      <c r="BN57" s="1093"/>
      <c r="BO57" s="1093"/>
      <c r="BP57" s="1092">
        <v>60.2</v>
      </c>
      <c r="BQ57" s="1092"/>
      <c r="BR57" s="1092"/>
      <c r="BS57" s="1092"/>
      <c r="BT57" s="1092"/>
      <c r="BU57" s="1092"/>
      <c r="BV57" s="1092"/>
      <c r="BW57" s="1092"/>
      <c r="BX57" s="1092">
        <v>61.3</v>
      </c>
      <c r="BY57" s="1092"/>
      <c r="BZ57" s="1092"/>
      <c r="CA57" s="1092"/>
      <c r="CB57" s="1092"/>
      <c r="CC57" s="1092"/>
      <c r="CD57" s="1092"/>
      <c r="CE57" s="1092"/>
      <c r="CF57" s="1092">
        <v>62.2</v>
      </c>
      <c r="CG57" s="1092"/>
      <c r="CH57" s="1092"/>
      <c r="CI57" s="1092"/>
      <c r="CJ57" s="1092"/>
      <c r="CK57" s="1092"/>
      <c r="CL57" s="1092"/>
      <c r="CM57" s="1092"/>
      <c r="CN57" s="1092">
        <v>63.6</v>
      </c>
      <c r="CO57" s="1092"/>
      <c r="CP57" s="1092"/>
      <c r="CQ57" s="1092"/>
      <c r="CR57" s="1092"/>
      <c r="CS57" s="1092"/>
      <c r="CT57" s="1092"/>
      <c r="CU57" s="1092"/>
      <c r="CV57" s="1092">
        <v>64.7</v>
      </c>
      <c r="CW57" s="1092"/>
      <c r="CX57" s="1092"/>
      <c r="CY57" s="1092"/>
      <c r="CZ57" s="1092"/>
      <c r="DA57" s="1092"/>
      <c r="DB57" s="1092"/>
      <c r="DC57" s="1092"/>
      <c r="DD57" s="1131"/>
      <c r="DE57" s="1126"/>
    </row>
    <row r="58" spans="1:109" s="1121" customFormat="1" ht="13" x14ac:dyDescent="0.2">
      <c r="A58" s="1085"/>
      <c r="B58" s="1126"/>
      <c r="G58" s="1097"/>
      <c r="H58" s="1097"/>
      <c r="I58" s="1096"/>
      <c r="J58" s="1096"/>
      <c r="K58" s="1100"/>
      <c r="L58" s="1100"/>
      <c r="M58" s="1100"/>
      <c r="N58" s="1100"/>
      <c r="AM58" s="108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131"/>
      <c r="DE58" s="1126"/>
    </row>
    <row r="59" spans="1:109" s="1121" customFormat="1" ht="13" x14ac:dyDescent="0.2">
      <c r="A59" s="1085"/>
      <c r="B59" s="1126"/>
      <c r="K59" s="1132"/>
      <c r="L59" s="1132"/>
      <c r="M59" s="1132"/>
      <c r="N59" s="1132"/>
      <c r="AQ59" s="1132"/>
      <c r="AR59" s="1132"/>
      <c r="AS59" s="1132"/>
      <c r="AT59" s="1132"/>
      <c r="BC59" s="1132"/>
      <c r="BD59" s="1132"/>
      <c r="BE59" s="1132"/>
      <c r="BF59" s="1132"/>
      <c r="BO59" s="1132"/>
      <c r="BP59" s="1132"/>
      <c r="BQ59" s="1132"/>
      <c r="BR59" s="1132"/>
      <c r="CA59" s="1132"/>
      <c r="CB59" s="1132"/>
      <c r="CC59" s="1132"/>
      <c r="CD59" s="1132"/>
      <c r="CM59" s="1132"/>
      <c r="CN59" s="1132"/>
      <c r="CO59" s="1132"/>
      <c r="CP59" s="1132"/>
      <c r="CY59" s="1132"/>
      <c r="CZ59" s="1132"/>
      <c r="DA59" s="1132"/>
      <c r="DB59" s="1132"/>
      <c r="DC59" s="1132"/>
      <c r="DD59" s="1131"/>
      <c r="DE59" s="1126"/>
    </row>
    <row r="60" spans="1:109" s="1121" customFormat="1" ht="13" x14ac:dyDescent="0.2">
      <c r="A60" s="1085"/>
      <c r="B60" s="1126"/>
      <c r="K60" s="1132"/>
      <c r="L60" s="1132"/>
      <c r="M60" s="1132"/>
      <c r="N60" s="1132"/>
      <c r="AQ60" s="1132"/>
      <c r="AR60" s="1132"/>
      <c r="AS60" s="1132"/>
      <c r="AT60" s="1132"/>
      <c r="BC60" s="1132"/>
      <c r="BD60" s="1132"/>
      <c r="BE60" s="1132"/>
      <c r="BF60" s="1132"/>
      <c r="BO60" s="1132"/>
      <c r="BP60" s="1132"/>
      <c r="BQ60" s="1132"/>
      <c r="BR60" s="1132"/>
      <c r="CA60" s="1132"/>
      <c r="CB60" s="1132"/>
      <c r="CC60" s="1132"/>
      <c r="CD60" s="1132"/>
      <c r="CM60" s="1132"/>
      <c r="CN60" s="1132"/>
      <c r="CO60" s="1132"/>
      <c r="CP60" s="1132"/>
      <c r="CY60" s="1132"/>
      <c r="CZ60" s="1132"/>
      <c r="DA60" s="1132"/>
      <c r="DB60" s="1132"/>
      <c r="DC60" s="1132"/>
      <c r="DD60" s="1131"/>
      <c r="DE60" s="1126"/>
    </row>
    <row r="61" spans="1:109" s="1121" customFormat="1" ht="13" x14ac:dyDescent="0.2">
      <c r="A61" s="1085"/>
      <c r="B61" s="1130"/>
      <c r="C61" s="1129"/>
      <c r="D61" s="1129"/>
      <c r="E61" s="1129"/>
      <c r="F61" s="1129"/>
      <c r="G61" s="1129"/>
      <c r="H61" s="1129"/>
      <c r="I61" s="1129"/>
      <c r="J61" s="1129"/>
      <c r="K61" s="1129"/>
      <c r="L61" s="1129"/>
      <c r="M61" s="1128"/>
      <c r="N61" s="1128"/>
      <c r="O61" s="1129"/>
      <c r="P61" s="1129"/>
      <c r="Q61" s="1129"/>
      <c r="R61" s="1129"/>
      <c r="S61" s="1129"/>
      <c r="T61" s="1129"/>
      <c r="U61" s="1129"/>
      <c r="V61" s="1129"/>
      <c r="W61" s="1129"/>
      <c r="X61" s="1129"/>
      <c r="Y61" s="1129"/>
      <c r="Z61" s="1129"/>
      <c r="AA61" s="1129"/>
      <c r="AB61" s="1129"/>
      <c r="AC61" s="1129"/>
      <c r="AD61" s="1129"/>
      <c r="AE61" s="1129"/>
      <c r="AF61" s="1129"/>
      <c r="AG61" s="1129"/>
      <c r="AH61" s="1129"/>
      <c r="AI61" s="1129"/>
      <c r="AJ61" s="1129"/>
      <c r="AK61" s="1129"/>
      <c r="AL61" s="1129"/>
      <c r="AM61" s="1129"/>
      <c r="AN61" s="1129"/>
      <c r="AO61" s="1129"/>
      <c r="AP61" s="1129"/>
      <c r="AQ61" s="1129"/>
      <c r="AR61" s="1129"/>
      <c r="AS61" s="1128"/>
      <c r="AT61" s="1128"/>
      <c r="AU61" s="1129"/>
      <c r="AV61" s="1129"/>
      <c r="AW61" s="1129"/>
      <c r="AX61" s="1129"/>
      <c r="AY61" s="1129"/>
      <c r="AZ61" s="1129"/>
      <c r="BA61" s="1129"/>
      <c r="BB61" s="1129"/>
      <c r="BC61" s="1129"/>
      <c r="BD61" s="1129"/>
      <c r="BE61" s="1128"/>
      <c r="BF61" s="1128"/>
      <c r="BG61" s="1129"/>
      <c r="BH61" s="1129"/>
      <c r="BI61" s="1129"/>
      <c r="BJ61" s="1129"/>
      <c r="BK61" s="1129"/>
      <c r="BL61" s="1129"/>
      <c r="BM61" s="1129"/>
      <c r="BN61" s="1129"/>
      <c r="BO61" s="1129"/>
      <c r="BP61" s="1129"/>
      <c r="BQ61" s="1128"/>
      <c r="BR61" s="1128"/>
      <c r="BS61" s="1129"/>
      <c r="BT61" s="1129"/>
      <c r="BU61" s="1129"/>
      <c r="BV61" s="1129"/>
      <c r="BW61" s="1129"/>
      <c r="BX61" s="1129"/>
      <c r="BY61" s="1129"/>
      <c r="BZ61" s="1129"/>
      <c r="CA61" s="1129"/>
      <c r="CB61" s="1129"/>
      <c r="CC61" s="1128"/>
      <c r="CD61" s="1128"/>
      <c r="CE61" s="1129"/>
      <c r="CF61" s="1129"/>
      <c r="CG61" s="1129"/>
      <c r="CH61" s="1129"/>
      <c r="CI61" s="1129"/>
      <c r="CJ61" s="1129"/>
      <c r="CK61" s="1129"/>
      <c r="CL61" s="1129"/>
      <c r="CM61" s="1129"/>
      <c r="CN61" s="1129"/>
      <c r="CO61" s="1128"/>
      <c r="CP61" s="1128"/>
      <c r="CQ61" s="1129"/>
      <c r="CR61" s="1129"/>
      <c r="CS61" s="1129"/>
      <c r="CT61" s="1129"/>
      <c r="CU61" s="1129"/>
      <c r="CV61" s="1129"/>
      <c r="CW61" s="1129"/>
      <c r="CX61" s="1129"/>
      <c r="CY61" s="1129"/>
      <c r="CZ61" s="1129"/>
      <c r="DA61" s="1128"/>
      <c r="DB61" s="1128"/>
      <c r="DC61" s="1128"/>
      <c r="DD61" s="1127"/>
      <c r="DE61" s="1126"/>
    </row>
    <row r="62" spans="1:109" ht="13" x14ac:dyDescent="0.2">
      <c r="B62" s="1125"/>
      <c r="C62" s="1125"/>
      <c r="D62" s="1125"/>
      <c r="E62" s="1125"/>
      <c r="F62" s="1125"/>
      <c r="G62" s="1125"/>
      <c r="H62" s="1125"/>
      <c r="I62" s="1125"/>
      <c r="J62" s="1125"/>
      <c r="K62" s="1125"/>
      <c r="L62" s="1125"/>
      <c r="M62" s="1125"/>
      <c r="N62" s="1125"/>
      <c r="O62" s="1125"/>
      <c r="P62" s="1125"/>
      <c r="Q62" s="1125"/>
      <c r="R62" s="1125"/>
      <c r="S62" s="1125"/>
      <c r="T62" s="1125"/>
      <c r="U62" s="1125"/>
      <c r="V62" s="1125"/>
      <c r="W62" s="1125"/>
      <c r="X62" s="1125"/>
      <c r="Y62" s="1125"/>
      <c r="Z62" s="1125"/>
      <c r="AA62" s="1125"/>
      <c r="AB62" s="1125"/>
      <c r="AC62" s="1125"/>
      <c r="AD62" s="1125"/>
      <c r="AE62" s="1125"/>
      <c r="AF62" s="1125"/>
      <c r="AG62" s="1125"/>
      <c r="AH62" s="1125"/>
      <c r="AI62" s="1125"/>
      <c r="AJ62" s="1125"/>
      <c r="AK62" s="1125"/>
      <c r="AL62" s="1125"/>
      <c r="AM62" s="1125"/>
      <c r="AN62" s="1125"/>
      <c r="AO62" s="1125"/>
      <c r="AP62" s="1125"/>
      <c r="AQ62" s="1125"/>
      <c r="AR62" s="1125"/>
      <c r="AS62" s="1125"/>
      <c r="AT62" s="1125"/>
      <c r="AU62" s="1125"/>
      <c r="AV62" s="1125"/>
      <c r="AW62" s="1125"/>
      <c r="AX62" s="1125"/>
      <c r="AY62" s="1125"/>
      <c r="AZ62" s="1125"/>
      <c r="BA62" s="1125"/>
      <c r="BB62" s="1125"/>
      <c r="BC62" s="1125"/>
      <c r="BD62" s="1125"/>
      <c r="BE62" s="1125"/>
      <c r="BF62" s="1125"/>
      <c r="BG62" s="1125"/>
      <c r="BH62" s="1125"/>
      <c r="BI62" s="1125"/>
      <c r="BJ62" s="1125"/>
      <c r="BK62" s="1125"/>
      <c r="BL62" s="1125"/>
      <c r="BM62" s="1125"/>
      <c r="BN62" s="1125"/>
      <c r="BO62" s="1125"/>
      <c r="BP62" s="1125"/>
      <c r="BQ62" s="1125"/>
      <c r="BR62" s="1125"/>
      <c r="BS62" s="1125"/>
      <c r="BT62" s="1125"/>
      <c r="BU62" s="1125"/>
      <c r="BV62" s="1125"/>
      <c r="BW62" s="1125"/>
      <c r="BX62" s="1125"/>
      <c r="BY62" s="1125"/>
      <c r="BZ62" s="1125"/>
      <c r="CA62" s="1125"/>
      <c r="CB62" s="1125"/>
      <c r="CC62" s="1125"/>
      <c r="CD62" s="1125"/>
      <c r="CE62" s="1125"/>
      <c r="CF62" s="1125"/>
      <c r="CG62" s="1125"/>
      <c r="CH62" s="1125"/>
      <c r="CI62" s="1125"/>
      <c r="CJ62" s="1125"/>
      <c r="CK62" s="1125"/>
      <c r="CL62" s="1125"/>
      <c r="CM62" s="1125"/>
      <c r="CN62" s="1125"/>
      <c r="CO62" s="1125"/>
      <c r="CP62" s="1125"/>
      <c r="CQ62" s="1125"/>
      <c r="CR62" s="1125"/>
      <c r="CS62" s="1125"/>
      <c r="CT62" s="1125"/>
      <c r="CU62" s="1125"/>
      <c r="CV62" s="1125"/>
      <c r="CW62" s="1125"/>
      <c r="CX62" s="1125"/>
      <c r="CY62" s="1125"/>
      <c r="CZ62" s="1125"/>
      <c r="DA62" s="1125"/>
      <c r="DB62" s="1125"/>
      <c r="DC62" s="1125"/>
      <c r="DD62" s="1125"/>
      <c r="DE62" s="1085"/>
    </row>
    <row r="63" spans="1:109" ht="16.5" x14ac:dyDescent="0.2">
      <c r="B63" s="1124" t="s">
        <v>548</v>
      </c>
    </row>
    <row r="64" spans="1:109" ht="13" x14ac:dyDescent="0.2">
      <c r="B64" s="1086"/>
      <c r="G64" s="1122"/>
      <c r="N64" s="1123"/>
      <c r="AM64" s="1122"/>
      <c r="AN64" s="1122" t="s">
        <v>547</v>
      </c>
      <c r="AP64" s="1121"/>
      <c r="AQ64" s="1121"/>
      <c r="AR64" s="1121"/>
      <c r="AY64" s="1122"/>
      <c r="BA64" s="1121"/>
      <c r="BB64" s="1121"/>
      <c r="BC64" s="1121"/>
      <c r="BK64" s="1122"/>
      <c r="BM64" s="1121"/>
      <c r="BN64" s="1121"/>
      <c r="BO64" s="1121"/>
      <c r="BW64" s="1122"/>
      <c r="BY64" s="1121"/>
      <c r="BZ64" s="1121"/>
      <c r="CA64" s="1121"/>
      <c r="CI64" s="1122"/>
      <c r="CK64" s="1121"/>
      <c r="CL64" s="1121"/>
      <c r="CM64" s="1121"/>
      <c r="CU64" s="1122"/>
      <c r="CW64" s="1121"/>
      <c r="CX64" s="1121"/>
      <c r="CY64" s="1121"/>
    </row>
    <row r="65" spans="2:107" ht="13" x14ac:dyDescent="0.2">
      <c r="B65" s="1086"/>
      <c r="AN65" s="1120" t="s">
        <v>546</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18"/>
    </row>
    <row r="66" spans="2:107" ht="13" x14ac:dyDescent="0.2">
      <c r="B66" s="1086"/>
      <c r="AN66" s="1117"/>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5"/>
    </row>
    <row r="67" spans="2:107" ht="13" x14ac:dyDescent="0.2">
      <c r="B67" s="1086"/>
      <c r="AN67" s="1117"/>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5"/>
    </row>
    <row r="68" spans="2:107" ht="13" x14ac:dyDescent="0.2">
      <c r="B68" s="1086"/>
      <c r="AN68" s="1117"/>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5"/>
    </row>
    <row r="69" spans="2:107" ht="13" x14ac:dyDescent="0.2">
      <c r="B69" s="1086"/>
      <c r="AN69" s="1114"/>
      <c r="AO69" s="1113"/>
      <c r="AP69" s="1113"/>
      <c r="AQ69" s="1113"/>
      <c r="AR69" s="1113"/>
      <c r="AS69" s="1113"/>
      <c r="AT69" s="1113"/>
      <c r="AU69" s="1113"/>
      <c r="AV69" s="1113"/>
      <c r="AW69" s="1113"/>
      <c r="AX69" s="1113"/>
      <c r="AY69" s="1113"/>
      <c r="AZ69" s="1113"/>
      <c r="BA69" s="1113"/>
      <c r="BB69" s="1113"/>
      <c r="BC69" s="1113"/>
      <c r="BD69" s="1113"/>
      <c r="BE69" s="1113"/>
      <c r="BF69" s="1113"/>
      <c r="BG69" s="1113"/>
      <c r="BH69" s="1113"/>
      <c r="BI69" s="1113"/>
      <c r="BJ69" s="1113"/>
      <c r="BK69" s="1113"/>
      <c r="BL69" s="1113"/>
      <c r="BM69" s="1113"/>
      <c r="BN69" s="1113"/>
      <c r="BO69" s="1113"/>
      <c r="BP69" s="1113"/>
      <c r="BQ69" s="1113"/>
      <c r="BR69" s="1113"/>
      <c r="BS69" s="1113"/>
      <c r="BT69" s="1113"/>
      <c r="BU69" s="1113"/>
      <c r="BV69" s="1113"/>
      <c r="BW69" s="1113"/>
      <c r="BX69" s="1113"/>
      <c r="BY69" s="1113"/>
      <c r="BZ69" s="1113"/>
      <c r="CA69" s="1113"/>
      <c r="CB69" s="1113"/>
      <c r="CC69" s="1113"/>
      <c r="CD69" s="1113"/>
      <c r="CE69" s="1113"/>
      <c r="CF69" s="1113"/>
      <c r="CG69" s="1113"/>
      <c r="CH69" s="1113"/>
      <c r="CI69" s="1113"/>
      <c r="CJ69" s="1113"/>
      <c r="CK69" s="1113"/>
      <c r="CL69" s="1113"/>
      <c r="CM69" s="1113"/>
      <c r="CN69" s="1113"/>
      <c r="CO69" s="1113"/>
      <c r="CP69" s="1113"/>
      <c r="CQ69" s="1113"/>
      <c r="CR69" s="1113"/>
      <c r="CS69" s="1113"/>
      <c r="CT69" s="1113"/>
      <c r="CU69" s="1113"/>
      <c r="CV69" s="1113"/>
      <c r="CW69" s="1113"/>
      <c r="CX69" s="1113"/>
      <c r="CY69" s="1113"/>
      <c r="CZ69" s="1113"/>
      <c r="DA69" s="1113"/>
      <c r="DB69" s="1113"/>
      <c r="DC69" s="1112"/>
    </row>
    <row r="70" spans="2:107" ht="13" x14ac:dyDescent="0.2">
      <c r="B70" s="1086"/>
      <c r="H70" s="1111"/>
      <c r="I70" s="1111"/>
      <c r="J70" s="1109"/>
      <c r="K70" s="1109"/>
      <c r="L70" s="1108"/>
      <c r="M70" s="1109"/>
      <c r="N70" s="1108"/>
      <c r="AN70" s="1099"/>
      <c r="AO70" s="1099"/>
      <c r="AP70" s="1099"/>
      <c r="AZ70" s="1099"/>
      <c r="BA70" s="1099"/>
      <c r="BB70" s="1099"/>
      <c r="BL70" s="1099"/>
      <c r="BM70" s="1099"/>
      <c r="BN70" s="1099"/>
      <c r="BX70" s="1099"/>
      <c r="BY70" s="1099"/>
      <c r="BZ70" s="1099"/>
      <c r="CJ70" s="1099"/>
      <c r="CK70" s="1099"/>
      <c r="CL70" s="1099"/>
      <c r="CV70" s="1099"/>
      <c r="CW70" s="1099"/>
      <c r="CX70" s="1099"/>
    </row>
    <row r="71" spans="2:107" ht="13" x14ac:dyDescent="0.2">
      <c r="B71" s="1086"/>
      <c r="G71" s="1107"/>
      <c r="I71" s="1110"/>
      <c r="J71" s="1109"/>
      <c r="K71" s="1109"/>
      <c r="L71" s="1108"/>
      <c r="M71" s="1109"/>
      <c r="N71" s="1108"/>
      <c r="AM71" s="1107"/>
      <c r="AN71" s="1085" t="s">
        <v>545</v>
      </c>
    </row>
    <row r="72" spans="2:107" ht="13" x14ac:dyDescent="0.2">
      <c r="B72" s="1086"/>
      <c r="G72" s="1097"/>
      <c r="H72" s="1097"/>
      <c r="I72" s="1097"/>
      <c r="J72" s="1097"/>
      <c r="K72" s="1106"/>
      <c r="L72" s="1106"/>
      <c r="M72" s="1105"/>
      <c r="N72" s="1105"/>
      <c r="AN72" s="1104"/>
      <c r="AO72" s="1103"/>
      <c r="AP72" s="1103"/>
      <c r="AQ72" s="1103"/>
      <c r="AR72" s="1103"/>
      <c r="AS72" s="1103"/>
      <c r="AT72" s="1103"/>
      <c r="AU72" s="1103"/>
      <c r="AV72" s="1103"/>
      <c r="AW72" s="1103"/>
      <c r="AX72" s="1103"/>
      <c r="AY72" s="1103"/>
      <c r="AZ72" s="1103"/>
      <c r="BA72" s="1103"/>
      <c r="BB72" s="1103"/>
      <c r="BC72" s="1103"/>
      <c r="BD72" s="1103"/>
      <c r="BE72" s="1103"/>
      <c r="BF72" s="1103"/>
      <c r="BG72" s="1103"/>
      <c r="BH72" s="1103"/>
      <c r="BI72" s="1103"/>
      <c r="BJ72" s="1103"/>
      <c r="BK72" s="1103"/>
      <c r="BL72" s="1103"/>
      <c r="BM72" s="1103"/>
      <c r="BN72" s="1103"/>
      <c r="BO72" s="1102"/>
      <c r="BP72" s="1094" t="s">
        <v>526</v>
      </c>
      <c r="BQ72" s="1094"/>
      <c r="BR72" s="1094"/>
      <c r="BS72" s="1094"/>
      <c r="BT72" s="1094"/>
      <c r="BU72" s="1094"/>
      <c r="BV72" s="1094"/>
      <c r="BW72" s="1094"/>
      <c r="BX72" s="1094" t="s">
        <v>527</v>
      </c>
      <c r="BY72" s="1094"/>
      <c r="BZ72" s="1094"/>
      <c r="CA72" s="1094"/>
      <c r="CB72" s="1094"/>
      <c r="CC72" s="1094"/>
      <c r="CD72" s="1094"/>
      <c r="CE72" s="1094"/>
      <c r="CF72" s="1094" t="s">
        <v>529</v>
      </c>
      <c r="CG72" s="1094"/>
      <c r="CH72" s="1094"/>
      <c r="CI72" s="1094"/>
      <c r="CJ72" s="1094"/>
      <c r="CK72" s="1094"/>
      <c r="CL72" s="1094"/>
      <c r="CM72" s="1094"/>
      <c r="CN72" s="1094" t="s">
        <v>530</v>
      </c>
      <c r="CO72" s="1094"/>
      <c r="CP72" s="1094"/>
      <c r="CQ72" s="1094"/>
      <c r="CR72" s="1094"/>
      <c r="CS72" s="1094"/>
      <c r="CT72" s="1094"/>
      <c r="CU72" s="1094"/>
      <c r="CV72" s="1094" t="s">
        <v>531</v>
      </c>
      <c r="CW72" s="1094"/>
      <c r="CX72" s="1094"/>
      <c r="CY72" s="1094"/>
      <c r="CZ72" s="1094"/>
      <c r="DA72" s="1094"/>
      <c r="DB72" s="1094"/>
      <c r="DC72" s="1094"/>
    </row>
    <row r="73" spans="2:107" ht="13" x14ac:dyDescent="0.2">
      <c r="B73" s="1086"/>
      <c r="G73" s="1101"/>
      <c r="H73" s="1101"/>
      <c r="I73" s="1101"/>
      <c r="J73" s="1101"/>
      <c r="K73" s="1098"/>
      <c r="L73" s="1098"/>
      <c r="M73" s="1098"/>
      <c r="N73" s="1098"/>
      <c r="AM73" s="1099"/>
      <c r="AN73" s="1093" t="s">
        <v>544</v>
      </c>
      <c r="AO73" s="1093"/>
      <c r="AP73" s="1093"/>
      <c r="AQ73" s="1093"/>
      <c r="AR73" s="1093"/>
      <c r="AS73" s="1093"/>
      <c r="AT73" s="1093"/>
      <c r="AU73" s="1093"/>
      <c r="AV73" s="1093"/>
      <c r="AW73" s="1093"/>
      <c r="AX73" s="1093"/>
      <c r="AY73" s="1093"/>
      <c r="AZ73" s="1093"/>
      <c r="BA73" s="1093"/>
      <c r="BB73" s="1093" t="s">
        <v>542</v>
      </c>
      <c r="BC73" s="1093"/>
      <c r="BD73" s="1093"/>
      <c r="BE73" s="1093"/>
      <c r="BF73" s="1093"/>
      <c r="BG73" s="1093"/>
      <c r="BH73" s="1093"/>
      <c r="BI73" s="1093"/>
      <c r="BJ73" s="1093"/>
      <c r="BK73" s="1093"/>
      <c r="BL73" s="1093"/>
      <c r="BM73" s="1093"/>
      <c r="BN73" s="1093"/>
      <c r="BO73" s="1093"/>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row>
    <row r="74" spans="2:107" ht="13" x14ac:dyDescent="0.2">
      <c r="B74" s="1086"/>
      <c r="G74" s="1101"/>
      <c r="H74" s="1101"/>
      <c r="I74" s="1101"/>
      <c r="J74" s="1101"/>
      <c r="K74" s="1098"/>
      <c r="L74" s="1098"/>
      <c r="M74" s="1098"/>
      <c r="N74" s="1098"/>
      <c r="AM74" s="1099"/>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ht="13" x14ac:dyDescent="0.2">
      <c r="B75" s="1086"/>
      <c r="G75" s="1101"/>
      <c r="H75" s="1101"/>
      <c r="I75" s="1097"/>
      <c r="J75" s="1097"/>
      <c r="K75" s="1100"/>
      <c r="L75" s="1100"/>
      <c r="M75" s="1100"/>
      <c r="N75" s="1100"/>
      <c r="AM75" s="1099"/>
      <c r="AN75" s="1093"/>
      <c r="AO75" s="1093"/>
      <c r="AP75" s="1093"/>
      <c r="AQ75" s="1093"/>
      <c r="AR75" s="1093"/>
      <c r="AS75" s="1093"/>
      <c r="AT75" s="1093"/>
      <c r="AU75" s="1093"/>
      <c r="AV75" s="1093"/>
      <c r="AW75" s="1093"/>
      <c r="AX75" s="1093"/>
      <c r="AY75" s="1093"/>
      <c r="AZ75" s="1093"/>
      <c r="BA75" s="1093"/>
      <c r="BB75" s="1093" t="s">
        <v>541</v>
      </c>
      <c r="BC75" s="1093"/>
      <c r="BD75" s="1093"/>
      <c r="BE75" s="1093"/>
      <c r="BF75" s="1093"/>
      <c r="BG75" s="1093"/>
      <c r="BH75" s="1093"/>
      <c r="BI75" s="1093"/>
      <c r="BJ75" s="1093"/>
      <c r="BK75" s="1093"/>
      <c r="BL75" s="1093"/>
      <c r="BM75" s="1093"/>
      <c r="BN75" s="1093"/>
      <c r="BO75" s="1093"/>
      <c r="BP75" s="1092">
        <v>2.1</v>
      </c>
      <c r="BQ75" s="1092"/>
      <c r="BR75" s="1092"/>
      <c r="BS75" s="1092"/>
      <c r="BT75" s="1092"/>
      <c r="BU75" s="1092"/>
      <c r="BV75" s="1092"/>
      <c r="BW75" s="1092"/>
      <c r="BX75" s="1092">
        <v>3.2</v>
      </c>
      <c r="BY75" s="1092"/>
      <c r="BZ75" s="1092"/>
      <c r="CA75" s="1092"/>
      <c r="CB75" s="1092"/>
      <c r="CC75" s="1092"/>
      <c r="CD75" s="1092"/>
      <c r="CE75" s="1092"/>
      <c r="CF75" s="1092">
        <v>3.9</v>
      </c>
      <c r="CG75" s="1092"/>
      <c r="CH75" s="1092"/>
      <c r="CI75" s="1092"/>
      <c r="CJ75" s="1092"/>
      <c r="CK75" s="1092"/>
      <c r="CL75" s="1092"/>
      <c r="CM75" s="1092"/>
      <c r="CN75" s="1092">
        <v>4.3</v>
      </c>
      <c r="CO75" s="1092"/>
      <c r="CP75" s="1092"/>
      <c r="CQ75" s="1092"/>
      <c r="CR75" s="1092"/>
      <c r="CS75" s="1092"/>
      <c r="CT75" s="1092"/>
      <c r="CU75" s="1092"/>
      <c r="CV75" s="1092">
        <v>4.2</v>
      </c>
      <c r="CW75" s="1092"/>
      <c r="CX75" s="1092"/>
      <c r="CY75" s="1092"/>
      <c r="CZ75" s="1092"/>
      <c r="DA75" s="1092"/>
      <c r="DB75" s="1092"/>
      <c r="DC75" s="1092"/>
    </row>
    <row r="76" spans="2:107" ht="13" x14ac:dyDescent="0.2">
      <c r="B76" s="1086"/>
      <c r="G76" s="1101"/>
      <c r="H76" s="1101"/>
      <c r="I76" s="1097"/>
      <c r="J76" s="1097"/>
      <c r="K76" s="1100"/>
      <c r="L76" s="1100"/>
      <c r="M76" s="1100"/>
      <c r="N76" s="1100"/>
      <c r="AM76" s="1099"/>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ht="13" x14ac:dyDescent="0.2">
      <c r="B77" s="1086"/>
      <c r="G77" s="1097"/>
      <c r="H77" s="1097"/>
      <c r="I77" s="1097"/>
      <c r="J77" s="1097"/>
      <c r="K77" s="1098"/>
      <c r="L77" s="1098"/>
      <c r="M77" s="1098"/>
      <c r="N77" s="1098"/>
      <c r="AN77" s="1094" t="s">
        <v>543</v>
      </c>
      <c r="AO77" s="1094"/>
      <c r="AP77" s="1094"/>
      <c r="AQ77" s="1094"/>
      <c r="AR77" s="1094"/>
      <c r="AS77" s="1094"/>
      <c r="AT77" s="1094"/>
      <c r="AU77" s="1094"/>
      <c r="AV77" s="1094"/>
      <c r="AW77" s="1094"/>
      <c r="AX77" s="1094"/>
      <c r="AY77" s="1094"/>
      <c r="AZ77" s="1094"/>
      <c r="BA77" s="1094"/>
      <c r="BB77" s="1093" t="s">
        <v>542</v>
      </c>
      <c r="BC77" s="1093"/>
      <c r="BD77" s="1093"/>
      <c r="BE77" s="1093"/>
      <c r="BF77" s="1093"/>
      <c r="BG77" s="1093"/>
      <c r="BH77" s="1093"/>
      <c r="BI77" s="1093"/>
      <c r="BJ77" s="1093"/>
      <c r="BK77" s="1093"/>
      <c r="BL77" s="1093"/>
      <c r="BM77" s="1093"/>
      <c r="BN77" s="1093"/>
      <c r="BO77" s="1093"/>
      <c r="BP77" s="1092">
        <v>11.4</v>
      </c>
      <c r="BQ77" s="1092"/>
      <c r="BR77" s="1092"/>
      <c r="BS77" s="1092"/>
      <c r="BT77" s="1092"/>
      <c r="BU77" s="1092"/>
      <c r="BV77" s="1092"/>
      <c r="BW77" s="1092"/>
      <c r="BX77" s="1092">
        <v>10.4</v>
      </c>
      <c r="BY77" s="1092"/>
      <c r="BZ77" s="1092"/>
      <c r="CA77" s="1092"/>
      <c r="CB77" s="1092"/>
      <c r="CC77" s="1092"/>
      <c r="CD77" s="1092"/>
      <c r="CE77" s="1092"/>
      <c r="CF77" s="1092">
        <v>10.9</v>
      </c>
      <c r="CG77" s="1092"/>
      <c r="CH77" s="1092"/>
      <c r="CI77" s="1092"/>
      <c r="CJ77" s="1092"/>
      <c r="CK77" s="1092"/>
      <c r="CL77" s="1092"/>
      <c r="CM77" s="1092"/>
      <c r="CN77" s="1092">
        <v>6.5</v>
      </c>
      <c r="CO77" s="1092"/>
      <c r="CP77" s="1092"/>
      <c r="CQ77" s="1092"/>
      <c r="CR77" s="1092"/>
      <c r="CS77" s="1092"/>
      <c r="CT77" s="1092"/>
      <c r="CU77" s="1092"/>
      <c r="CV77" s="1092">
        <v>0</v>
      </c>
      <c r="CW77" s="1092"/>
      <c r="CX77" s="1092"/>
      <c r="CY77" s="1092"/>
      <c r="CZ77" s="1092"/>
      <c r="DA77" s="1092"/>
      <c r="DB77" s="1092"/>
      <c r="DC77" s="1092"/>
    </row>
    <row r="78" spans="2:107" ht="13" x14ac:dyDescent="0.2">
      <c r="B78" s="1086"/>
      <c r="G78" s="1097"/>
      <c r="H78" s="1097"/>
      <c r="I78" s="1097"/>
      <c r="J78" s="1097"/>
      <c r="K78" s="1098"/>
      <c r="L78" s="1098"/>
      <c r="M78" s="1098"/>
      <c r="N78" s="1098"/>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ht="13" x14ac:dyDescent="0.2">
      <c r="B79" s="1086"/>
      <c r="G79" s="1097"/>
      <c r="H79" s="1097"/>
      <c r="I79" s="1096"/>
      <c r="J79" s="1096"/>
      <c r="K79" s="1095"/>
      <c r="L79" s="1095"/>
      <c r="M79" s="1095"/>
      <c r="N79" s="1095"/>
      <c r="AN79" s="1094"/>
      <c r="AO79" s="1094"/>
      <c r="AP79" s="1094"/>
      <c r="AQ79" s="1094"/>
      <c r="AR79" s="1094"/>
      <c r="AS79" s="1094"/>
      <c r="AT79" s="1094"/>
      <c r="AU79" s="1094"/>
      <c r="AV79" s="1094"/>
      <c r="AW79" s="1094"/>
      <c r="AX79" s="1094"/>
      <c r="AY79" s="1094"/>
      <c r="AZ79" s="1094"/>
      <c r="BA79" s="1094"/>
      <c r="BB79" s="1093" t="s">
        <v>541</v>
      </c>
      <c r="BC79" s="1093"/>
      <c r="BD79" s="1093"/>
      <c r="BE79" s="1093"/>
      <c r="BF79" s="1093"/>
      <c r="BG79" s="1093"/>
      <c r="BH79" s="1093"/>
      <c r="BI79" s="1093"/>
      <c r="BJ79" s="1093"/>
      <c r="BK79" s="1093"/>
      <c r="BL79" s="1093"/>
      <c r="BM79" s="1093"/>
      <c r="BN79" s="1093"/>
      <c r="BO79" s="1093"/>
      <c r="BP79" s="1092">
        <v>6.7</v>
      </c>
      <c r="BQ79" s="1092"/>
      <c r="BR79" s="1092"/>
      <c r="BS79" s="1092"/>
      <c r="BT79" s="1092"/>
      <c r="BU79" s="1092"/>
      <c r="BV79" s="1092"/>
      <c r="BW79" s="1092"/>
      <c r="BX79" s="1092">
        <v>6.6</v>
      </c>
      <c r="BY79" s="1092"/>
      <c r="BZ79" s="1092"/>
      <c r="CA79" s="1092"/>
      <c r="CB79" s="1092"/>
      <c r="CC79" s="1092"/>
      <c r="CD79" s="1092"/>
      <c r="CE79" s="1092"/>
      <c r="CF79" s="1092">
        <v>5.9</v>
      </c>
      <c r="CG79" s="1092"/>
      <c r="CH79" s="1092"/>
      <c r="CI79" s="1092"/>
      <c r="CJ79" s="1092"/>
      <c r="CK79" s="1092"/>
      <c r="CL79" s="1092"/>
      <c r="CM79" s="1092"/>
      <c r="CN79" s="1092">
        <v>5.9</v>
      </c>
      <c r="CO79" s="1092"/>
      <c r="CP79" s="1092"/>
      <c r="CQ79" s="1092"/>
      <c r="CR79" s="1092"/>
      <c r="CS79" s="1092"/>
      <c r="CT79" s="1092"/>
      <c r="CU79" s="1092"/>
      <c r="CV79" s="1092">
        <v>6.1</v>
      </c>
      <c r="CW79" s="1092"/>
      <c r="CX79" s="1092"/>
      <c r="CY79" s="1092"/>
      <c r="CZ79" s="1092"/>
      <c r="DA79" s="1092"/>
      <c r="DB79" s="1092"/>
      <c r="DC79" s="1092"/>
    </row>
    <row r="80" spans="2:107" ht="13" x14ac:dyDescent="0.2">
      <c r="B80" s="1086"/>
      <c r="G80" s="1097"/>
      <c r="H80" s="1097"/>
      <c r="I80" s="1096"/>
      <c r="J80" s="1096"/>
      <c r="K80" s="1095"/>
      <c r="L80" s="1095"/>
      <c r="M80" s="1095"/>
      <c r="N80" s="1095"/>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ht="13" x14ac:dyDescent="0.2">
      <c r="B81" s="1086"/>
    </row>
    <row r="82" spans="2:109" ht="16.5" x14ac:dyDescent="0.2">
      <c r="B82" s="1086"/>
      <c r="K82" s="1091"/>
      <c r="L82" s="1091"/>
      <c r="M82" s="1091"/>
      <c r="N82" s="1091"/>
      <c r="AQ82" s="1091"/>
      <c r="AR82" s="1091"/>
      <c r="AS82" s="1091"/>
      <c r="AT82" s="1091"/>
      <c r="BC82" s="1091"/>
      <c r="BD82" s="1091"/>
      <c r="BE82" s="1091"/>
      <c r="BF82" s="1091"/>
      <c r="BO82" s="1091"/>
      <c r="BP82" s="1091"/>
      <c r="BQ82" s="1091"/>
      <c r="BR82" s="1091"/>
      <c r="CA82" s="1091"/>
      <c r="CB82" s="1091"/>
      <c r="CC82" s="1091"/>
      <c r="CD82" s="1091"/>
      <c r="CM82" s="1091"/>
      <c r="CN82" s="1091"/>
      <c r="CO82" s="1091"/>
      <c r="CP82" s="1091"/>
      <c r="CY82" s="1091"/>
      <c r="CZ82" s="1091"/>
      <c r="DA82" s="1091"/>
      <c r="DB82" s="1091"/>
      <c r="DC82" s="1091"/>
    </row>
    <row r="83" spans="2:109" ht="13" x14ac:dyDescent="0.2">
      <c r="B83" s="1090"/>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c r="AK83" s="1089"/>
      <c r="AL83" s="1089"/>
      <c r="AM83" s="1089"/>
      <c r="AN83" s="1089"/>
      <c r="AO83" s="1089"/>
      <c r="AP83" s="1089"/>
      <c r="AQ83" s="1089"/>
      <c r="AR83" s="1089"/>
      <c r="AS83" s="1089"/>
      <c r="AT83" s="1089"/>
      <c r="AU83" s="1089"/>
      <c r="AV83" s="1089"/>
      <c r="AW83" s="1089"/>
      <c r="AX83" s="1089"/>
      <c r="AY83" s="1089"/>
      <c r="AZ83" s="1089"/>
      <c r="BA83" s="1089"/>
      <c r="BB83" s="1089"/>
      <c r="BC83" s="1089"/>
      <c r="BD83" s="1089"/>
      <c r="BE83" s="1089"/>
      <c r="BF83" s="1089"/>
      <c r="BG83" s="1089"/>
      <c r="BH83" s="1089"/>
      <c r="BI83" s="1089"/>
      <c r="BJ83" s="1089"/>
      <c r="BK83" s="1089"/>
      <c r="BL83" s="1089"/>
      <c r="BM83" s="1089"/>
      <c r="BN83" s="1089"/>
      <c r="BO83" s="1089"/>
      <c r="BP83" s="1089"/>
      <c r="BQ83" s="1089"/>
      <c r="BR83" s="1089"/>
      <c r="BS83" s="1089"/>
      <c r="BT83" s="1089"/>
      <c r="BU83" s="1089"/>
      <c r="BV83" s="1089"/>
      <c r="BW83" s="1089"/>
      <c r="BX83" s="1089"/>
      <c r="BY83" s="1089"/>
      <c r="BZ83" s="1089"/>
      <c r="CA83" s="1089"/>
      <c r="CB83" s="1089"/>
      <c r="CC83" s="1089"/>
      <c r="CD83" s="1089"/>
      <c r="CE83" s="1089"/>
      <c r="CF83" s="1089"/>
      <c r="CG83" s="1089"/>
      <c r="CH83" s="1089"/>
      <c r="CI83" s="1089"/>
      <c r="CJ83" s="1089"/>
      <c r="CK83" s="1089"/>
      <c r="CL83" s="1089"/>
      <c r="CM83" s="1089"/>
      <c r="CN83" s="1089"/>
      <c r="CO83" s="1089"/>
      <c r="CP83" s="1089"/>
      <c r="CQ83" s="1089"/>
      <c r="CR83" s="1089"/>
      <c r="CS83" s="1089"/>
      <c r="CT83" s="1089"/>
      <c r="CU83" s="1089"/>
      <c r="CV83" s="1089"/>
      <c r="CW83" s="1089"/>
      <c r="CX83" s="1089"/>
      <c r="CY83" s="1089"/>
      <c r="CZ83" s="1089"/>
      <c r="DA83" s="1089"/>
      <c r="DB83" s="1089"/>
      <c r="DC83" s="1089"/>
      <c r="DD83" s="1088"/>
    </row>
    <row r="84" spans="2:109" ht="13" x14ac:dyDescent="0.2">
      <c r="DD84" s="1085"/>
      <c r="DE84" s="1085"/>
    </row>
    <row r="85" spans="2:109" ht="13" x14ac:dyDescent="0.2">
      <c r="DD85" s="1085"/>
      <c r="DE85" s="1085"/>
    </row>
  </sheetData>
  <sheetProtection algorithmName="SHA-512" hashValue="OkABdzQfssXMLnqiGE6/VUj2mwOP5sqOudyVQIqahp6+C6DOC9e0r3fcZm9JM2quqXPAQlizsVMWlpObZUjFwg==" saltValue="H/biNYa1FtJFdqkhohR2VA=="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E3B17-86E8-42DB-96B9-62F1AD427FFE}">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98</v>
      </c>
    </row>
  </sheetData>
  <sheetProtection algorithmName="SHA-512" hashValue="k1L1bbLIr1WlL9tfucNUvNCsH+5wb9bcRzIWqiDxA+1uFiW2IzxHdF51/YZnB8fSh2lAZlXp/IuqPwkUOwRmKw==" saltValue="mwRA03Pxr2w7LNg6w7AKog==" spinCount="100000" sheet="1" objects="1" scenarios="1"/>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94CE2-4181-4D14-92DA-D9B40CE4D110}">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98</v>
      </c>
    </row>
  </sheetData>
  <sheetProtection algorithmName="SHA-512" hashValue="OzlN7z9y+q9BsgyyYnIyV5h4W/V/4cLwrVGgsLc+RNsBQZ1H+qQw3ggBJ5sMbfaVdhP90yEMUqNreOAIu8V8Ww==" saltValue="LyI2Pcxp5Epu6nqAfj9t8A=="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57</v>
      </c>
      <c r="E2" s="124"/>
      <c r="F2" s="308" t="s">
        <v>525</v>
      </c>
      <c r="G2" s="148"/>
      <c r="H2" s="158"/>
    </row>
    <row r="3" spans="1:8" x14ac:dyDescent="0.2">
      <c r="A3" s="114" t="s">
        <v>501</v>
      </c>
      <c r="B3" s="106"/>
      <c r="C3" s="301"/>
      <c r="D3" s="304">
        <v>23910</v>
      </c>
      <c r="E3" s="306"/>
      <c r="F3" s="309">
        <v>53869</v>
      </c>
      <c r="G3" s="311"/>
      <c r="H3" s="314"/>
    </row>
    <row r="4" spans="1:8" x14ac:dyDescent="0.2">
      <c r="A4" s="99"/>
      <c r="B4" s="105"/>
      <c r="C4" s="302"/>
      <c r="D4" s="305">
        <v>15389</v>
      </c>
      <c r="E4" s="307"/>
      <c r="F4" s="310">
        <v>35046</v>
      </c>
      <c r="G4" s="312"/>
      <c r="H4" s="315"/>
    </row>
    <row r="5" spans="1:8" x14ac:dyDescent="0.2">
      <c r="A5" s="114" t="s">
        <v>522</v>
      </c>
      <c r="B5" s="106"/>
      <c r="C5" s="301"/>
      <c r="D5" s="304">
        <v>16200</v>
      </c>
      <c r="E5" s="306"/>
      <c r="F5" s="309">
        <v>59119</v>
      </c>
      <c r="G5" s="311"/>
      <c r="H5" s="314"/>
    </row>
    <row r="6" spans="1:8" x14ac:dyDescent="0.2">
      <c r="A6" s="99"/>
      <c r="B6" s="105"/>
      <c r="C6" s="302"/>
      <c r="D6" s="305">
        <v>12415</v>
      </c>
      <c r="E6" s="307"/>
      <c r="F6" s="310">
        <v>29900</v>
      </c>
      <c r="G6" s="312"/>
      <c r="H6" s="315"/>
    </row>
    <row r="7" spans="1:8" x14ac:dyDescent="0.2">
      <c r="A7" s="114" t="s">
        <v>476</v>
      </c>
      <c r="B7" s="106"/>
      <c r="C7" s="301"/>
      <c r="D7" s="304">
        <v>17395</v>
      </c>
      <c r="E7" s="306"/>
      <c r="F7" s="309">
        <v>53895</v>
      </c>
      <c r="G7" s="311"/>
      <c r="H7" s="314"/>
    </row>
    <row r="8" spans="1:8" x14ac:dyDescent="0.2">
      <c r="A8" s="99"/>
      <c r="B8" s="105"/>
      <c r="C8" s="302"/>
      <c r="D8" s="305">
        <v>11677</v>
      </c>
      <c r="E8" s="307"/>
      <c r="F8" s="310">
        <v>31224</v>
      </c>
      <c r="G8" s="312"/>
      <c r="H8" s="315"/>
    </row>
    <row r="9" spans="1:8" x14ac:dyDescent="0.2">
      <c r="A9" s="114" t="s">
        <v>523</v>
      </c>
      <c r="B9" s="106"/>
      <c r="C9" s="301"/>
      <c r="D9" s="304">
        <v>18930</v>
      </c>
      <c r="E9" s="306"/>
      <c r="F9" s="309">
        <v>56181</v>
      </c>
      <c r="G9" s="311"/>
      <c r="H9" s="314"/>
    </row>
    <row r="10" spans="1:8" x14ac:dyDescent="0.2">
      <c r="A10" s="99"/>
      <c r="B10" s="105"/>
      <c r="C10" s="302"/>
      <c r="D10" s="305">
        <v>8785</v>
      </c>
      <c r="E10" s="307"/>
      <c r="F10" s="310">
        <v>32039</v>
      </c>
      <c r="G10" s="312"/>
      <c r="H10" s="315"/>
    </row>
    <row r="11" spans="1:8" x14ac:dyDescent="0.2">
      <c r="A11" s="114" t="s">
        <v>139</v>
      </c>
      <c r="B11" s="106"/>
      <c r="C11" s="301"/>
      <c r="D11" s="304">
        <v>53945</v>
      </c>
      <c r="E11" s="306"/>
      <c r="F11" s="309">
        <v>47730</v>
      </c>
      <c r="G11" s="311"/>
      <c r="H11" s="314"/>
    </row>
    <row r="12" spans="1:8" x14ac:dyDescent="0.2">
      <c r="A12" s="99"/>
      <c r="B12" s="105"/>
      <c r="C12" s="303"/>
      <c r="D12" s="305">
        <v>34718</v>
      </c>
      <c r="E12" s="307"/>
      <c r="F12" s="310">
        <v>26378</v>
      </c>
      <c r="G12" s="312"/>
      <c r="H12" s="315"/>
    </row>
    <row r="13" spans="1:8" x14ac:dyDescent="0.2">
      <c r="A13" s="114"/>
      <c r="B13" s="106"/>
      <c r="C13" s="301"/>
      <c r="D13" s="304">
        <v>26076</v>
      </c>
      <c r="E13" s="306"/>
      <c r="F13" s="309">
        <v>54159</v>
      </c>
      <c r="G13" s="313"/>
      <c r="H13" s="314"/>
    </row>
    <row r="14" spans="1:8" x14ac:dyDescent="0.2">
      <c r="A14" s="99"/>
      <c r="B14" s="105"/>
      <c r="C14" s="302"/>
      <c r="D14" s="305">
        <v>16597</v>
      </c>
      <c r="E14" s="307"/>
      <c r="F14" s="310">
        <v>30917</v>
      </c>
      <c r="G14" s="312"/>
      <c r="H14" s="315"/>
    </row>
    <row r="17" spans="1:11" x14ac:dyDescent="0.2">
      <c r="A17" s="293" t="s">
        <v>25</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84</v>
      </c>
      <c r="B19" s="294">
        <f>ROUND(VALUE(SUBSTITUTE(実質収支比率等に係る経年分析!F$48,"▲","-")),2)</f>
        <v>6.31</v>
      </c>
      <c r="C19" s="294">
        <f>ROUND(VALUE(SUBSTITUTE(実質収支比率等に係る経年分析!G$48,"▲","-")),2)</f>
        <v>5.24</v>
      </c>
      <c r="D19" s="294">
        <f>ROUND(VALUE(SUBSTITUTE(実質収支比率等に係る経年分析!H$48,"▲","-")),2)</f>
        <v>7.82</v>
      </c>
      <c r="E19" s="294">
        <f>ROUND(VALUE(SUBSTITUTE(実質収支比率等に係る経年分析!I$48,"▲","-")),2)</f>
        <v>9.4600000000000009</v>
      </c>
      <c r="F19" s="294">
        <f>ROUND(VALUE(SUBSTITUTE(実質収支比率等に係る経年分析!J$48,"▲","-")),2)</f>
        <v>8.94</v>
      </c>
    </row>
    <row r="20" spans="1:11" x14ac:dyDescent="0.2">
      <c r="A20" s="294" t="s">
        <v>36</v>
      </c>
      <c r="B20" s="294">
        <f>ROUND(VALUE(SUBSTITUTE(実質収支比率等に係る経年分析!F$47,"▲","-")),2)</f>
        <v>64.66</v>
      </c>
      <c r="C20" s="294">
        <f>ROUND(VALUE(SUBSTITUTE(実質収支比率等に係る経年分析!G$47,"▲","-")),2)</f>
        <v>57.81</v>
      </c>
      <c r="D20" s="294">
        <f>ROUND(VALUE(SUBSTITUTE(実質収支比率等に係る経年分析!H$47,"▲","-")),2)</f>
        <v>54.41</v>
      </c>
      <c r="E20" s="294">
        <f>ROUND(VALUE(SUBSTITUTE(実質収支比率等に係る経年分析!I$47,"▲","-")),2)</f>
        <v>53.86</v>
      </c>
      <c r="F20" s="294">
        <f>ROUND(VALUE(SUBSTITUTE(実質収支比率等に係る経年分析!J$47,"▲","-")),2)</f>
        <v>46.18</v>
      </c>
    </row>
    <row r="21" spans="1:11" x14ac:dyDescent="0.2">
      <c r="A21" s="294" t="s">
        <v>108</v>
      </c>
      <c r="B21" s="294">
        <f>IF(ISNUMBER(VALUE(SUBSTITUTE(実質収支比率等に係る経年分析!F$49,"▲","-"))),ROUND(VALUE(SUBSTITUTE(実質収支比率等に係る経年分析!F$49,"▲","-")),2),NA())</f>
        <v>0.55000000000000004</v>
      </c>
      <c r="C21" s="294">
        <f>IF(ISNUMBER(VALUE(SUBSTITUTE(実質収支比率等に係る経年分析!G$49,"▲","-"))),ROUND(VALUE(SUBSTITUTE(実質収支比率等に係る経年分析!G$49,"▲","-")),2),NA())</f>
        <v>-4.3899999999999997</v>
      </c>
      <c r="D21" s="294">
        <f>IF(ISNUMBER(VALUE(SUBSTITUTE(実質収支比率等に係る経年分析!H$49,"▲","-"))),ROUND(VALUE(SUBSTITUTE(実質収支比率等に係る経年分析!H$49,"▲","-")),2),NA())</f>
        <v>-5.81</v>
      </c>
      <c r="E21" s="294">
        <f>IF(ISNUMBER(VALUE(SUBSTITUTE(実質収支比率等に係る経年分析!I$49,"▲","-"))),ROUND(VALUE(SUBSTITUTE(実質収支比率等に係る経年分析!I$49,"▲","-")),2),NA())</f>
        <v>4.2699999999999996</v>
      </c>
      <c r="F21" s="294">
        <f>IF(ISNUMBER(VALUE(SUBSTITUTE(実質収支比率等に係る経年分析!J$49,"▲","-"))),ROUND(VALUE(SUBSTITUTE(実質収支比率等に係る経年分析!J$49,"▲","-")),2),NA())</f>
        <v>-9.7899999999999991</v>
      </c>
    </row>
    <row r="24" spans="1:11" x14ac:dyDescent="0.2">
      <c r="A24" s="293" t="s">
        <v>96</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110</v>
      </c>
      <c r="C26" s="295" t="s">
        <v>71</v>
      </c>
      <c r="D26" s="295" t="s">
        <v>110</v>
      </c>
      <c r="E26" s="295" t="s">
        <v>71</v>
      </c>
      <c r="F26" s="295" t="s">
        <v>110</v>
      </c>
      <c r="G26" s="295" t="s">
        <v>71</v>
      </c>
      <c r="H26" s="295" t="s">
        <v>110</v>
      </c>
      <c r="I26" s="295" t="s">
        <v>71</v>
      </c>
      <c r="J26" s="295" t="s">
        <v>110</v>
      </c>
      <c r="K26" s="295" t="s">
        <v>71</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0.4</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0.36</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2">
      <c r="A31" s="295" t="str">
        <f>IF(連結実質赤字比率に係る赤字・黒字の構成分析!C$39="",NA(),連結実質赤字比率に係る赤字・黒字の構成分析!C$39)</f>
        <v>公園墓地事業特別会計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0.03</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0.01</v>
      </c>
    </row>
    <row r="32" spans="1:11" x14ac:dyDescent="0.2">
      <c r="A32" s="295" t="str">
        <f>IF(連結実質赤字比率に係る赤字・黒字の構成分析!C$38="",NA(),連結実質赤字比率に係る赤字・黒字の構成分析!C$38)</f>
        <v>国民健康保険事業特別会計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0.02</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0.05</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0.03</v>
      </c>
    </row>
    <row r="33" spans="1:16" x14ac:dyDescent="0.2">
      <c r="A33" s="295" t="str">
        <f>IF(連結実質赤字比率に係る赤字・黒字の構成分析!C$37="",NA(),連結実質赤字比率に係る赤字・黒字の構成分析!C$37)</f>
        <v>後期高齢者医療事業特別会計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0.02</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0.02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0.02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0.02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0.03</v>
      </c>
    </row>
    <row r="34" spans="1:16" x14ac:dyDescent="0.2">
      <c r="A34" s="295" t="str">
        <f>IF(連結実質赤字比率に係る赤字・黒字の構成分析!C$36="",NA(),連結実質赤字比率に係る赤字・黒字の構成分析!C$36)</f>
        <v>介護保険事業特別会計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0.41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0.59</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1.04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0.56999999999999995</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1.25</v>
      </c>
    </row>
    <row r="35" spans="1:16" x14ac:dyDescent="0.2">
      <c r="A35" s="295" t="str">
        <f>IF(連結実質赤字比率に係る赤字・黒字の構成分析!C$35="",NA(),連結実質赤字比率に係る赤字・黒字の構成分析!C$35)</f>
        <v>公共下水道事業会計</v>
      </c>
      <c r="B35" s="295" t="e">
        <f>IF(ROUND(VALUE(SUBSTITUTE(連結実質赤字比率に係る赤字・黒字の構成分析!F$35,"▲","-")),2)&lt;0,ABS(ROUND(VALUE(SUBSTITUTE(連結実質赤字比率に係る赤字・黒字の構成分析!F$35,"▲","-")),2)),NA())</f>
        <v>#VALUE!</v>
      </c>
      <c r="C35" s="295" t="e">
        <f>IF(ROUND(VALUE(SUBSTITUTE(連結実質赤字比率に係る赤字・黒字の構成分析!F$35,"▲","-")),2)&gt;=0,ABS(ROUND(VALUE(SUBSTITUTE(連結実質赤字比率に係る赤字・黒字の構成分析!F$35,"▲","-")),2)),NA())</f>
        <v>#VALUE!</v>
      </c>
      <c r="D35" s="295" t="e">
        <f>IF(ROUND(VALUE(SUBSTITUTE(連結実質赤字比率に係る赤字・黒字の構成分析!G$35,"▲","-")),2)&lt;0,ABS(ROUND(VALUE(SUBSTITUTE(連結実質赤字比率に係る赤字・黒字の構成分析!G$35,"▲","-")),2)),NA())</f>
        <v>#VALUE!</v>
      </c>
      <c r="E35" s="295" t="e">
        <f>IF(ROUND(VALUE(SUBSTITUTE(連結実質赤字比率に係る赤字・黒字の構成分析!G$35,"▲","-")),2)&gt;=0,ABS(ROUND(VALUE(SUBSTITUTE(連結実質赤字比率に係る赤字・黒字の構成分析!G$35,"▲","-")),2)),NA())</f>
        <v>#VALUE!</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0.96</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1.56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1.98</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6.28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5.21</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7.77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9.42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8.92</v>
      </c>
    </row>
    <row r="39" spans="1:16" x14ac:dyDescent="0.2">
      <c r="A39" s="293" t="s">
        <v>14</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2">
      <c r="A42" s="296" t="s">
        <v>114</v>
      </c>
      <c r="B42" s="296"/>
      <c r="C42" s="296"/>
      <c r="D42" s="296">
        <f>'実質公債費比率（分子）の構造'!K$52</f>
        <v>988</v>
      </c>
      <c r="E42" s="296"/>
      <c r="F42" s="296"/>
      <c r="G42" s="296">
        <f>'実質公債費比率（分子）の構造'!L$52</f>
        <v>990</v>
      </c>
      <c r="H42" s="296"/>
      <c r="I42" s="296"/>
      <c r="J42" s="296">
        <f>'実質公債費比率（分子）の構造'!M$52</f>
        <v>916</v>
      </c>
      <c r="K42" s="296"/>
      <c r="L42" s="296"/>
      <c r="M42" s="296">
        <f>'実質公債費比率（分子）の構造'!N$52</f>
        <v>898</v>
      </c>
      <c r="N42" s="296"/>
      <c r="O42" s="296"/>
      <c r="P42" s="296">
        <f>'実質公債費比率（分子）の構造'!O$52</f>
        <v>870</v>
      </c>
    </row>
    <row r="43" spans="1:16" x14ac:dyDescent="0.2">
      <c r="A43" s="296" t="s">
        <v>40</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38</v>
      </c>
      <c r="B44" s="296">
        <f>'実質公債費比率（分子）の構造'!K$50</f>
        <v>0</v>
      </c>
      <c r="C44" s="296"/>
      <c r="D44" s="296"/>
      <c r="E44" s="296">
        <f>'実質公債費比率（分子）の構造'!L$50</f>
        <v>23</v>
      </c>
      <c r="F44" s="296"/>
      <c r="G44" s="296"/>
      <c r="H44" s="296">
        <f>'実質公債費比率（分子）の構造'!M$50</f>
        <v>31</v>
      </c>
      <c r="I44" s="296"/>
      <c r="J44" s="296"/>
      <c r="K44" s="296">
        <f>'実質公債費比率（分子）の構造'!N$50</f>
        <v>0</v>
      </c>
      <c r="L44" s="296"/>
      <c r="M44" s="296"/>
      <c r="N44" s="296">
        <f>'実質公債費比率（分子）の構造'!O$50</f>
        <v>0</v>
      </c>
      <c r="O44" s="296"/>
      <c r="P44" s="296"/>
    </row>
    <row r="45" spans="1:16" x14ac:dyDescent="0.2">
      <c r="A45" s="296" t="s">
        <v>0</v>
      </c>
      <c r="B45" s="296">
        <f>'実質公債費比率（分子）の構造'!K$49</f>
        <v>26</v>
      </c>
      <c r="C45" s="296"/>
      <c r="D45" s="296"/>
      <c r="E45" s="296">
        <f>'実質公債費比率（分子）の構造'!L$49</f>
        <v>9</v>
      </c>
      <c r="F45" s="296"/>
      <c r="G45" s="296"/>
      <c r="H45" s="296">
        <f>'実質公債費比率（分子）の構造'!M$49</f>
        <v>8</v>
      </c>
      <c r="I45" s="296"/>
      <c r="J45" s="296"/>
      <c r="K45" s="296">
        <f>'実質公債費比率（分子）の構造'!N$49</f>
        <v>108</v>
      </c>
      <c r="L45" s="296"/>
      <c r="M45" s="296"/>
      <c r="N45" s="296">
        <f>'実質公債費比率（分子）の構造'!O$49</f>
        <v>122</v>
      </c>
      <c r="O45" s="296"/>
      <c r="P45" s="296"/>
    </row>
    <row r="46" spans="1:16" x14ac:dyDescent="0.2">
      <c r="A46" s="296" t="s">
        <v>33</v>
      </c>
      <c r="B46" s="296">
        <f>'実質公債費比率（分子）の構造'!K$48</f>
        <v>311</v>
      </c>
      <c r="C46" s="296"/>
      <c r="D46" s="296"/>
      <c r="E46" s="296">
        <f>'実質公債費比率（分子）の構造'!L$48</f>
        <v>317</v>
      </c>
      <c r="F46" s="296"/>
      <c r="G46" s="296"/>
      <c r="H46" s="296">
        <f>'実質公債費比率（分子）の構造'!M$48</f>
        <v>286</v>
      </c>
      <c r="I46" s="296"/>
      <c r="J46" s="296"/>
      <c r="K46" s="296">
        <f>'実質公債費比率（分子）の構造'!N$48</f>
        <v>297</v>
      </c>
      <c r="L46" s="296"/>
      <c r="M46" s="296"/>
      <c r="N46" s="296">
        <f>'実質公債費比率（分子）の構造'!O$48</f>
        <v>272</v>
      </c>
      <c r="O46" s="296"/>
      <c r="P46" s="296"/>
    </row>
    <row r="47" spans="1:16" x14ac:dyDescent="0.2">
      <c r="A47" s="296" t="s">
        <v>30</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24</v>
      </c>
      <c r="B49" s="296">
        <f>'実質公債費比率（分子）の構造'!K$45</f>
        <v>892</v>
      </c>
      <c r="C49" s="296"/>
      <c r="D49" s="296"/>
      <c r="E49" s="296">
        <f>'実質公債費比率（分子）の構造'!L$45</f>
        <v>1010</v>
      </c>
      <c r="F49" s="296"/>
      <c r="G49" s="296"/>
      <c r="H49" s="296">
        <f>'実質公債費比率（分子）の構造'!M$45</f>
        <v>875</v>
      </c>
      <c r="I49" s="296"/>
      <c r="J49" s="296"/>
      <c r="K49" s="296">
        <f>'実質公債費比率（分子）の構造'!N$45</f>
        <v>820</v>
      </c>
      <c r="L49" s="296"/>
      <c r="M49" s="296"/>
      <c r="N49" s="296">
        <f>'実質公債費比率（分子）の構造'!O$45</f>
        <v>814</v>
      </c>
      <c r="O49" s="296"/>
      <c r="P49" s="296"/>
    </row>
    <row r="50" spans="1:16" x14ac:dyDescent="0.2">
      <c r="A50" s="296" t="s">
        <v>51</v>
      </c>
      <c r="B50" s="296" t="e">
        <f>NA()</f>
        <v>#N/A</v>
      </c>
      <c r="C50" s="296">
        <f>IF(ISNUMBER('実質公債費比率（分子）の構造'!K$53),'実質公債費比率（分子）の構造'!K$53,NA())</f>
        <v>241</v>
      </c>
      <c r="D50" s="296" t="e">
        <f>NA()</f>
        <v>#N/A</v>
      </c>
      <c r="E50" s="296" t="e">
        <f>NA()</f>
        <v>#N/A</v>
      </c>
      <c r="F50" s="296">
        <f>IF(ISNUMBER('実質公債費比率（分子）の構造'!L$53),'実質公債費比率（分子）の構造'!L$53,NA())</f>
        <v>369</v>
      </c>
      <c r="G50" s="296" t="e">
        <f>NA()</f>
        <v>#N/A</v>
      </c>
      <c r="H50" s="296" t="e">
        <f>NA()</f>
        <v>#N/A</v>
      </c>
      <c r="I50" s="296">
        <f>IF(ISNUMBER('実質公債費比率（分子）の構造'!M$53),'実質公債費比率（分子）の構造'!M$53,NA())</f>
        <v>284</v>
      </c>
      <c r="J50" s="296" t="e">
        <f>NA()</f>
        <v>#N/A</v>
      </c>
      <c r="K50" s="296" t="e">
        <f>NA()</f>
        <v>#N/A</v>
      </c>
      <c r="L50" s="296">
        <f>IF(ISNUMBER('実質公債費比率（分子）の構造'!N$53),'実質公債費比率（分子）の構造'!N$53,NA())</f>
        <v>327</v>
      </c>
      <c r="M50" s="296" t="e">
        <f>NA()</f>
        <v>#N/A</v>
      </c>
      <c r="N50" s="296" t="e">
        <f>NA()</f>
        <v>#N/A</v>
      </c>
      <c r="O50" s="296">
        <f>IF(ISNUMBER('実質公債費比率（分子）の構造'!O$53),'実質公債費比率（分子）の構造'!O$53,NA())</f>
        <v>338</v>
      </c>
      <c r="P50" s="296" t="e">
        <f>NA()</f>
        <v>#N/A</v>
      </c>
    </row>
    <row r="53" spans="1:16" x14ac:dyDescent="0.2">
      <c r="A53" s="293" t="s">
        <v>121</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2">
      <c r="A56" s="295" t="s">
        <v>43</v>
      </c>
      <c r="B56" s="295"/>
      <c r="C56" s="295"/>
      <c r="D56" s="295">
        <f>'将来負担比率（分子）の構造'!I$52</f>
        <v>6229</v>
      </c>
      <c r="E56" s="295"/>
      <c r="F56" s="295"/>
      <c r="G56" s="295">
        <f>'将来負担比率（分子）の構造'!J$52</f>
        <v>6637</v>
      </c>
      <c r="H56" s="295"/>
      <c r="I56" s="295"/>
      <c r="J56" s="295">
        <f>'将来負担比率（分子）の構造'!K$52</f>
        <v>6629</v>
      </c>
      <c r="K56" s="295"/>
      <c r="L56" s="295"/>
      <c r="M56" s="295">
        <f>'将来負担比率（分子）の構造'!L$52</f>
        <v>6621</v>
      </c>
      <c r="N56" s="295"/>
      <c r="O56" s="295"/>
      <c r="P56" s="295">
        <f>'将来負担比率（分子）の構造'!M$52</f>
        <v>6664</v>
      </c>
    </row>
    <row r="57" spans="1:16" x14ac:dyDescent="0.2">
      <c r="A57" s="295" t="s">
        <v>91</v>
      </c>
      <c r="B57" s="295"/>
      <c r="C57" s="295"/>
      <c r="D57" s="295">
        <f>'将来負担比率（分子）の構造'!I$51</f>
        <v>3438</v>
      </c>
      <c r="E57" s="295"/>
      <c r="F57" s="295"/>
      <c r="G57" s="295">
        <f>'将来負担比率（分子）の構造'!J$51</f>
        <v>3364</v>
      </c>
      <c r="H57" s="295"/>
      <c r="I57" s="295"/>
      <c r="J57" s="295">
        <f>'将来負担比率（分子）の構造'!K$51</f>
        <v>2967</v>
      </c>
      <c r="K57" s="295"/>
      <c r="L57" s="295"/>
      <c r="M57" s="295">
        <f>'将来負担比率（分子）の構造'!L$51</f>
        <v>2675</v>
      </c>
      <c r="N57" s="295"/>
      <c r="O57" s="295"/>
      <c r="P57" s="295">
        <f>'将来負担比率（分子）の構造'!M$51</f>
        <v>2378</v>
      </c>
    </row>
    <row r="58" spans="1:16" x14ac:dyDescent="0.2">
      <c r="A58" s="295" t="s">
        <v>89</v>
      </c>
      <c r="B58" s="295"/>
      <c r="C58" s="295"/>
      <c r="D58" s="295">
        <f>'将来負担比率（分子）の構造'!I$50</f>
        <v>8581</v>
      </c>
      <c r="E58" s="295"/>
      <c r="F58" s="295"/>
      <c r="G58" s="295">
        <f>'将来負担比率（分子）の構造'!J$50</f>
        <v>8273</v>
      </c>
      <c r="H58" s="295"/>
      <c r="I58" s="295"/>
      <c r="J58" s="295">
        <f>'将来負担比率（分子）の構造'!K$50</f>
        <v>7738</v>
      </c>
      <c r="K58" s="295"/>
      <c r="L58" s="295"/>
      <c r="M58" s="295">
        <f>'将来負担比率（分子）の構造'!L$50</f>
        <v>8156</v>
      </c>
      <c r="N58" s="295"/>
      <c r="O58" s="295"/>
      <c r="P58" s="295">
        <f>'将来負担比率（分子）の構造'!M$50</f>
        <v>7621</v>
      </c>
    </row>
    <row r="59" spans="1:16" x14ac:dyDescent="0.2">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79</v>
      </c>
      <c r="B61" s="295">
        <f>'将来負担比率（分子）の構造'!I$46</f>
        <v>8</v>
      </c>
      <c r="C61" s="295"/>
      <c r="D61" s="295"/>
      <c r="E61" s="295" t="str">
        <f>'将来負担比率（分子）の構造'!J$46</f>
        <v>-</v>
      </c>
      <c r="F61" s="295"/>
      <c r="G61" s="295"/>
      <c r="H61" s="295">
        <f>'将来負担比率（分子）の構造'!K$46</f>
        <v>11</v>
      </c>
      <c r="I61" s="295"/>
      <c r="J61" s="295"/>
      <c r="K61" s="295" t="str">
        <f>'将来負担比率（分子）の構造'!L$46</f>
        <v>-</v>
      </c>
      <c r="L61" s="295"/>
      <c r="M61" s="295"/>
      <c r="N61" s="295">
        <f>'将来負担比率（分子）の構造'!M$46</f>
        <v>4</v>
      </c>
      <c r="O61" s="295"/>
      <c r="P61" s="295"/>
    </row>
    <row r="62" spans="1:16" x14ac:dyDescent="0.2">
      <c r="A62" s="295" t="s">
        <v>80</v>
      </c>
      <c r="B62" s="295">
        <f>'将来負担比率（分子）の構造'!I$45</f>
        <v>2031</v>
      </c>
      <c r="C62" s="295"/>
      <c r="D62" s="295"/>
      <c r="E62" s="295">
        <f>'将来負担比率（分子）の構造'!J$45</f>
        <v>2007</v>
      </c>
      <c r="F62" s="295"/>
      <c r="G62" s="295"/>
      <c r="H62" s="295">
        <f>'将来負担比率（分子）の構造'!K$45</f>
        <v>1981</v>
      </c>
      <c r="I62" s="295"/>
      <c r="J62" s="295"/>
      <c r="K62" s="295">
        <f>'将来負担比率（分子）の構造'!L$45</f>
        <v>1929</v>
      </c>
      <c r="L62" s="295"/>
      <c r="M62" s="295"/>
      <c r="N62" s="295">
        <f>'将来負担比率（分子）の構造'!M$45</f>
        <v>1871</v>
      </c>
      <c r="O62" s="295"/>
      <c r="P62" s="295"/>
    </row>
    <row r="63" spans="1:16" x14ac:dyDescent="0.2">
      <c r="A63" s="295" t="s">
        <v>19</v>
      </c>
      <c r="B63" s="295">
        <f>'将来負担比率（分子）の構造'!I$44</f>
        <v>241</v>
      </c>
      <c r="C63" s="295"/>
      <c r="D63" s="295"/>
      <c r="E63" s="295">
        <f>'将来負担比率（分子）の構造'!J$44</f>
        <v>497</v>
      </c>
      <c r="F63" s="295"/>
      <c r="G63" s="295"/>
      <c r="H63" s="295">
        <f>'将来負担比率（分子）の構造'!K$44</f>
        <v>2466</v>
      </c>
      <c r="I63" s="295"/>
      <c r="J63" s="295"/>
      <c r="K63" s="295">
        <f>'将来負担比率（分子）の構造'!L$44</f>
        <v>2390</v>
      </c>
      <c r="L63" s="295"/>
      <c r="M63" s="295"/>
      <c r="N63" s="295">
        <f>'将来負担比率（分子）の構造'!M$44</f>
        <v>2230</v>
      </c>
      <c r="O63" s="295"/>
      <c r="P63" s="295"/>
    </row>
    <row r="64" spans="1:16" x14ac:dyDescent="0.2">
      <c r="A64" s="295" t="s">
        <v>77</v>
      </c>
      <c r="B64" s="295">
        <f>'将来負担比率（分子）の構造'!I$43</f>
        <v>3431</v>
      </c>
      <c r="C64" s="295"/>
      <c r="D64" s="295"/>
      <c r="E64" s="295">
        <f>'将来負担比率（分子）の構造'!J$43</f>
        <v>3348</v>
      </c>
      <c r="F64" s="295"/>
      <c r="G64" s="295"/>
      <c r="H64" s="295">
        <f>'将来負担比率（分子）の構造'!K$43</f>
        <v>3113</v>
      </c>
      <c r="I64" s="295"/>
      <c r="J64" s="295"/>
      <c r="K64" s="295">
        <f>'将来負担比率（分子）の構造'!L$43</f>
        <v>2895</v>
      </c>
      <c r="L64" s="295"/>
      <c r="M64" s="295"/>
      <c r="N64" s="295">
        <f>'将来負担比率（分子）の構造'!M$43</f>
        <v>2680</v>
      </c>
      <c r="O64" s="295"/>
      <c r="P64" s="295"/>
    </row>
    <row r="65" spans="1:16" x14ac:dyDescent="0.2">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69</v>
      </c>
      <c r="B66" s="295">
        <f>'将来負担比率（分子）の構造'!I$41</f>
        <v>7353</v>
      </c>
      <c r="C66" s="295"/>
      <c r="D66" s="295"/>
      <c r="E66" s="295">
        <f>'将来負担比率（分子）の構造'!J$41</f>
        <v>6677</v>
      </c>
      <c r="F66" s="295"/>
      <c r="G66" s="295"/>
      <c r="H66" s="295">
        <f>'将来負担比率（分子）の構造'!K$41</f>
        <v>6451</v>
      </c>
      <c r="I66" s="295"/>
      <c r="J66" s="295"/>
      <c r="K66" s="295">
        <f>'将来負担比率（分子）の構造'!L$41</f>
        <v>6497</v>
      </c>
      <c r="L66" s="295"/>
      <c r="M66" s="295"/>
      <c r="N66" s="295">
        <f>'将来負担比率（分子）の構造'!M$41</f>
        <v>6594</v>
      </c>
      <c r="O66" s="295"/>
      <c r="P66" s="295"/>
    </row>
    <row r="67" spans="1:16" x14ac:dyDescent="0.2">
      <c r="A67" s="295" t="s">
        <v>95</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128</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130</v>
      </c>
      <c r="B72" s="299">
        <f>基金残高に係る経年分析!F55</f>
        <v>4256</v>
      </c>
      <c r="C72" s="299">
        <f>基金残高に係る経年分析!G55</f>
        <v>4439</v>
      </c>
      <c r="D72" s="299">
        <f>基金残高に係る経年分析!H55</f>
        <v>3713</v>
      </c>
    </row>
    <row r="73" spans="1:16" x14ac:dyDescent="0.2">
      <c r="A73" s="297" t="s">
        <v>132</v>
      </c>
      <c r="B73" s="299">
        <f>基金残高に係る経年分析!F56</f>
        <v>101</v>
      </c>
      <c r="C73" s="299">
        <f>基金残高に係る経年分析!G56</f>
        <v>201</v>
      </c>
      <c r="D73" s="299">
        <f>基金残高に係る経年分析!H56</f>
        <v>241</v>
      </c>
    </row>
    <row r="74" spans="1:16" x14ac:dyDescent="0.2">
      <c r="A74" s="297" t="s">
        <v>134</v>
      </c>
      <c r="B74" s="299">
        <f>基金残高に係る経年分析!F57</f>
        <v>2731</v>
      </c>
      <c r="C74" s="299">
        <f>基金残高に係る経年分析!G57</f>
        <v>2872</v>
      </c>
      <c r="D74" s="299">
        <f>基金残高に係る経年分析!H57</f>
        <v>3022</v>
      </c>
    </row>
  </sheetData>
  <sheetProtection algorithmName="SHA-512" hashValue="usDv6JLg2pETt3Pn4ZNxuszZzeZMQCckWYOIu5NC+hbdAZCMAj7nYMUd3mBhJi1nIrbEb854vNWnIz0JXUBxFg==" saltValue="c0PaQ80Fb6h03J+j1TdO/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C85F91-2030-4F31-A607-53F3CFA55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D33D95-9CC7-4B8C-A40D-DF22E25AE2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2024-03-17T23:24:19Z</cp:lastPrinted>
  <dcterms:created xsi:type="dcterms:W3CDTF">2024-02-05T00:32:24Z</dcterms:created>
  <dcterms:modified xsi:type="dcterms:W3CDTF">2024-09-27T05:27:05Z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2024-03-15T00:57:24Z</vt:filetime>
  </property>
</Properties>
</file>